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usree\Downloads\397ed677-6a1a-4033-a64e-49c5bb33b709-Advanced Excel - Reinforcement Project files\"/>
    </mc:Choice>
  </mc:AlternateContent>
  <xr:revisionPtr revIDLastSave="0" documentId="13_ncr:1_{A9BA02A8-9DB9-4C96-93A9-B0C52BB06AAA}" xr6:coauthVersionLast="47" xr6:coauthVersionMax="47" xr10:uidLastSave="{00000000-0000-0000-0000-000000000000}"/>
  <bookViews>
    <workbookView xWindow="-108" yWindow="-108" windowWidth="23256" windowHeight="12456" xr2:uid="{68008466-3965-41AE-9796-91BA5D6E9E5E}"/>
  </bookViews>
  <sheets>
    <sheet name="Superstores sales dataset" sheetId="1" r:id="rId1"/>
    <sheet name="Category" sheetId="2" r:id="rId2"/>
    <sheet name="Time based analysis" sheetId="4" r:id="rId3"/>
    <sheet name="Sales channel " sheetId="7" r:id="rId4"/>
    <sheet name="what if" sheetId="5" r:id="rId5"/>
    <sheet name="Sales trend" sheetId="8" r:id="rId6"/>
    <sheet name="Sheet5" sheetId="9" r:id="rId7"/>
  </sheets>
  <definedNames>
    <definedName name="_xlnm._FilterDatabase" localSheetId="0" hidden="1">'Superstores sales dataset'!$A$1:$AB$1730</definedName>
  </definedNames>
  <calcPr calcId="191029"/>
  <pivotCaches>
    <pivotCache cacheId="0" r:id="rId8"/>
    <pivotCache cacheId="1" r:id="rId9"/>
  </pivotCaches>
</workbook>
</file>

<file path=xl/calcChain.xml><?xml version="1.0" encoding="utf-8"?>
<calcChain xmlns="http://schemas.openxmlformats.org/spreadsheetml/2006/main">
  <c r="AC2" i="1" l="1"/>
  <c r="AA2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2" i="1"/>
  <c r="B4" i="5"/>
  <c r="F13" i="5"/>
  <c r="F12" i="5"/>
  <c r="W2" i="1"/>
  <c r="X1705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AB2" i="1" l="1"/>
</calcChain>
</file>

<file path=xl/sharedStrings.xml><?xml version="1.0" encoding="utf-8"?>
<sst xmlns="http://schemas.openxmlformats.org/spreadsheetml/2006/main" count="22593" uniqueCount="7081">
  <si>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</si>
  <si>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</si>
  <si>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</si>
  <si>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</si>
  <si>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</si>
  <si>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</si>
  <si>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</si>
  <si>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</si>
  <si>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</si>
  <si>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</si>
  <si>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</si>
  <si>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</si>
  <si>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</si>
  <si>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</si>
  <si>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</si>
  <si>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</si>
  <si>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</si>
  <si>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</si>
  <si>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</si>
  <si>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</si>
  <si>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</si>
  <si>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</si>
  <si>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</si>
  <si>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</si>
  <si>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</si>
  <si>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</si>
  <si>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</si>
  <si>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</si>
  <si>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</si>
  <si>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</si>
  <si>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</si>
  <si>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</si>
  <si>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</si>
  <si>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</si>
  <si>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</si>
  <si>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</si>
  <si>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</si>
  <si>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</si>
  <si>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</si>
  <si>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</si>
  <si>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</si>
  <si>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</si>
  <si>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</si>
  <si>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</si>
  <si>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</si>
  <si>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</si>
  <si>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</si>
  <si>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</si>
  <si>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</si>
  <si>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</si>
  <si>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</si>
  <si>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</si>
  <si>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</si>
  <si>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</si>
  <si>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</si>
  <si>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</si>
  <si>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</si>
  <si>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</si>
  <si>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</si>
  <si>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</si>
  <si>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</si>
  <si>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</si>
  <si>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</si>
  <si>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</si>
  <si>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</si>
  <si>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</si>
  <si>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</si>
  <si>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</si>
  <si>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</si>
  <si>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</si>
  <si>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</si>
  <si>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</si>
  <si>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</si>
  <si>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</si>
  <si>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</si>
  <si>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</si>
  <si>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</si>
  <si>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</si>
  <si>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</si>
  <si>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</si>
  <si>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</si>
  <si>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</si>
  <si>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</si>
  <si>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</si>
  <si>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</si>
  <si>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</si>
  <si>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</si>
  <si>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</si>
  <si>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</si>
  <si>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</si>
  <si>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</si>
  <si>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</si>
  <si>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</si>
  <si>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</si>
  <si>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</si>
  <si>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</si>
  <si>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</si>
  <si>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</si>
  <si>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</si>
  <si>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</si>
  <si>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</si>
  <si>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</si>
  <si>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</si>
  <si>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</si>
  <si>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</si>
  <si>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</si>
  <si>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</si>
  <si>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</si>
  <si>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</si>
  <si>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</si>
  <si>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</si>
  <si>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</si>
  <si>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</si>
  <si>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</si>
  <si>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</si>
  <si>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</si>
  <si>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</si>
  <si>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</si>
  <si>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</si>
  <si>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</si>
  <si>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</si>
  <si>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</si>
  <si>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</si>
  <si>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</si>
  <si>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</si>
  <si>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</si>
  <si>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</si>
  <si>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</si>
  <si>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</si>
  <si>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</si>
  <si>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</si>
  <si>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</si>
  <si>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</si>
  <si>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</si>
  <si>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</si>
  <si>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</si>
  <si>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</si>
  <si>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</si>
  <si>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</si>
  <si>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</si>
  <si>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</si>
  <si>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</si>
  <si>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</si>
  <si>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</si>
  <si>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</si>
  <si>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</si>
  <si>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</si>
  <si>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</si>
  <si>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</si>
  <si>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</si>
  <si>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</si>
  <si>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</si>
  <si>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</si>
  <si>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</si>
  <si>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</si>
  <si>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</si>
  <si>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</si>
  <si>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</si>
  <si>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</si>
  <si>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</si>
  <si>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</si>
  <si>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</si>
  <si>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</si>
  <si>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</si>
  <si>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</si>
  <si>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</si>
  <si>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</si>
  <si>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</si>
  <si>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</si>
  <si>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</si>
  <si>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</si>
  <si>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</si>
  <si>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</si>
  <si>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</si>
  <si>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</si>
  <si>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</si>
  <si>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</si>
  <si>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</si>
  <si>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</si>
  <si>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</si>
  <si>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</si>
  <si>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</si>
  <si>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</si>
  <si>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</si>
  <si>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</si>
  <si>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</si>
  <si>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</si>
  <si>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</si>
  <si>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</si>
  <si>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</si>
  <si>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</si>
  <si>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</si>
  <si>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</si>
  <si>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</si>
  <si>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</si>
  <si>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</si>
  <si>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</si>
  <si>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</si>
  <si>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</si>
  <si>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</si>
  <si>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</si>
  <si>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</si>
  <si>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</si>
  <si>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</si>
  <si>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</si>
  <si>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</si>
  <si>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</si>
  <si>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</si>
  <si>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</si>
  <si>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</si>
  <si>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</si>
  <si>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</si>
  <si>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</si>
  <si>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</si>
  <si>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</si>
  <si>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</si>
  <si>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</si>
  <si>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</si>
  <si>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</si>
  <si>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</si>
  <si>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</si>
  <si>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</si>
  <si>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</si>
  <si>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</si>
  <si>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</si>
  <si>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</si>
  <si>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</si>
  <si>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</si>
  <si>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</si>
  <si>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</si>
  <si>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</si>
  <si>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</si>
  <si>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</si>
  <si>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</si>
  <si>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</si>
  <si>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</si>
  <si>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</si>
  <si>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</si>
  <si>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</si>
  <si>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</si>
  <si>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</si>
  <si>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</si>
  <si>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</si>
  <si>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</si>
  <si>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</si>
  <si>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</si>
  <si>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</si>
  <si>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</si>
  <si>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</si>
  <si>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</si>
  <si>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</si>
  <si>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</si>
  <si>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</si>
  <si>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</si>
  <si>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</si>
  <si>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</si>
  <si>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</si>
  <si>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</si>
  <si>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</si>
  <si>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</si>
  <si>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</si>
  <si>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</si>
  <si>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</si>
  <si>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</si>
  <si>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</si>
  <si>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</si>
  <si>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</si>
  <si>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CA-2016-111682</t>
  </si>
  <si>
    <t>TB-21055</t>
  </si>
  <si>
    <t>Ted Butterfield</t>
  </si>
  <si>
    <t>Troy</t>
  </si>
  <si>
    <t>OFF-ST-10000604</t>
  </si>
  <si>
    <t>Home/Office Personal File Carts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</si>
  <si>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</si>
  <si>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</si>
  <si>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</si>
  <si>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</si>
  <si>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</si>
  <si>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</si>
  <si>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</si>
  <si>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</si>
  <si>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</si>
  <si>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</si>
  <si>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</si>
  <si>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</si>
  <si>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</si>
  <si>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</si>
  <si>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</si>
  <si>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</si>
  <si>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</si>
  <si>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</si>
  <si>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</si>
  <si>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</si>
  <si>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</si>
  <si>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</si>
  <si>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</si>
  <si>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</si>
  <si>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</si>
  <si>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</si>
  <si>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</si>
  <si>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</si>
  <si>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</si>
  <si>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</si>
  <si>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</si>
  <si>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</si>
  <si>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</si>
  <si>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</si>
  <si>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</si>
  <si>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</si>
  <si>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</si>
  <si>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</si>
  <si>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</si>
  <si>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</si>
  <si>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</si>
  <si>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</si>
  <si>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</si>
  <si>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</si>
  <si>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</si>
  <si>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</si>
  <si>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</si>
  <si>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</si>
  <si>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</si>
  <si>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</si>
  <si>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</si>
  <si>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</si>
  <si>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</si>
  <si>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</si>
  <si>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</si>
  <si>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</si>
  <si>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</si>
  <si>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</si>
  <si>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</si>
  <si>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</si>
  <si>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</si>
  <si>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</si>
  <si>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</si>
  <si>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</si>
  <si>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</si>
  <si>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</si>
  <si>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</si>
  <si>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</si>
  <si>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</si>
  <si>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</si>
  <si>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</si>
  <si>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</si>
  <si>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</si>
  <si>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</si>
  <si>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</si>
  <si>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</si>
  <si>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</si>
  <si>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</si>
  <si>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</si>
  <si>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</si>
  <si>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</si>
  <si>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</si>
  <si>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</si>
  <si>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</si>
  <si>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</si>
  <si>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</si>
  <si>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</si>
  <si>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</si>
  <si>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</si>
  <si>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</si>
  <si>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</si>
  <si>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</si>
  <si>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</si>
  <si>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</si>
  <si>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</si>
  <si>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</si>
  <si>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</si>
  <si>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</si>
  <si>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</si>
  <si>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</si>
  <si>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</si>
  <si>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</si>
  <si>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</si>
  <si>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</si>
  <si>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</si>
  <si>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</si>
  <si>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</si>
  <si>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</si>
  <si>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</si>
  <si>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</si>
  <si>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</si>
  <si>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</si>
  <si>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</si>
  <si>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</si>
  <si>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</si>
  <si>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</si>
  <si>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</si>
  <si>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</si>
  <si>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</si>
  <si>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</si>
  <si>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</si>
  <si>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</si>
  <si>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</si>
  <si>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</si>
  <si>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</si>
  <si>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</si>
  <si>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</si>
  <si>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</si>
  <si>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</si>
  <si>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</si>
  <si>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</si>
  <si>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</si>
  <si>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</si>
  <si>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</si>
  <si>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</si>
  <si>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</si>
  <si>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</si>
  <si>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</si>
  <si>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</si>
  <si>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</si>
  <si>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</si>
  <si>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</si>
  <si>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</si>
  <si>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</si>
  <si>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</si>
  <si>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</si>
  <si>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</si>
  <si>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</si>
  <si>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</si>
  <si>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</si>
  <si>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</si>
  <si>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</si>
  <si>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</si>
  <si>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</si>
  <si>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</si>
  <si>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</si>
  <si>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</si>
  <si>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</si>
  <si>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</si>
  <si>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</si>
  <si>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</si>
  <si>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</si>
  <si>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</si>
  <si>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</si>
  <si>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</si>
  <si>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</si>
  <si>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</si>
  <si>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</si>
  <si>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</si>
  <si>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</si>
  <si>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</si>
  <si>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</si>
  <si>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</si>
  <si>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</si>
  <si>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</si>
  <si>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</si>
  <si>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</si>
  <si>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</si>
  <si>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</si>
  <si>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</si>
  <si>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</si>
  <si>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</si>
  <si>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</si>
  <si>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</si>
  <si>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</si>
  <si>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</si>
  <si>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</si>
  <si>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</si>
  <si>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</si>
  <si>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</si>
  <si>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</si>
  <si>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</si>
  <si>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</si>
  <si>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</si>
  <si>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</si>
  <si>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</si>
  <si>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</si>
  <si>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</si>
  <si>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</si>
  <si>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</si>
  <si>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</si>
  <si>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</si>
  <si>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</si>
  <si>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</si>
  <si>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</si>
  <si>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</si>
  <si>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</si>
  <si>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</si>
  <si>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</si>
  <si>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</si>
  <si>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</si>
  <si>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</si>
  <si>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</si>
  <si>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</si>
  <si>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</si>
  <si>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</si>
  <si>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</si>
  <si>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</si>
  <si>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</si>
  <si>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</si>
  <si>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</si>
  <si>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</si>
  <si>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</si>
  <si>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</si>
  <si>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</si>
  <si>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</si>
  <si>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</si>
  <si>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</si>
  <si>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</si>
  <si>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</si>
  <si>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</si>
  <si>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</si>
  <si>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</si>
  <si>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</si>
  <si>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</si>
  <si>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</si>
  <si>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</si>
  <si>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</si>
  <si>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</si>
  <si>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</si>
  <si>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</si>
  <si>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</si>
  <si>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</si>
  <si>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</si>
  <si>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</si>
  <si>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</si>
  <si>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</si>
  <si>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</si>
  <si>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</si>
  <si>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</si>
  <si>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</si>
  <si>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</si>
  <si>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</si>
  <si>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</si>
  <si>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</si>
  <si>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</si>
  <si>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</si>
  <si>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</si>
  <si>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</si>
  <si>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</si>
  <si>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</si>
  <si>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</si>
  <si>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</si>
  <si>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</si>
  <si>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</si>
  <si>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</si>
  <si>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</si>
  <si>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</si>
  <si>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</si>
  <si>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</si>
  <si>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</si>
  <si>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</si>
  <si>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</si>
  <si>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</si>
  <si>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</si>
  <si>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</si>
  <si>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</si>
  <si>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</si>
  <si>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</si>
  <si>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</si>
  <si>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</si>
  <si>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</si>
  <si>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</si>
  <si>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</si>
  <si>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</si>
  <si>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</si>
  <si>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</si>
  <si>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</si>
  <si>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</si>
  <si>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</si>
  <si>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</si>
  <si>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</si>
  <si>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</si>
  <si>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</si>
  <si>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</si>
  <si>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</si>
  <si>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</si>
  <si>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</si>
  <si>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</si>
  <si>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</si>
  <si>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</si>
  <si>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</si>
  <si>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</si>
  <si>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</si>
  <si>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</si>
  <si>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</si>
  <si>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</si>
  <si>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</si>
  <si>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</si>
  <si>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</si>
  <si>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</si>
  <si>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</si>
  <si>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</si>
  <si>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</si>
  <si>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</si>
  <si>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</si>
  <si>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</si>
  <si>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</si>
  <si>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</si>
  <si>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</si>
  <si>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</si>
  <si>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</si>
  <si>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</si>
  <si>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</si>
  <si>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</si>
  <si>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</si>
  <si>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</si>
  <si>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</si>
  <si>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</si>
  <si>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</si>
  <si>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</si>
  <si>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</si>
  <si>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</si>
  <si>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</si>
  <si>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</si>
  <si>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</si>
  <si>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</si>
  <si>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</si>
  <si>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</si>
  <si>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</si>
  <si>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</si>
  <si>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</si>
  <si>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</si>
  <si>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</si>
  <si>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</si>
  <si>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</si>
  <si>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</si>
  <si>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</si>
  <si>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</si>
  <si>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</si>
  <si>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</si>
  <si>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</si>
  <si>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</si>
  <si>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</si>
  <si>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</si>
  <si>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</si>
  <si>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</si>
  <si>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</si>
  <si>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</si>
  <si>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</si>
  <si>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</si>
  <si>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</si>
  <si>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</si>
  <si>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</si>
  <si>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</si>
  <si>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</si>
  <si>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</si>
  <si>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</si>
  <si>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</si>
  <si>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</si>
  <si>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</si>
  <si>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</si>
  <si>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</si>
  <si>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</si>
  <si>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</si>
  <si>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</si>
  <si>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</si>
  <si>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</si>
  <si>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</si>
  <si>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</si>
  <si>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</si>
  <si>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</si>
  <si>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</si>
  <si>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</si>
  <si>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</si>
  <si>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</si>
  <si>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</si>
  <si>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</si>
  <si>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</si>
  <si>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</si>
  <si>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</si>
  <si>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</si>
  <si>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</si>
  <si>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</si>
  <si>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</si>
  <si>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</si>
  <si>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</si>
  <si>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</si>
  <si>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</si>
  <si>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</si>
  <si>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</si>
  <si>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</si>
  <si>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</si>
  <si>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</si>
  <si>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</si>
  <si>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</si>
  <si>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</si>
  <si>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</si>
  <si>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</si>
  <si>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</si>
  <si>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</si>
  <si>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</si>
  <si>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</si>
  <si>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</si>
  <si>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</si>
  <si>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</si>
  <si>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</si>
  <si>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</si>
  <si>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</si>
  <si>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</si>
  <si>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</si>
  <si>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</si>
  <si>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</si>
  <si>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</si>
  <si>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</si>
  <si>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</si>
  <si>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</si>
  <si>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</si>
  <si>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</si>
  <si>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</si>
  <si>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</si>
  <si>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</si>
  <si>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</si>
  <si>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</si>
  <si>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</si>
  <si>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</si>
  <si>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</si>
  <si>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</si>
  <si>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</si>
  <si>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</si>
  <si>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</si>
  <si>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</si>
  <si>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</si>
  <si>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</si>
  <si>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</si>
  <si>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</si>
  <si>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</si>
  <si>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</si>
  <si>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</si>
  <si>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</si>
  <si>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</si>
  <si>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</si>
  <si>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</si>
  <si>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</si>
  <si>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</si>
  <si>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</si>
  <si>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</si>
  <si>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</si>
  <si>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</si>
  <si>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</si>
  <si>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</si>
  <si>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</si>
  <si>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</si>
  <si>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</si>
  <si>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</si>
  <si>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</si>
  <si>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</si>
  <si>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</si>
  <si>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</si>
  <si>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</si>
  <si>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</si>
  <si>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</si>
  <si>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</si>
  <si>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</si>
  <si>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</si>
  <si>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</si>
  <si>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</si>
  <si>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</si>
  <si>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</si>
  <si>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</si>
  <si>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</si>
  <si>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</si>
  <si>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</si>
  <si>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</si>
  <si>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</si>
  <si>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</si>
  <si>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</si>
  <si>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</si>
  <si>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</si>
  <si>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</si>
  <si>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</si>
  <si>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</si>
  <si>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</si>
  <si>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</si>
  <si>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</si>
  <si>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</si>
  <si>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</si>
  <si>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</si>
  <si>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</si>
  <si>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</si>
  <si>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</si>
  <si>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</si>
  <si>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</si>
  <si>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</si>
  <si>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</si>
  <si>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</si>
  <si>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</si>
  <si>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</si>
  <si>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</si>
  <si>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</si>
  <si>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</si>
  <si>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</si>
  <si>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</si>
  <si>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</si>
  <si>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</si>
  <si>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</si>
  <si>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</si>
  <si>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</si>
  <si>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</si>
  <si>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</si>
  <si>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</si>
  <si>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</si>
  <si>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</si>
  <si>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</si>
  <si>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</si>
  <si>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</si>
  <si>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</si>
  <si>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</si>
  <si>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</si>
  <si>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</si>
  <si>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</si>
  <si>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</si>
  <si>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</si>
  <si>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</si>
  <si>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</si>
  <si>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</si>
  <si>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</si>
  <si>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</si>
  <si>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</si>
  <si>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</si>
  <si>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</si>
  <si>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</si>
  <si>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</si>
  <si>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</si>
  <si>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</si>
  <si>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</si>
  <si>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</si>
  <si>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</si>
  <si>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</si>
  <si>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</si>
  <si>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</si>
  <si>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</si>
  <si>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</si>
  <si>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</si>
  <si>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</si>
  <si>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</si>
  <si>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</si>
  <si>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</si>
  <si>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</si>
  <si>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</si>
  <si>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</si>
  <si>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</si>
  <si>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</si>
  <si>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</si>
  <si>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</si>
  <si>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</si>
  <si>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</si>
  <si>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</si>
  <si>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</si>
  <si>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</si>
  <si>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</si>
  <si>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</si>
  <si>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</si>
  <si>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</si>
  <si>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</si>
  <si>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</si>
  <si>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</si>
  <si>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</si>
  <si>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</si>
  <si>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</si>
  <si>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</si>
  <si>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</si>
  <si>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</si>
  <si>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</si>
  <si>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</si>
  <si>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</si>
  <si>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</si>
  <si>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</si>
  <si>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</si>
  <si>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</si>
  <si>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</si>
  <si>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</si>
  <si>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</si>
  <si>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</si>
  <si>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</si>
  <si>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</si>
  <si>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</si>
  <si>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</si>
  <si>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</si>
  <si>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</si>
  <si>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</si>
  <si>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</si>
  <si>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</si>
  <si>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</si>
  <si>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</si>
  <si>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</si>
  <si>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</si>
  <si>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</si>
  <si>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</si>
  <si>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</si>
  <si>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</si>
  <si>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</si>
  <si>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</si>
  <si>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</si>
  <si>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</si>
  <si>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</si>
  <si>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</si>
  <si>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</si>
  <si>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</si>
  <si>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</si>
  <si>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</si>
  <si>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</si>
  <si>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</si>
  <si>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</si>
  <si>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</si>
  <si>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</si>
  <si>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</si>
  <si>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</si>
  <si>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</si>
  <si>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</si>
  <si>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</si>
  <si>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</si>
  <si>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</si>
  <si>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</si>
  <si>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</si>
  <si>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</si>
  <si>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</si>
  <si>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</si>
  <si>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</si>
  <si>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</si>
  <si>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</si>
  <si>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</si>
  <si>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</si>
  <si>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</si>
  <si>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</si>
  <si>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</si>
  <si>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</si>
  <si>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</si>
  <si>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</si>
  <si>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</si>
  <si>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</si>
  <si>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</si>
  <si>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</si>
  <si>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</si>
  <si>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</si>
  <si>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</si>
  <si>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</si>
  <si>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</si>
  <si>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</si>
  <si>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</si>
  <si>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</si>
  <si>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</si>
  <si>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</si>
  <si>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</si>
  <si>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</si>
  <si>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</si>
  <si>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</si>
  <si>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</si>
  <si>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</si>
  <si>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</si>
  <si>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</si>
  <si>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</si>
  <si>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</si>
  <si>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</si>
  <si>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</si>
  <si>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</si>
  <si>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</si>
  <si>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</si>
  <si>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</si>
  <si>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</si>
  <si>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</si>
  <si>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</si>
  <si>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</si>
  <si>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</si>
  <si>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</si>
  <si>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</si>
  <si>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</si>
  <si>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</si>
  <si>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</si>
  <si>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</si>
  <si>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</si>
  <si>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</si>
  <si>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</si>
  <si>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</si>
  <si>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</si>
  <si>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</si>
  <si>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</si>
  <si>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</si>
  <si>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</si>
  <si>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</si>
  <si>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</si>
  <si>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</si>
  <si>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</si>
  <si>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</si>
  <si>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</si>
  <si>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</si>
  <si>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</si>
  <si>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</si>
  <si>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</si>
  <si>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</si>
  <si>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</si>
  <si>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</si>
  <si>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</si>
  <si>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</si>
  <si>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</si>
  <si>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</si>
  <si>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</si>
  <si>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</si>
  <si>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</si>
  <si>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</si>
  <si>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</si>
  <si>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</si>
  <si>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</si>
  <si>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</si>
  <si>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</si>
  <si>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</si>
  <si>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</si>
  <si>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</si>
  <si>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</si>
  <si>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</si>
  <si>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</si>
  <si>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</si>
  <si>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</si>
  <si>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</si>
  <si>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</si>
  <si>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</si>
  <si>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</si>
  <si>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</si>
  <si>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</si>
  <si>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</si>
  <si>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</si>
  <si>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</si>
  <si>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</si>
  <si>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</si>
  <si>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</si>
  <si>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</si>
  <si>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</si>
  <si>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</si>
  <si>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</si>
  <si>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</si>
  <si>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</si>
  <si>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</si>
  <si>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</si>
  <si>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</si>
  <si>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</si>
  <si>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</si>
  <si>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</si>
  <si>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</si>
  <si>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</si>
  <si>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</si>
  <si>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</si>
  <si>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</si>
  <si>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</si>
  <si>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</si>
  <si>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</si>
  <si>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</si>
  <si>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</si>
  <si>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</si>
  <si>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</si>
  <si>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</si>
  <si>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</si>
  <si>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</si>
  <si>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</si>
  <si>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</si>
  <si>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</si>
  <si>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</si>
  <si>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</si>
  <si>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</si>
  <si>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</si>
  <si>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</si>
  <si>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</si>
  <si>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</si>
  <si>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</si>
  <si>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</si>
  <si>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</si>
  <si>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</si>
  <si>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</si>
  <si>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</si>
  <si>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</si>
  <si>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</si>
  <si>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</si>
  <si>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</si>
  <si>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</si>
  <si>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</si>
  <si>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</si>
  <si>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</si>
  <si>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</si>
  <si>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</si>
  <si>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</si>
  <si>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</si>
  <si>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</si>
  <si>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</si>
  <si>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</si>
  <si>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</si>
  <si>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</si>
  <si>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</si>
  <si>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</si>
  <si>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</si>
  <si>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</si>
  <si>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</si>
  <si>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</si>
  <si>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</si>
  <si>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</si>
  <si>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</si>
  <si>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</si>
  <si>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</si>
  <si>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</si>
  <si>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</si>
  <si>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</si>
  <si>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</si>
  <si>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</si>
  <si>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</si>
  <si>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</si>
  <si>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</si>
  <si>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</si>
  <si>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</si>
  <si>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</si>
  <si>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</si>
  <si>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</si>
  <si>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</si>
  <si>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</si>
  <si>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</si>
  <si>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</si>
  <si>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</si>
  <si>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</si>
  <si>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</si>
  <si>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</si>
  <si>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</si>
  <si>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</si>
  <si>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</si>
  <si>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</si>
  <si>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</si>
  <si>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</si>
  <si>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</si>
  <si>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</si>
  <si>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</si>
  <si>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</si>
  <si>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</si>
  <si>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</si>
  <si>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</si>
  <si>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</si>
  <si>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</si>
  <si>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</si>
  <si>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</si>
  <si>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</si>
  <si>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</si>
  <si>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</si>
  <si>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</si>
  <si>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</si>
  <si>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</si>
  <si>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</si>
  <si>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</si>
  <si>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</si>
  <si>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</si>
  <si>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</si>
  <si>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</si>
  <si>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</si>
  <si>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</si>
  <si>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</si>
  <si>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</si>
  <si>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</si>
  <si>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</si>
  <si>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</si>
  <si>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</si>
  <si>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</si>
  <si>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</si>
  <si>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</si>
  <si>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</si>
  <si>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</si>
  <si>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</si>
  <si>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</si>
  <si>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</si>
  <si>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</si>
  <si>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</si>
  <si>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</si>
  <si>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</si>
  <si>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</si>
  <si>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</si>
  <si>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</si>
  <si>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</si>
  <si>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</si>
  <si>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</si>
  <si>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</si>
  <si>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</si>
  <si>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</si>
  <si>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</si>
  <si>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</si>
  <si>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</si>
  <si>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</si>
  <si>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</si>
  <si>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</si>
  <si>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</si>
  <si>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</si>
  <si>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</si>
  <si>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</si>
  <si>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</si>
  <si>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</si>
  <si>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</si>
  <si>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</si>
  <si>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</si>
  <si>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</si>
  <si>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</si>
  <si>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</si>
  <si>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</si>
  <si>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</si>
  <si>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</si>
  <si>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</si>
  <si>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</si>
  <si>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</si>
  <si>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</si>
  <si>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</si>
  <si>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</si>
  <si>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</si>
  <si>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</si>
  <si>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</si>
  <si>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</si>
  <si>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</si>
  <si>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</si>
  <si>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</si>
  <si>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</si>
  <si>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</si>
  <si>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</si>
  <si>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</si>
  <si>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</si>
  <si>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</si>
  <si>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</si>
  <si>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</si>
  <si>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</si>
  <si>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</si>
  <si>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</si>
  <si>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</si>
  <si>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</si>
  <si>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</si>
  <si>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</si>
  <si>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</si>
  <si>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</si>
  <si>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</si>
  <si>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</si>
  <si>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</si>
  <si>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</si>
  <si>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</si>
  <si>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</si>
  <si>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</si>
  <si>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</si>
  <si>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</si>
  <si>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</si>
  <si>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</si>
  <si>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</si>
  <si>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</si>
  <si>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</si>
  <si>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</si>
  <si>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</si>
  <si>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</si>
  <si>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</si>
  <si>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</si>
  <si>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</si>
  <si>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</si>
  <si>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</si>
  <si>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</si>
  <si>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</si>
  <si>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</si>
  <si>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</si>
  <si>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</si>
  <si>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</si>
  <si>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</si>
  <si>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</si>
  <si>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</si>
  <si>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</si>
  <si>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</si>
  <si>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</si>
  <si>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</si>
  <si>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</si>
  <si>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</si>
  <si>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</si>
  <si>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</si>
  <si>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</si>
  <si>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</si>
  <si>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</si>
  <si>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</si>
  <si>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</si>
  <si>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</si>
  <si>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</si>
  <si>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</si>
  <si>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</si>
  <si>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</si>
  <si>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</si>
  <si>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</si>
  <si>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</si>
  <si>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</si>
  <si>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</si>
  <si>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</si>
  <si>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</si>
  <si>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</si>
  <si>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</si>
  <si>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</si>
  <si>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</si>
  <si>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</si>
  <si>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</si>
  <si>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</si>
  <si>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</si>
  <si>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</si>
  <si>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</si>
  <si>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</si>
  <si>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</si>
  <si>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</si>
  <si>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</si>
  <si>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</si>
  <si>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</si>
  <si>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</si>
  <si>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</si>
  <si>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</si>
  <si>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</si>
  <si>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</si>
  <si>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</si>
  <si>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</si>
  <si>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</si>
  <si>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</si>
  <si>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</si>
  <si>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</si>
  <si>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</si>
  <si>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</si>
  <si>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</si>
  <si>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</si>
  <si>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</si>
  <si>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</si>
  <si>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</si>
  <si>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</si>
  <si>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</si>
  <si>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</si>
  <si>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</si>
  <si>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</si>
  <si>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</si>
  <si>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</si>
  <si>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</si>
  <si>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</si>
  <si>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</si>
  <si>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</si>
  <si>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</si>
  <si>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</si>
  <si>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</si>
  <si>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</si>
  <si>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</si>
  <si>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</si>
  <si>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</si>
  <si>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</si>
  <si>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</si>
  <si>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</si>
  <si>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</si>
  <si>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</si>
  <si>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</si>
  <si>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</si>
  <si>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</si>
  <si>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</si>
  <si>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</si>
  <si>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</si>
  <si>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</si>
  <si>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</si>
  <si>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</si>
  <si>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</si>
  <si>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</si>
  <si>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</si>
  <si>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</si>
  <si>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</si>
  <si>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</si>
  <si>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</si>
  <si>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</si>
  <si>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</si>
  <si>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</si>
  <si>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</si>
  <si>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</si>
  <si>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</si>
  <si>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</si>
  <si>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</si>
  <si>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</si>
  <si>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</si>
  <si>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</si>
  <si>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</si>
  <si>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</si>
  <si>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</si>
  <si>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</si>
  <si>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</si>
  <si>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</si>
  <si>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</si>
  <si>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</si>
  <si>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</si>
  <si>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</si>
  <si>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</si>
  <si>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</si>
  <si>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</si>
  <si>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</si>
  <si>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</si>
  <si>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</si>
  <si>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</si>
  <si>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</si>
  <si>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</si>
  <si>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</si>
  <si>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</si>
  <si>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</si>
  <si>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</si>
  <si>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</si>
  <si>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</si>
  <si>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</si>
  <si>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</si>
  <si>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</si>
  <si>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</si>
  <si>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</si>
  <si>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</si>
  <si>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</si>
  <si>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</si>
  <si>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</si>
  <si>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</si>
  <si>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</si>
  <si>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</si>
  <si>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</si>
  <si>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</si>
  <si>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</si>
  <si>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</si>
  <si>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</si>
  <si>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</si>
  <si>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</si>
  <si>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</si>
  <si>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</si>
  <si>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</si>
  <si>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</si>
  <si>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</si>
  <si>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</si>
  <si>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</si>
  <si>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</si>
  <si>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</si>
  <si>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</si>
  <si>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</si>
  <si>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</si>
  <si>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</si>
  <si>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</si>
  <si>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</si>
  <si>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</si>
  <si>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</si>
  <si>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</si>
  <si>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</si>
  <si>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</si>
  <si>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</si>
  <si>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</si>
  <si>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</si>
  <si>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</si>
  <si>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</si>
  <si>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</si>
  <si>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</si>
  <si>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</si>
  <si>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</si>
  <si>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</si>
  <si>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</si>
  <si>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</si>
  <si>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</si>
  <si>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</si>
  <si>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</si>
  <si>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</si>
  <si>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</si>
  <si>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</si>
  <si>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</si>
  <si>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</si>
  <si>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</si>
  <si>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</si>
  <si>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</si>
  <si>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</si>
  <si>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</si>
  <si>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</si>
  <si>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</si>
  <si>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</si>
  <si>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</si>
  <si>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</si>
  <si>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</si>
  <si>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</si>
  <si>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</si>
  <si>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</si>
  <si>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</si>
  <si>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</si>
  <si>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</si>
  <si>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</si>
  <si>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</si>
  <si>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</si>
  <si>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</si>
  <si>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</si>
  <si>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</si>
  <si>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</si>
  <si>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</si>
  <si>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</si>
  <si>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</si>
  <si>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</si>
  <si>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</si>
  <si>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</si>
  <si>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</si>
  <si>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</si>
  <si>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</si>
  <si>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</si>
  <si>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</si>
  <si>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</si>
  <si>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</si>
  <si>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</si>
  <si>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</si>
  <si>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</si>
  <si>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</si>
  <si>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</si>
  <si>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</si>
  <si>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</si>
  <si>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</si>
  <si>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</si>
  <si>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</si>
  <si>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</si>
  <si>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</si>
  <si>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</si>
  <si>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</si>
  <si>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</si>
  <si>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</si>
  <si>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</si>
  <si>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</si>
  <si>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</si>
  <si>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</si>
  <si>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</si>
  <si>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</si>
  <si>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</si>
  <si>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</si>
  <si>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</si>
  <si>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</si>
  <si>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</si>
  <si>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</si>
  <si>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</si>
  <si>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</si>
  <si>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</si>
  <si>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</si>
  <si>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</si>
  <si>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</si>
  <si>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</si>
  <si>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</si>
  <si>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</si>
  <si>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</si>
  <si>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</si>
  <si>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</si>
  <si>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</si>
  <si>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</si>
  <si>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</si>
  <si>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</si>
  <si>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</si>
  <si>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</si>
  <si>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</si>
  <si>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</si>
  <si>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</si>
  <si>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</si>
  <si>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</si>
  <si>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</si>
  <si>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</si>
  <si>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</si>
  <si>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</si>
  <si>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</si>
  <si>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</si>
  <si>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</si>
  <si>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</si>
  <si>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</si>
  <si>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</si>
  <si>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</si>
  <si>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</si>
  <si>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</si>
  <si>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</si>
  <si>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</si>
  <si>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</si>
  <si>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</si>
  <si>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</si>
  <si>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</si>
  <si>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</si>
  <si>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</si>
  <si>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</si>
  <si>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</si>
  <si>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</si>
  <si>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</si>
  <si>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</si>
  <si>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</si>
  <si>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</si>
  <si>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</si>
  <si>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</si>
  <si>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</si>
  <si>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</si>
  <si>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</si>
  <si>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</si>
  <si>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</si>
  <si>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</si>
  <si>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</si>
  <si>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</si>
  <si>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</si>
  <si>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</si>
  <si>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</si>
  <si>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</si>
  <si>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</si>
  <si>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</si>
  <si>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</si>
  <si>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</si>
  <si>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</si>
  <si>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</si>
  <si>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</si>
  <si>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</si>
  <si>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</si>
  <si>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</si>
  <si>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</si>
  <si>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</si>
  <si>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</si>
  <si>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</si>
  <si>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</si>
  <si>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</si>
  <si>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</si>
  <si>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</si>
  <si>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</si>
  <si>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</si>
  <si>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</si>
  <si>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</si>
  <si>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</si>
  <si>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</si>
  <si>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</si>
  <si>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</si>
  <si>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</si>
  <si>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</si>
  <si>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</si>
  <si>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</si>
  <si>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</si>
  <si>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</si>
  <si>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</si>
  <si>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</si>
  <si>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</si>
  <si>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</si>
  <si>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</si>
  <si>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</si>
  <si>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</si>
  <si>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</si>
  <si>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</si>
  <si>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</si>
  <si>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</si>
  <si>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</si>
  <si>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</si>
  <si>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</si>
  <si>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</si>
  <si>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</si>
  <si>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</si>
  <si>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</si>
  <si>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</si>
  <si>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</si>
  <si>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</si>
  <si>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</si>
  <si>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</si>
  <si>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</si>
  <si>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</si>
  <si>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</si>
  <si>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</si>
  <si>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</si>
  <si>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</si>
  <si>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</si>
  <si>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</si>
  <si>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</si>
  <si>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</si>
  <si>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</si>
  <si>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</si>
  <si>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</si>
  <si>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</si>
  <si>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</si>
  <si>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</si>
  <si>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</si>
  <si>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</si>
  <si>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</si>
  <si>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</si>
  <si>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</si>
  <si>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</si>
  <si>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</si>
  <si>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</si>
  <si>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</si>
  <si>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</si>
  <si>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</si>
  <si>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</si>
  <si>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</si>
  <si>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</si>
  <si>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</si>
  <si>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</si>
  <si>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</si>
  <si>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</si>
  <si>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</si>
  <si>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</si>
  <si>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</si>
  <si>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</si>
  <si>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</si>
  <si>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</si>
  <si>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</si>
  <si>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</si>
  <si>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</si>
  <si>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</si>
  <si>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</si>
  <si>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</si>
  <si>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</si>
  <si>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</si>
  <si>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</si>
  <si>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</si>
  <si>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</si>
  <si>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</si>
  <si>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</si>
  <si>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</si>
  <si>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</si>
  <si>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</si>
  <si>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</si>
  <si>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</si>
  <si>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</si>
  <si>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</si>
  <si>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</si>
  <si>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</si>
  <si>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</si>
  <si>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</si>
  <si>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</si>
  <si>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</si>
  <si>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</si>
  <si>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</si>
  <si>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</si>
  <si>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</si>
  <si>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</si>
  <si>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</si>
  <si>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</si>
  <si>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</si>
  <si>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</si>
  <si>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</si>
  <si>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</si>
  <si>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</si>
  <si>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</si>
  <si>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</si>
  <si>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</si>
  <si>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</si>
  <si>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</si>
  <si>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</si>
  <si>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</si>
  <si>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</si>
  <si>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</si>
  <si>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</si>
  <si>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</si>
  <si>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</si>
  <si>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</si>
  <si>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</si>
  <si>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</si>
  <si>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</si>
  <si>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</si>
  <si>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</si>
  <si>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</si>
  <si>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</si>
  <si>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</si>
  <si>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</si>
  <si>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</si>
  <si>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</si>
  <si>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</si>
  <si>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</si>
  <si>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</si>
  <si>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</si>
  <si>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</si>
  <si>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</si>
  <si>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</si>
  <si>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</si>
  <si>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</si>
  <si>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</si>
  <si>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</si>
  <si>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</si>
  <si>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</si>
  <si>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</si>
  <si>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</si>
  <si>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</si>
  <si>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</si>
  <si>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</si>
  <si>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</si>
  <si>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</si>
  <si>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</si>
  <si>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</si>
  <si>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</si>
  <si>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</si>
  <si>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</si>
  <si>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</si>
  <si>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</si>
  <si>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</si>
  <si>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</si>
  <si>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</si>
  <si>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</si>
  <si>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</si>
  <si>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</si>
  <si>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</si>
  <si>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</si>
  <si>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</si>
  <si>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</si>
  <si>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</si>
  <si>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</si>
  <si>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</si>
  <si>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</si>
  <si>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</si>
  <si>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</si>
  <si>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</si>
  <si>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</si>
  <si>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</si>
  <si>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</si>
  <si>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</si>
  <si>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</si>
  <si>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</si>
  <si>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</si>
  <si>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</si>
  <si>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</si>
  <si>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</si>
  <si>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</si>
  <si>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</si>
  <si>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</si>
  <si>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</si>
  <si>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</si>
  <si>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</si>
  <si>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</si>
  <si>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</si>
  <si>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</si>
  <si>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</si>
  <si>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</si>
  <si>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</si>
  <si>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</si>
  <si>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</si>
  <si>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</si>
  <si>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</si>
  <si>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</si>
  <si>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CA-2014-103849</t>
  </si>
  <si>
    <t>TEC-AC-10001465</t>
  </si>
  <si>
    <t>SanDisk Cruzer 64 GB USB Flash Drive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</si>
  <si>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</si>
  <si>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</si>
  <si>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</si>
  <si>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</si>
  <si>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</si>
  <si>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</si>
  <si>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</si>
  <si>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</si>
  <si>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</si>
  <si>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</si>
  <si>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</si>
  <si>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</si>
  <si>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</si>
  <si>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</si>
  <si>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</si>
  <si>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</si>
  <si>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</si>
  <si>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</si>
  <si>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</si>
  <si>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</si>
  <si>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</si>
  <si>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</si>
  <si>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</si>
  <si>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</si>
  <si>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</si>
  <si>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</si>
  <si>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</si>
  <si>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</si>
  <si>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</si>
  <si>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</si>
  <si>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</si>
  <si>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</si>
  <si>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</si>
  <si>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</si>
  <si>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</si>
  <si>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</si>
  <si>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</si>
  <si>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</si>
  <si>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</si>
  <si>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</si>
  <si>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</si>
  <si>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</si>
  <si>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</si>
  <si>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</si>
  <si>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</si>
  <si>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</si>
  <si>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</si>
  <si>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</si>
  <si>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</si>
  <si>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</si>
  <si>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</si>
  <si>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</si>
  <si>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</si>
  <si>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</si>
  <si>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</si>
  <si>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</si>
  <si>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</si>
  <si>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</si>
  <si>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</si>
  <si>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</si>
  <si>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</si>
  <si>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</si>
  <si>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</si>
  <si>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</si>
  <si>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</si>
  <si>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</si>
  <si>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</si>
  <si>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</si>
  <si>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</si>
  <si>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</si>
  <si>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</si>
  <si>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</si>
  <si>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</si>
  <si>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</si>
  <si>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</si>
  <si>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</si>
  <si>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</si>
  <si>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</si>
  <si>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</si>
  <si>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</si>
  <si>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</si>
  <si>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</si>
  <si>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</si>
  <si>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</si>
  <si>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</si>
  <si>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</si>
  <si>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</si>
  <si>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</si>
  <si>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</si>
  <si>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</si>
  <si>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</si>
  <si>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</si>
  <si>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</si>
  <si>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</si>
  <si>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</si>
  <si>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</si>
  <si>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</si>
  <si>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</si>
  <si>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</si>
  <si>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</si>
  <si>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</si>
  <si>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</si>
  <si>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</si>
  <si>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</si>
  <si>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</si>
  <si>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</si>
  <si>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</si>
  <si>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</si>
  <si>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</si>
  <si>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</si>
  <si>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</si>
  <si>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</si>
  <si>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</si>
  <si>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</si>
  <si>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</si>
  <si>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</si>
  <si>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</si>
  <si>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</si>
  <si>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</si>
  <si>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</si>
  <si>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</si>
  <si>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</si>
  <si>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</si>
  <si>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</si>
  <si>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</si>
  <si>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</si>
  <si>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</si>
  <si>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</si>
  <si>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</si>
  <si>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</si>
  <si>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</si>
  <si>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</si>
  <si>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</si>
  <si>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</si>
  <si>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</si>
  <si>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</si>
  <si>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</si>
  <si>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</si>
  <si>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</si>
  <si>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</si>
  <si>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</si>
  <si>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</si>
  <si>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</si>
  <si>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</si>
  <si>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</si>
  <si>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</si>
  <si>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</si>
  <si>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</si>
  <si>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</si>
  <si>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</si>
  <si>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</si>
  <si>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</si>
  <si>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</si>
  <si>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</si>
  <si>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</si>
  <si>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</si>
  <si>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</si>
  <si>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</si>
  <si>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</si>
  <si>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</si>
  <si>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</si>
  <si>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</si>
  <si>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</si>
  <si>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</si>
  <si>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</si>
  <si>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</si>
  <si>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</si>
  <si>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</si>
  <si>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</si>
  <si>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</si>
  <si>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</si>
  <si>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</si>
  <si>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</si>
  <si>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</si>
  <si>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</si>
  <si>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</si>
  <si>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</si>
  <si>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</si>
  <si>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</si>
  <si>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</si>
  <si>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</si>
  <si>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</si>
  <si>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</si>
  <si>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</si>
  <si>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</si>
  <si>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</si>
  <si>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</si>
  <si>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</si>
  <si>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</si>
  <si>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</si>
  <si>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</si>
  <si>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</si>
  <si>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</si>
  <si>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</si>
  <si>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</si>
  <si>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</si>
  <si>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</si>
  <si>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</si>
  <si>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</si>
  <si>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</si>
  <si>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</si>
  <si>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</si>
  <si>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</si>
  <si>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</si>
  <si>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</si>
  <si>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</si>
  <si>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</si>
  <si>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</si>
  <si>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</si>
  <si>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</si>
  <si>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</si>
  <si>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</si>
  <si>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</si>
  <si>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</si>
  <si>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</si>
  <si>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</si>
  <si>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</si>
  <si>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</si>
  <si>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</si>
  <si>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</si>
  <si>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</si>
  <si>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</si>
  <si>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</si>
  <si>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</si>
  <si>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</si>
  <si>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</si>
  <si>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</si>
  <si>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</si>
  <si>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</si>
  <si>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</si>
  <si>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</si>
  <si>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</si>
  <si>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</si>
  <si>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</si>
  <si>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</si>
  <si>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</si>
  <si>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</si>
  <si>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</si>
  <si>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</si>
  <si>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</si>
  <si>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</si>
  <si>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</si>
  <si>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</si>
  <si>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</si>
  <si>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</si>
  <si>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</si>
  <si>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</si>
  <si>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</si>
  <si>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</si>
  <si>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</si>
  <si>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</si>
  <si>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</si>
  <si>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</si>
  <si>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</si>
  <si>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</si>
  <si>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</si>
  <si>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</si>
  <si>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</si>
  <si>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</si>
  <si>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</si>
  <si>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</si>
  <si>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</si>
  <si>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</si>
  <si>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</si>
  <si>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</si>
  <si>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</si>
  <si>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</si>
  <si>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</si>
  <si>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</si>
  <si>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</si>
  <si>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</si>
  <si>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</si>
  <si>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</si>
  <si>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</si>
  <si>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</si>
  <si>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</si>
  <si>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</si>
  <si>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CA-2017-140844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</si>
  <si>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</si>
  <si>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</si>
  <si>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</si>
  <si>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</si>
  <si>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</si>
  <si>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</si>
  <si>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</si>
  <si>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</si>
  <si>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</si>
  <si>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</si>
  <si>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</si>
  <si>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</si>
  <si>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OFF-ST-10001511</t>
  </si>
  <si>
    <t>Space Solutions Commercial Steel Shelving</t>
  </si>
  <si>
    <t>CA-2016-123666</t>
  </si>
  <si>
    <t>SP-20545</t>
  </si>
  <si>
    <t>Sibella Parks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</si>
  <si>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</si>
  <si>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</si>
  <si>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</si>
  <si>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</si>
  <si>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</si>
  <si>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</si>
  <si>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</si>
  <si>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</si>
  <si>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</si>
  <si>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</si>
  <si>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</si>
  <si>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</si>
  <si>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</si>
  <si>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</si>
  <si>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</si>
  <si>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</si>
  <si>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</si>
  <si>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</si>
  <si>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</si>
  <si>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</si>
  <si>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</si>
  <si>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</si>
  <si>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</si>
  <si>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</si>
  <si>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</si>
  <si>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</si>
  <si>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</si>
  <si>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</si>
  <si>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</si>
  <si>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</si>
  <si>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</si>
  <si>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</si>
  <si>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</si>
  <si>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</si>
  <si>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</si>
  <si>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</si>
  <si>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</si>
  <si>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</si>
  <si>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</si>
  <si>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</si>
  <si>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</si>
  <si>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</si>
  <si>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</si>
  <si>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</si>
  <si>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</si>
  <si>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</si>
  <si>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</si>
  <si>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</si>
  <si>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</si>
  <si>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</si>
  <si>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</si>
  <si>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</si>
  <si>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</si>
  <si>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</si>
  <si>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</si>
  <si>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</si>
  <si>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</si>
  <si>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</si>
  <si>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</si>
  <si>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</si>
  <si>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</si>
  <si>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</si>
  <si>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</si>
  <si>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</si>
  <si>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</si>
  <si>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</si>
  <si>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</si>
  <si>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</si>
  <si>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</si>
  <si>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</si>
  <si>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</si>
  <si>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</si>
  <si>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</si>
  <si>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</si>
  <si>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</si>
  <si>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</si>
  <si>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</si>
  <si>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</si>
  <si>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</si>
  <si>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</si>
  <si>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</si>
  <si>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</si>
  <si>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</si>
  <si>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</si>
  <si>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</si>
  <si>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</si>
  <si>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</si>
  <si>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</si>
  <si>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</si>
  <si>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</si>
  <si>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</si>
  <si>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</si>
  <si>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</si>
  <si>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</si>
  <si>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</si>
  <si>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</si>
  <si>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</si>
  <si>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</si>
  <si>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</si>
  <si>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</si>
  <si>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</si>
  <si>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</si>
  <si>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</si>
  <si>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</si>
  <si>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</si>
  <si>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</si>
  <si>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FUR-BO-10003272</t>
  </si>
  <si>
    <t>O'Sullivan Living Dimensions 5-Shelf Bookcases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</si>
  <si>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</si>
  <si>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</si>
  <si>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</si>
  <si>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</si>
  <si>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</si>
  <si>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</si>
  <si>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</si>
  <si>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</si>
  <si>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</si>
  <si>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</si>
  <si>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</si>
  <si>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</si>
  <si>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</si>
  <si>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</si>
  <si>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</si>
  <si>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</si>
  <si>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</si>
  <si>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</si>
  <si>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</si>
  <si>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</si>
  <si>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</si>
  <si>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</si>
  <si>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</si>
  <si>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</si>
  <si>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</si>
  <si>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</si>
  <si>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</si>
  <si>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</si>
  <si>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</si>
  <si>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</si>
  <si>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</si>
  <si>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</si>
  <si>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</si>
  <si>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</si>
  <si>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</si>
  <si>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</si>
  <si>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</si>
  <si>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</si>
  <si>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</si>
  <si>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</si>
  <si>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</si>
  <si>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</si>
  <si>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</si>
  <si>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</si>
  <si>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</si>
  <si>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</si>
  <si>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</si>
  <si>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</si>
  <si>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</si>
  <si>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</si>
  <si>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</si>
  <si>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</si>
  <si>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</si>
  <si>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</si>
  <si>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</si>
  <si>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</si>
  <si>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</si>
  <si>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</si>
  <si>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</si>
  <si>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</si>
  <si>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</si>
  <si>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</si>
  <si>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</si>
  <si>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</si>
  <si>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</si>
  <si>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</si>
  <si>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</si>
  <si>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</si>
  <si>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</si>
  <si>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</si>
  <si>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</si>
  <si>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</si>
  <si>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</si>
  <si>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</si>
  <si>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</si>
  <si>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</si>
  <si>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</si>
  <si>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</si>
  <si>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</si>
  <si>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</si>
  <si>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</si>
  <si>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</si>
  <si>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</si>
  <si>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</si>
  <si>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</si>
  <si>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</si>
  <si>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</si>
  <si>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</si>
  <si>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</si>
  <si>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</si>
  <si>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</si>
  <si>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</si>
  <si>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</si>
  <si>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</si>
  <si>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</si>
  <si>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</si>
  <si>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</si>
  <si>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</si>
  <si>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</si>
  <si>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</si>
  <si>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</si>
  <si>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</si>
  <si>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</si>
  <si>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</si>
  <si>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</si>
  <si>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</si>
  <si>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</si>
  <si>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</si>
  <si>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</si>
  <si>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</si>
  <si>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</si>
  <si>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</si>
  <si>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</si>
  <si>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</si>
  <si>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</si>
  <si>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</si>
  <si>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</si>
  <si>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</si>
  <si>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</si>
  <si>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</si>
  <si>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</si>
  <si>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</si>
  <si>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</si>
  <si>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</si>
  <si>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</si>
  <si>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</si>
  <si>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</si>
  <si>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</si>
  <si>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</si>
  <si>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</si>
  <si>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</si>
  <si>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</si>
  <si>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</si>
  <si>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</si>
  <si>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</si>
  <si>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</si>
  <si>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</si>
  <si>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</si>
  <si>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</si>
  <si>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</si>
  <si>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</si>
  <si>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</si>
  <si>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</si>
  <si>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</si>
  <si>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</si>
  <si>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</si>
  <si>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</si>
  <si>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</si>
  <si>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</si>
  <si>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</si>
  <si>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</si>
  <si>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</si>
  <si>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</si>
  <si>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</si>
  <si>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</si>
  <si>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</si>
  <si>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</si>
  <si>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</si>
  <si>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</si>
  <si>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</si>
  <si>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</si>
  <si>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</si>
  <si>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</si>
  <si>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</si>
  <si>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</si>
  <si>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</si>
  <si>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</si>
  <si>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</si>
  <si>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</si>
  <si>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</si>
  <si>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</si>
  <si>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</si>
  <si>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</si>
  <si>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</si>
  <si>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</si>
  <si>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</si>
  <si>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</si>
  <si>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</si>
  <si>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</si>
  <si>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</si>
  <si>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</si>
  <si>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</si>
  <si>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</si>
  <si>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</si>
  <si>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</si>
  <si>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</si>
  <si>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</si>
  <si>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</si>
  <si>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</si>
  <si>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</si>
  <si>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</si>
  <si>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</si>
  <si>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</si>
  <si>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</si>
  <si>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</si>
  <si>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</si>
  <si>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</si>
  <si>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</si>
  <si>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</si>
  <si>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</si>
  <si>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</si>
  <si>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</si>
  <si>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</si>
  <si>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</si>
  <si>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</si>
  <si>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</si>
  <si>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</si>
  <si>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</si>
  <si>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</si>
  <si>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</si>
  <si>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</si>
  <si>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</si>
  <si>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</si>
  <si>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</si>
  <si>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</si>
  <si>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</si>
  <si>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</si>
  <si>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</si>
  <si>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</si>
  <si>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</si>
  <si>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</si>
  <si>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</si>
  <si>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</si>
  <si>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</si>
  <si>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</si>
  <si>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</si>
  <si>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</si>
  <si>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</si>
  <si>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</si>
  <si>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</si>
  <si>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</si>
  <si>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</si>
  <si>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</si>
  <si>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</si>
  <si>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</si>
  <si>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</si>
  <si>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</si>
  <si>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</si>
  <si>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</si>
  <si>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</si>
  <si>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</si>
  <si>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</si>
  <si>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</si>
  <si>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</si>
  <si>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</si>
  <si>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</si>
  <si>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</si>
  <si>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</si>
  <si>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</si>
  <si>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</si>
  <si>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</si>
  <si>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</si>
  <si>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</si>
  <si>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</si>
  <si>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</si>
  <si>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</si>
  <si>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</si>
  <si>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</si>
  <si>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</si>
  <si>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</si>
  <si>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</si>
  <si>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</si>
  <si>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</si>
  <si>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</si>
  <si>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</si>
  <si>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</si>
  <si>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</si>
  <si>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</si>
  <si>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</si>
  <si>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</si>
  <si>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</si>
  <si>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</si>
  <si>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</si>
  <si>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</si>
  <si>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</si>
  <si>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</si>
  <si>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</si>
  <si>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</si>
  <si>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</si>
  <si>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</si>
  <si>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</si>
  <si>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</si>
  <si>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</si>
  <si>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</si>
  <si>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</si>
  <si>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</si>
  <si>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</si>
  <si>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</si>
  <si>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</si>
  <si>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</si>
  <si>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</si>
  <si>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</si>
  <si>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</si>
  <si>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</si>
  <si>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</si>
  <si>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</si>
  <si>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</si>
  <si>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</si>
  <si>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</si>
  <si>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</si>
  <si>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</si>
  <si>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</si>
  <si>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</si>
  <si>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</si>
  <si>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</si>
  <si>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</si>
  <si>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</si>
  <si>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</si>
  <si>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</si>
  <si>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</si>
  <si>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</si>
  <si>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</si>
  <si>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</si>
  <si>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</si>
  <si>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</si>
  <si>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</si>
  <si>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</si>
  <si>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</si>
  <si>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</si>
  <si>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</si>
  <si>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</si>
  <si>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</si>
  <si>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</si>
  <si>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</si>
  <si>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</si>
  <si>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</si>
  <si>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</si>
  <si>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</si>
  <si>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</si>
  <si>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</si>
  <si>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</si>
  <si>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</si>
  <si>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</si>
  <si>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</si>
  <si>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</si>
  <si>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</si>
  <si>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</si>
  <si>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</si>
  <si>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</si>
  <si>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</si>
  <si>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</si>
  <si>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</si>
  <si>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</si>
  <si>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</si>
  <si>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</si>
  <si>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</si>
  <si>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</si>
  <si>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</si>
  <si>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</si>
  <si>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</si>
  <si>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</si>
  <si>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</si>
  <si>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</si>
  <si>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</si>
  <si>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</si>
  <si>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</si>
  <si>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</si>
  <si>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</si>
  <si>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</si>
  <si>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</si>
  <si>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</si>
  <si>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</si>
  <si>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</si>
  <si>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</si>
  <si>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</si>
  <si>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</si>
  <si>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</si>
  <si>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</si>
  <si>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</si>
  <si>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</si>
  <si>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</si>
  <si>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</si>
  <si>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</si>
  <si>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</si>
  <si>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</si>
  <si>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</si>
  <si>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</si>
  <si>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</si>
  <si>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</si>
  <si>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</si>
  <si>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</si>
  <si>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</si>
  <si>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</si>
  <si>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</si>
  <si>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</si>
  <si>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</si>
  <si>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</si>
  <si>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</si>
  <si>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</si>
  <si>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</si>
  <si>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</si>
  <si>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</si>
  <si>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</si>
  <si>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</si>
  <si>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</si>
  <si>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</si>
  <si>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</si>
  <si>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</si>
  <si>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</si>
  <si>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</si>
  <si>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</si>
  <si>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</si>
  <si>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</si>
  <si>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</si>
  <si>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</si>
  <si>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</si>
  <si>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</si>
  <si>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</si>
  <si>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</si>
  <si>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</si>
  <si>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</si>
  <si>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</si>
  <si>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</si>
  <si>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</si>
  <si>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</si>
  <si>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</si>
  <si>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</si>
  <si>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</si>
  <si>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</si>
  <si>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</si>
  <si>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</si>
  <si>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</si>
  <si>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</si>
  <si>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</si>
  <si>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</si>
  <si>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</si>
  <si>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</si>
  <si>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</si>
  <si>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</si>
  <si>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</si>
  <si>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</si>
  <si>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</si>
  <si>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</si>
  <si>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</si>
  <si>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</si>
  <si>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</si>
  <si>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</si>
  <si>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</si>
  <si>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</si>
  <si>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</si>
  <si>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</si>
  <si>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</si>
  <si>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</si>
  <si>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</si>
  <si>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</si>
  <si>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</si>
  <si>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</si>
  <si>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</si>
  <si>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</si>
  <si>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</si>
  <si>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</si>
  <si>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</si>
  <si>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</si>
  <si>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</si>
  <si>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</si>
  <si>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</si>
  <si>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</si>
  <si>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</si>
  <si>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</si>
  <si>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</si>
  <si>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</si>
  <si>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</si>
  <si>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</si>
  <si>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</si>
  <si>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</si>
  <si>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</si>
  <si>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</si>
  <si>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</si>
  <si>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</si>
  <si>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</si>
  <si>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</si>
  <si>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</si>
  <si>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</si>
  <si>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</si>
  <si>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</si>
  <si>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</si>
  <si>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</si>
  <si>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</si>
  <si>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</si>
  <si>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</si>
  <si>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</si>
  <si>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</si>
  <si>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</si>
  <si>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</si>
  <si>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</si>
  <si>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</si>
  <si>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</si>
  <si>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</si>
  <si>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OFF-ST-10003816</t>
  </si>
  <si>
    <t>Fellowes High-Stak Drawer Files</t>
  </si>
  <si>
    <t>SC-20050</t>
  </si>
  <si>
    <t>Sample Company A</t>
  </si>
  <si>
    <t>US-2014-141215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</si>
  <si>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</si>
  <si>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</si>
  <si>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</si>
  <si>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</si>
  <si>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</si>
  <si>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</si>
  <si>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</si>
  <si>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</si>
  <si>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</si>
  <si>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</si>
  <si>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</si>
  <si>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</si>
  <si>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</si>
  <si>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OFF-AP-10004487</t>
  </si>
  <si>
    <t>Kensington 4 Outlet MasterPiece Compact Power Control Center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</si>
  <si>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</si>
  <si>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</si>
  <si>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</si>
  <si>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</si>
  <si>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</si>
  <si>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</si>
  <si>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</si>
  <si>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</si>
  <si>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</si>
  <si>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</si>
  <si>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</si>
  <si>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</si>
  <si>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</si>
  <si>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</si>
  <si>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</si>
  <si>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</si>
  <si>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</si>
  <si>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</si>
  <si>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</si>
  <si>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</si>
  <si>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</si>
  <si>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</si>
  <si>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</si>
  <si>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</si>
  <si>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</si>
  <si>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</si>
  <si>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</si>
  <si>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</si>
  <si>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</si>
  <si>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</si>
  <si>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</si>
  <si>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</si>
  <si>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</si>
  <si>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</si>
  <si>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</si>
  <si>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</si>
  <si>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</si>
  <si>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</si>
  <si>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</si>
  <si>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</si>
  <si>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</si>
  <si>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</si>
  <si>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</si>
  <si>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</si>
  <si>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</si>
  <si>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</si>
  <si>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</si>
  <si>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</si>
  <si>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</si>
  <si>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</si>
  <si>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</si>
  <si>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</si>
  <si>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</si>
  <si>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</si>
  <si>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</si>
  <si>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</si>
  <si>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</si>
  <si>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</si>
  <si>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</si>
  <si>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</si>
  <si>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</si>
  <si>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</si>
  <si>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</si>
  <si>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</si>
  <si>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</si>
  <si>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</si>
  <si>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</si>
  <si>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</si>
  <si>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</si>
  <si>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</si>
  <si>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</si>
  <si>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</si>
  <si>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</si>
  <si>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</si>
  <si>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CA-2015-112571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</si>
  <si>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</si>
  <si>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</si>
  <si>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</si>
  <si>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</si>
  <si>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</si>
  <si>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</si>
  <si>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</si>
  <si>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</si>
  <si>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</si>
  <si>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</si>
  <si>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</si>
  <si>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</si>
  <si>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</si>
  <si>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</si>
  <si>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</si>
  <si>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</si>
  <si>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</si>
  <si>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</si>
  <si>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</si>
  <si>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</si>
  <si>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</si>
  <si>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</si>
  <si>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</si>
  <si>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</si>
  <si>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</si>
  <si>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</si>
  <si>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</si>
  <si>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</si>
  <si>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</si>
  <si>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</si>
  <si>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</si>
  <si>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</si>
  <si>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</si>
  <si>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</si>
  <si>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</si>
  <si>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</si>
  <si>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</si>
  <si>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</si>
  <si>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</si>
  <si>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</si>
  <si>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</si>
  <si>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</si>
  <si>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</si>
  <si>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</si>
  <si>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</si>
  <si>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</si>
  <si>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</si>
  <si>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</si>
  <si>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CA-2015-146829</t>
  </si>
  <si>
    <t>TS-21340</t>
  </si>
  <si>
    <t>Toby Swindell</t>
  </si>
  <si>
    <t>OFF-BI-10004022</t>
  </si>
  <si>
    <t>Acco Suede Grain Vinyl Round Ring Binder</t>
  </si>
  <si>
    <t>CA-2015-153549</t>
  </si>
  <si>
    <t>SL-20155</t>
  </si>
  <si>
    <t>Sara Luxemburg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</si>
  <si>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</si>
  <si>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</si>
  <si>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</si>
  <si>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</si>
  <si>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</si>
  <si>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</si>
  <si>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</si>
  <si>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</si>
  <si>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</si>
  <si>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</si>
  <si>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</si>
  <si>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</si>
  <si>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</si>
  <si>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</si>
  <si>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</si>
  <si>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</si>
  <si>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</si>
  <si>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</si>
  <si>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</si>
  <si>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</si>
  <si>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</si>
  <si>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</si>
  <si>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</si>
  <si>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</si>
  <si>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</si>
  <si>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</si>
  <si>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</si>
  <si>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</si>
  <si>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</si>
  <si>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</si>
  <si>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CA-2014-158540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</si>
  <si>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</si>
  <si>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</si>
  <si>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</si>
  <si>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</si>
  <si>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</si>
  <si>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</si>
  <si>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</si>
  <si>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</si>
  <si>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</si>
  <si>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</si>
  <si>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</si>
  <si>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</si>
  <si>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</si>
  <si>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</si>
  <si>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</si>
  <si>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</si>
  <si>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</si>
  <si>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</si>
  <si>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</si>
  <si>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</si>
  <si>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</si>
  <si>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</si>
  <si>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</si>
  <si>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</si>
  <si>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</si>
  <si>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</si>
  <si>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</si>
  <si>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</si>
  <si>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</si>
  <si>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</si>
  <si>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</si>
  <si>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</si>
  <si>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</si>
  <si>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</si>
  <si>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</si>
  <si>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</si>
  <si>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</si>
  <si>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</si>
  <si>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</si>
  <si>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</si>
  <si>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</si>
  <si>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</si>
  <si>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</si>
  <si>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</si>
  <si>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</si>
  <si>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</si>
  <si>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</si>
  <si>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</si>
  <si>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</si>
  <si>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</si>
  <si>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</si>
  <si>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</si>
  <si>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</si>
  <si>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</si>
  <si>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</si>
  <si>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</si>
  <si>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</si>
  <si>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</si>
  <si>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</si>
  <si>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</si>
  <si>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</si>
  <si>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</si>
  <si>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</si>
  <si>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</si>
  <si>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</si>
  <si>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</si>
  <si>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</si>
  <si>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</si>
  <si>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</si>
  <si>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</si>
  <si>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</si>
  <si>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</si>
  <si>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</si>
  <si>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</si>
  <si>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</si>
  <si>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</si>
  <si>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</si>
  <si>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</si>
  <si>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</si>
  <si>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</si>
  <si>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CA-2017-152702</t>
  </si>
  <si>
    <t>Rockford</t>
  </si>
  <si>
    <t>FUR-CH-10002304</t>
  </si>
  <si>
    <t>Global Stack Chair without Arms, Black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</si>
  <si>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</si>
  <si>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</si>
  <si>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</si>
  <si>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</si>
  <si>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</si>
  <si>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</si>
  <si>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</si>
  <si>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</si>
  <si>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</si>
  <si>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</si>
  <si>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</si>
  <si>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</si>
  <si>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</si>
  <si>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</si>
  <si>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</si>
  <si>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</si>
  <si>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</si>
  <si>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</si>
  <si>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</si>
  <si>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</si>
  <si>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</si>
  <si>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</si>
  <si>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</si>
  <si>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</si>
  <si>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</si>
  <si>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</si>
  <si>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</si>
  <si>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</si>
  <si>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</si>
  <si>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</si>
  <si>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</si>
  <si>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</si>
  <si>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</si>
  <si>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</si>
  <si>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</si>
  <si>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</si>
  <si>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</si>
  <si>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</si>
  <si>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</si>
  <si>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</si>
  <si>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</si>
  <si>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</si>
  <si>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</si>
  <si>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</si>
  <si>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</si>
  <si>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</si>
  <si>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</si>
  <si>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</si>
  <si>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</si>
  <si>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</si>
  <si>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</si>
  <si>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</si>
  <si>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</si>
  <si>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</si>
  <si>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</si>
  <si>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</si>
  <si>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</si>
  <si>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</si>
  <si>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</si>
  <si>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</si>
  <si>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</si>
  <si>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</si>
  <si>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</si>
  <si>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</si>
  <si>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</si>
  <si>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</si>
  <si>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</si>
  <si>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</si>
  <si>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</si>
  <si>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</si>
  <si>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</si>
  <si>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</si>
  <si>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</si>
  <si>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</si>
  <si>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</si>
  <si>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</si>
  <si>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</si>
  <si>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</si>
  <si>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</si>
  <si>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</si>
  <si>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</si>
  <si>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</si>
  <si>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</si>
  <si>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</si>
  <si>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</si>
  <si>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</si>
  <si>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</si>
  <si>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</si>
  <si>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</si>
  <si>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</si>
  <si>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</si>
  <si>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</si>
  <si>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</si>
  <si>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</si>
  <si>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</si>
  <si>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</si>
  <si>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</si>
  <si>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</si>
  <si>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</si>
  <si>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</si>
  <si>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</si>
  <si>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</si>
  <si>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</si>
  <si>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</si>
  <si>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</si>
  <si>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</si>
  <si>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</si>
  <si>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</si>
  <si>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</si>
  <si>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</si>
  <si>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</si>
  <si>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</si>
  <si>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</si>
  <si>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</si>
  <si>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</si>
  <si>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</si>
  <si>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</si>
  <si>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</si>
  <si>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</si>
  <si>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</si>
  <si>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</si>
  <si>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</si>
  <si>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</si>
  <si>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</si>
  <si>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</si>
  <si>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</si>
  <si>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</si>
  <si>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</si>
  <si>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</si>
  <si>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</si>
  <si>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</si>
  <si>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</si>
  <si>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</si>
  <si>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</si>
  <si>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</si>
  <si>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</si>
  <si>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</si>
  <si>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</si>
  <si>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</si>
  <si>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CA-2016-144855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</si>
  <si>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</si>
  <si>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</si>
  <si>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</si>
  <si>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</si>
  <si>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</si>
  <si>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</si>
  <si>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</si>
  <si>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</si>
  <si>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</si>
  <si>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</si>
  <si>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</si>
  <si>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</si>
  <si>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</si>
  <si>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</si>
  <si>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</si>
  <si>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</si>
  <si>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</si>
  <si>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</si>
  <si>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</si>
  <si>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</si>
  <si>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</si>
  <si>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</si>
  <si>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</si>
  <si>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</si>
  <si>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</si>
  <si>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</si>
  <si>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</si>
  <si>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</si>
  <si>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</si>
  <si>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</si>
  <si>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</si>
  <si>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</si>
  <si>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</si>
  <si>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</si>
  <si>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</si>
  <si>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</si>
  <si>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</si>
  <si>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</si>
  <si>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</si>
  <si>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</si>
  <si>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</si>
  <si>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</si>
  <si>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</si>
  <si>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</si>
  <si>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</si>
  <si>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</si>
  <si>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</si>
  <si>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</si>
  <si>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</si>
  <si>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</si>
  <si>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</si>
  <si>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</si>
  <si>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</si>
  <si>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</si>
  <si>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</si>
  <si>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</si>
  <si>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</si>
  <si>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</si>
  <si>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</si>
  <si>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</si>
  <si>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</si>
  <si>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</si>
  <si>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</si>
  <si>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</si>
  <si>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</si>
  <si>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</si>
  <si>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</si>
  <si>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</si>
  <si>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</si>
  <si>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</si>
  <si>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</si>
  <si>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</si>
  <si>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</si>
  <si>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</si>
  <si>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</si>
  <si>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</si>
  <si>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</si>
  <si>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</si>
  <si>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</si>
  <si>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</si>
  <si>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</si>
  <si>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</si>
  <si>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</si>
  <si>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</si>
  <si>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</si>
  <si>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</si>
  <si>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</si>
  <si>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</si>
  <si>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</si>
  <si>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</si>
  <si>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</si>
  <si>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</si>
  <si>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</si>
  <si>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</si>
  <si>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</si>
  <si>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</si>
  <si>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</si>
  <si>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</si>
  <si>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</si>
  <si>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</si>
  <si>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</si>
  <si>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</si>
  <si>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</si>
  <si>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</si>
  <si>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</si>
  <si>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</si>
  <si>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</si>
  <si>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</si>
  <si>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</si>
  <si>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</si>
  <si>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</si>
  <si>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</si>
  <si>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</si>
  <si>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</si>
  <si>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</si>
  <si>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</si>
  <si>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</si>
  <si>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</si>
  <si>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</si>
  <si>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</si>
  <si>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</si>
  <si>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</si>
  <si>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</si>
  <si>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</si>
  <si>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</si>
  <si>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</si>
  <si>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</si>
  <si>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</si>
  <si>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</si>
  <si>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</si>
  <si>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</si>
  <si>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</si>
  <si>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</si>
  <si>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</si>
  <si>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</si>
  <si>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</si>
  <si>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</si>
  <si>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</si>
  <si>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</si>
  <si>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</si>
  <si>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</si>
  <si>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</si>
  <si>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</si>
  <si>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</si>
  <si>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</si>
  <si>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</si>
  <si>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</si>
  <si>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</si>
  <si>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</si>
  <si>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</si>
  <si>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</si>
  <si>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</si>
  <si>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</si>
  <si>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</si>
  <si>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</si>
  <si>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</si>
  <si>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</si>
  <si>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</si>
  <si>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</si>
  <si>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</si>
  <si>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</si>
  <si>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</si>
  <si>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</si>
  <si>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</si>
  <si>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</si>
  <si>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</si>
  <si>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</si>
  <si>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</si>
  <si>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</si>
  <si>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</si>
  <si>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</si>
  <si>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</si>
  <si>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</si>
  <si>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</si>
  <si>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</si>
  <si>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</si>
  <si>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</si>
  <si>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</si>
  <si>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</si>
  <si>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</si>
  <si>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</si>
  <si>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</si>
  <si>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</si>
  <si>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</si>
  <si>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</si>
  <si>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</si>
  <si>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</si>
  <si>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</si>
  <si>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</si>
  <si>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</si>
  <si>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</si>
  <si>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</si>
  <si>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</si>
  <si>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</si>
  <si>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</si>
  <si>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</si>
  <si>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</si>
  <si>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</si>
  <si>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</si>
  <si>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</si>
  <si>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</si>
  <si>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</si>
  <si>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</si>
  <si>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</si>
  <si>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</si>
  <si>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</si>
  <si>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</si>
  <si>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</si>
  <si>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</si>
  <si>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</si>
  <si>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</si>
  <si>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</si>
  <si>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</si>
  <si>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</si>
  <si>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</si>
  <si>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</si>
  <si>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</si>
  <si>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</si>
  <si>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</si>
  <si>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</si>
  <si>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</si>
  <si>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</si>
  <si>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</si>
  <si>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</si>
  <si>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</si>
  <si>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</si>
  <si>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</si>
  <si>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</si>
  <si>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</si>
  <si>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</si>
  <si>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</si>
  <si>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</si>
  <si>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</si>
  <si>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</si>
  <si>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</si>
  <si>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</si>
  <si>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</si>
  <si>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</si>
  <si>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</si>
  <si>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</si>
  <si>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</si>
  <si>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</si>
  <si>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</si>
  <si>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</si>
  <si>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</si>
  <si>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</si>
  <si>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</si>
  <si>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</si>
  <si>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</si>
  <si>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</si>
  <si>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</si>
  <si>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</si>
  <si>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</si>
  <si>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</si>
  <si>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</si>
  <si>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</si>
  <si>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</si>
  <si>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</si>
  <si>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</si>
  <si>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</si>
  <si>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</si>
  <si>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</si>
  <si>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</si>
  <si>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</si>
  <si>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</si>
  <si>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</si>
  <si>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</si>
  <si>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</si>
  <si>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</si>
  <si>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</si>
  <si>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</si>
  <si>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</si>
  <si>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</si>
  <si>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</si>
  <si>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</si>
  <si>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</si>
  <si>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</si>
  <si>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</si>
  <si>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</si>
  <si>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</si>
  <si>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</si>
  <si>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</si>
  <si>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</si>
  <si>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</si>
  <si>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</si>
  <si>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</si>
  <si>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</si>
  <si>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</si>
  <si>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</si>
  <si>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</si>
  <si>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</si>
  <si>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</si>
  <si>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</si>
  <si>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</si>
  <si>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</si>
  <si>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</si>
  <si>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</si>
  <si>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</si>
  <si>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</si>
  <si>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</si>
  <si>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</si>
  <si>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CA-2015-138898</t>
  </si>
  <si>
    <t>JH-16180</t>
  </si>
  <si>
    <t>Justin Hirsh</t>
  </si>
  <si>
    <t>Pueblo</t>
  </si>
  <si>
    <t>EB-13975</t>
  </si>
  <si>
    <t>Erica Bern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</si>
  <si>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</si>
  <si>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</si>
  <si>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</si>
  <si>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</si>
  <si>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</si>
  <si>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</si>
  <si>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</si>
  <si>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</si>
  <si>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</si>
  <si>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</si>
  <si>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</si>
  <si>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</si>
  <si>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</si>
  <si>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</si>
  <si>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</si>
  <si>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</si>
  <si>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</si>
  <si>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</si>
  <si>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</si>
  <si>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</si>
  <si>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</si>
  <si>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</si>
  <si>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</si>
  <si>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</si>
  <si>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</si>
  <si>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</si>
  <si>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</si>
  <si>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</si>
  <si>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</si>
  <si>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</si>
  <si>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</si>
  <si>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</si>
  <si>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</si>
  <si>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</si>
  <si>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</si>
  <si>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</si>
  <si>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</si>
  <si>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Deltona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</si>
  <si>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</si>
  <si>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</si>
  <si>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</si>
  <si>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</si>
  <si>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</si>
  <si>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</si>
  <si>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</si>
  <si>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</si>
  <si>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</si>
  <si>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</si>
  <si>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</si>
  <si>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</si>
  <si>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</si>
  <si>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US-2014-117058</t>
  </si>
  <si>
    <t>OFF-BI-10004139</t>
  </si>
  <si>
    <t>Fellowes Presentation Covers for Comb Binding Machines</t>
  </si>
  <si>
    <t>CA-2015-120439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</si>
  <si>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</si>
  <si>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</si>
  <si>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</si>
  <si>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</si>
  <si>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</si>
  <si>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</si>
  <si>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</si>
  <si>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</si>
  <si>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</si>
  <si>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CA-2017-127705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</si>
  <si>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</si>
  <si>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</si>
  <si>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</si>
  <si>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</si>
  <si>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</si>
  <si>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</si>
  <si>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</si>
  <si>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</si>
  <si>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</si>
  <si>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</si>
  <si>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</si>
  <si>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</si>
  <si>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</si>
  <si>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</si>
  <si>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</si>
  <si>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</si>
  <si>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</si>
  <si>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</si>
  <si>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</si>
  <si>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</si>
  <si>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</si>
  <si>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</si>
  <si>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</si>
  <si>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</si>
  <si>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</si>
  <si>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</si>
  <si>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</si>
  <si>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</si>
  <si>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</si>
  <si>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</si>
  <si>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</si>
  <si>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</si>
  <si>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</si>
  <si>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</si>
  <si>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</si>
  <si>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</si>
  <si>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</si>
  <si>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</si>
  <si>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</si>
  <si>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</si>
  <si>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</si>
  <si>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</si>
  <si>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</si>
  <si>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</si>
  <si>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</si>
  <si>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</si>
  <si>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</si>
  <si>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</si>
  <si>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</si>
  <si>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</si>
  <si>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</si>
  <si>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CA-2016-145247</t>
  </si>
  <si>
    <t>ND-18370</t>
  </si>
  <si>
    <t>Natalie DeCherney</t>
  </si>
  <si>
    <t>OFF-PA-10003641</t>
  </si>
  <si>
    <t>Xerox 1909</t>
  </si>
  <si>
    <t>US-2014-151925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</si>
  <si>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</si>
  <si>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</si>
  <si>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</si>
  <si>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</si>
  <si>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</si>
  <si>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</si>
  <si>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</si>
  <si>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</si>
  <si>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</si>
  <si>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</si>
  <si>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</si>
  <si>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</si>
  <si>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</si>
  <si>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</si>
  <si>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</si>
  <si>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</si>
  <si>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</si>
  <si>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</si>
  <si>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</si>
  <si>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</si>
  <si>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</si>
  <si>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</si>
  <si>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</si>
  <si>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</si>
  <si>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</si>
  <si>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</si>
  <si>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</si>
  <si>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</si>
  <si>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</si>
  <si>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</si>
  <si>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</si>
  <si>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</si>
  <si>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</si>
  <si>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</si>
  <si>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TEC-PH-10002310</t>
  </si>
  <si>
    <t>OFF-ST-10002289</t>
  </si>
  <si>
    <t>Safco Wire Cube Shelving System, For Use as 4 or 5 14" Cubes, Black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</si>
  <si>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</si>
  <si>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</si>
  <si>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</si>
  <si>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</si>
  <si>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</si>
  <si>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</si>
  <si>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</si>
  <si>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</si>
  <si>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</si>
  <si>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</si>
  <si>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</si>
  <si>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</si>
  <si>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</si>
  <si>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</si>
  <si>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</si>
  <si>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</si>
  <si>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</si>
  <si>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</si>
  <si>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</si>
  <si>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</si>
  <si>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</si>
  <si>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</si>
  <si>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</si>
  <si>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</si>
  <si>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</si>
  <si>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</si>
  <si>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</si>
  <si>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</si>
  <si>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</si>
  <si>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</si>
  <si>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</si>
  <si>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</si>
  <si>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</si>
  <si>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FUR-TA-10001039</t>
  </si>
  <si>
    <t>CA-2016-130407</t>
  </si>
  <si>
    <t>OFF-AR-10002240</t>
  </si>
  <si>
    <t>Panasonic KP-150 Electric Pencil Sharpener</t>
  </si>
  <si>
    <t>AB-10105</t>
  </si>
  <si>
    <t>Adrian Barton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</si>
  <si>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</si>
  <si>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</si>
  <si>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</si>
  <si>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</si>
  <si>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</si>
  <si>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</si>
  <si>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</si>
  <si>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</si>
  <si>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</si>
  <si>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</si>
  <si>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</si>
  <si>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</si>
  <si>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</si>
  <si>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</si>
  <si>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</si>
  <si>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</si>
  <si>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</si>
  <si>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</si>
  <si>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</si>
  <si>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</si>
  <si>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</si>
  <si>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</si>
  <si>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</si>
  <si>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</si>
  <si>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</si>
  <si>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</si>
  <si>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</si>
  <si>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</si>
  <si>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</si>
  <si>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</si>
  <si>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</si>
  <si>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</si>
  <si>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</si>
  <si>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</si>
  <si>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</si>
  <si>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</si>
  <si>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</si>
  <si>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</si>
  <si>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</si>
  <si>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</si>
  <si>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</si>
  <si>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</si>
  <si>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</si>
  <si>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</si>
  <si>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CA-2017-128160</t>
  </si>
  <si>
    <t>MM-17920</t>
  </si>
  <si>
    <t>Michael Moore</t>
  </si>
  <si>
    <t>CA-2017-117695</t>
  </si>
  <si>
    <t>PW-19030</t>
  </si>
  <si>
    <t>Pauline Webber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</si>
  <si>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</si>
  <si>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</si>
  <si>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</si>
  <si>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</si>
  <si>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</si>
  <si>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</si>
  <si>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</si>
  <si>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</si>
  <si>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</si>
  <si>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</si>
  <si>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</si>
  <si>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</si>
  <si>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</si>
  <si>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</si>
  <si>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</si>
  <si>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</si>
  <si>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</si>
  <si>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</si>
  <si>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</si>
  <si>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</si>
  <si>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</si>
  <si>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</si>
  <si>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</si>
  <si>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</si>
  <si>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</si>
  <si>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</si>
  <si>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</si>
  <si>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</si>
  <si>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</si>
  <si>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</si>
  <si>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</si>
  <si>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</si>
  <si>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</si>
  <si>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</si>
  <si>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</si>
  <si>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</si>
  <si>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</si>
  <si>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Vineland</t>
  </si>
  <si>
    <t>CA-2016-152289</t>
  </si>
  <si>
    <t>KD-16495</t>
  </si>
  <si>
    <t>Keith Dawkins</t>
  </si>
  <si>
    <t>Glendale</t>
  </si>
  <si>
    <t>CA-2017-139199</t>
  </si>
  <si>
    <t>FUR-CH-10000847</t>
  </si>
  <si>
    <t>Global Executive Mid-Back Manager's Chair</t>
  </si>
  <si>
    <t>US-2015-161466</t>
  </si>
  <si>
    <t>OFF-AR-10000634</t>
  </si>
  <si>
    <t>Newell 320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</si>
  <si>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</si>
  <si>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</si>
  <si>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</si>
  <si>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</si>
  <si>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</si>
  <si>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</si>
  <si>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</si>
  <si>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</si>
  <si>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</si>
  <si>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</si>
  <si>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</si>
  <si>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</si>
  <si>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</si>
  <si>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</si>
  <si>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CS-12505</t>
  </si>
  <si>
    <t>Cindy Stewart</t>
  </si>
  <si>
    <t>Thomasville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</si>
  <si>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</si>
  <si>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</si>
  <si>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</si>
  <si>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</si>
  <si>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</si>
  <si>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</si>
  <si>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</si>
  <si>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</si>
  <si>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</si>
  <si>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</si>
  <si>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</si>
  <si>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</si>
  <si>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</si>
  <si>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</si>
  <si>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</si>
  <si>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</si>
  <si>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</si>
  <si>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</si>
  <si>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</si>
  <si>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</si>
  <si>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</si>
  <si>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</si>
  <si>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</si>
  <si>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</si>
  <si>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</si>
  <si>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</si>
  <si>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</si>
  <si>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</si>
  <si>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</si>
  <si>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</si>
  <si>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</si>
  <si>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</si>
  <si>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</si>
  <si>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</si>
  <si>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JD-15790</t>
  </si>
  <si>
    <t>John Dryer</t>
  </si>
  <si>
    <t>OFF-ST-10004950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</si>
  <si>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</si>
  <si>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</si>
  <si>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</si>
  <si>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</si>
  <si>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</si>
  <si>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</si>
  <si>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</si>
  <si>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</si>
  <si>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</si>
  <si>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</si>
  <si>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</si>
  <si>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</si>
  <si>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</si>
  <si>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</si>
  <si>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</si>
  <si>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</si>
  <si>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</si>
  <si>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</si>
  <si>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</si>
  <si>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</si>
  <si>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</si>
  <si>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CA-2017-100384</t>
  </si>
  <si>
    <t>Pomona</t>
  </si>
  <si>
    <t>CA-2017-112809</t>
  </si>
  <si>
    <t>AI-10855</t>
  </si>
  <si>
    <t>Arianne Irving</t>
  </si>
  <si>
    <t>CA-2017-148446</t>
  </si>
  <si>
    <t>North Las Vegas</t>
  </si>
  <si>
    <t>TB-21400</t>
  </si>
  <si>
    <t>Tom Boeckenhauer</t>
  </si>
  <si>
    <t>CA-2017-109946</t>
  </si>
  <si>
    <t>PL-18925</t>
  </si>
  <si>
    <t>Paul Lucas</t>
  </si>
  <si>
    <t>OFF-AR-10001419</t>
  </si>
  <si>
    <t>Newell 325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</si>
  <si>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</si>
  <si>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</si>
  <si>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</si>
  <si>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</si>
  <si>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</si>
  <si>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</si>
  <si>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</si>
  <si>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</si>
  <si>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</si>
  <si>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</si>
  <si>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</si>
  <si>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</si>
  <si>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</si>
  <si>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</si>
  <si>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</si>
  <si>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</si>
  <si>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</si>
  <si>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</si>
  <si>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</si>
  <si>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</si>
  <si>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</si>
  <si>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MP-18175</t>
  </si>
  <si>
    <t>Mike Pelletier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</si>
  <si>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</si>
  <si>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</si>
  <si>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</si>
  <si>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</si>
  <si>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</si>
  <si>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</si>
  <si>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</si>
  <si>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</si>
  <si>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</si>
  <si>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</si>
  <si>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</si>
  <si>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</si>
  <si>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</si>
  <si>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</si>
  <si>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</si>
  <si>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</si>
  <si>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</si>
  <si>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Watertown</t>
  </si>
  <si>
    <t>CA-2015-111395</t>
  </si>
  <si>
    <t>OFF-ST-10001291</t>
  </si>
  <si>
    <t>Tenex Personal Self-Stacking Standard File Box, Black/Gray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</si>
  <si>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</si>
  <si>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</si>
  <si>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</si>
  <si>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</si>
  <si>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</si>
  <si>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</si>
  <si>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</si>
  <si>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</si>
  <si>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</si>
  <si>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</si>
  <si>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CA-2015-111507</t>
  </si>
  <si>
    <t>Bellevue</t>
  </si>
  <si>
    <t>OFF-AR-10001315</t>
  </si>
  <si>
    <t>Newell 310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</si>
  <si>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</si>
  <si>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</si>
  <si>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</si>
  <si>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</si>
  <si>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</si>
  <si>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</si>
  <si>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</si>
  <si>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</si>
  <si>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</si>
  <si>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EB-13750</t>
  </si>
  <si>
    <t>Edward Becker</t>
  </si>
  <si>
    <t>CA-2014-105172</t>
  </si>
  <si>
    <t>OFF-LA-10001641</t>
  </si>
  <si>
    <t>Avery 518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</si>
  <si>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</si>
  <si>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</si>
  <si>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</si>
  <si>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</si>
  <si>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</si>
  <si>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</si>
  <si>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</si>
  <si>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</si>
  <si>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</si>
  <si>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</si>
  <si>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</si>
  <si>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</si>
  <si>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</si>
  <si>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</si>
  <si>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</si>
  <si>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</si>
  <si>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</si>
  <si>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</si>
  <si>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</si>
  <si>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</si>
  <si>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</si>
  <si>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</si>
  <si>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</si>
  <si>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</si>
  <si>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</si>
  <si>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</si>
  <si>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</si>
  <si>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</si>
  <si>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</si>
  <si>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</si>
  <si>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</si>
  <si>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</si>
  <si>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</si>
  <si>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</si>
  <si>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</si>
  <si>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</si>
  <si>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</si>
  <si>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</si>
  <si>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</si>
  <si>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</si>
  <si>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</si>
  <si>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</si>
  <si>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</si>
  <si>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</si>
  <si>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</si>
  <si>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</si>
  <si>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</si>
  <si>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</si>
  <si>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</si>
  <si>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</si>
  <si>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</si>
  <si>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</si>
  <si>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</si>
  <si>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</si>
  <si>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</si>
  <si>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</si>
  <si>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</si>
  <si>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</si>
  <si>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</si>
  <si>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</si>
  <si>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</si>
  <si>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</si>
  <si>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</si>
  <si>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</si>
  <si>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</si>
  <si>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</si>
  <si>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</si>
  <si>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</si>
  <si>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</si>
  <si>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</si>
  <si>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</si>
  <si>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</si>
  <si>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</si>
  <si>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</si>
  <si>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</si>
  <si>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</si>
  <si>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</si>
  <si>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</si>
  <si>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</si>
  <si>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</si>
  <si>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</si>
  <si>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</si>
  <si>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</si>
  <si>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</si>
  <si>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</si>
  <si>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</si>
  <si>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</si>
  <si>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</si>
  <si>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</si>
  <si>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</si>
  <si>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</si>
  <si>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</si>
  <si>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</si>
  <si>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</si>
  <si>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</si>
  <si>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</si>
  <si>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</si>
  <si>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</si>
  <si>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</si>
  <si>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</si>
  <si>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</si>
  <si>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</si>
  <si>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</si>
  <si>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</si>
  <si>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</si>
  <si>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</si>
  <si>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</si>
  <si>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</si>
  <si>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</si>
  <si>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</si>
  <si>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</si>
  <si>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</si>
  <si>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</si>
  <si>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</si>
  <si>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</si>
  <si>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</si>
  <si>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</si>
  <si>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</si>
  <si>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</si>
  <si>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</si>
  <si>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</si>
  <si>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</si>
  <si>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</si>
  <si>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</si>
  <si>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</si>
  <si>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</si>
  <si>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</si>
  <si>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</si>
  <si>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</si>
  <si>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</si>
  <si>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</si>
  <si>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</si>
  <si>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</si>
  <si>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</si>
  <si>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</si>
  <si>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</si>
  <si>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</si>
  <si>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</si>
  <si>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</si>
  <si>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</si>
  <si>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</si>
  <si>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</si>
  <si>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</si>
  <si>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</si>
  <si>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</si>
  <si>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</si>
  <si>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</si>
  <si>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</si>
  <si>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</si>
  <si>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</si>
  <si>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</si>
  <si>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</si>
  <si>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</si>
  <si>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</si>
  <si>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</si>
  <si>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</si>
  <si>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</si>
  <si>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</si>
  <si>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</si>
  <si>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</si>
  <si>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</si>
  <si>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</si>
  <si>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</si>
  <si>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</si>
  <si>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</si>
  <si>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</si>
  <si>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</si>
  <si>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</si>
  <si>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</si>
  <si>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</si>
  <si>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</si>
  <si>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</si>
  <si>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</si>
  <si>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</si>
  <si>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</si>
  <si>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</si>
  <si>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</si>
  <si>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</si>
  <si>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</si>
  <si>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</si>
  <si>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</si>
  <si>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</si>
  <si>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</si>
  <si>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</si>
  <si>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</si>
  <si>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</si>
  <si>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</si>
  <si>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</si>
  <si>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</si>
  <si>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</si>
  <si>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</si>
  <si>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</si>
  <si>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</si>
  <si>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</si>
  <si>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</si>
  <si>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</si>
  <si>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</si>
  <si>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</si>
  <si>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</si>
  <si>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</si>
  <si>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</si>
  <si>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</si>
  <si>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</si>
  <si>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</si>
  <si>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</si>
  <si>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</si>
  <si>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</si>
  <si>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</si>
  <si>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</si>
  <si>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</si>
  <si>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</si>
  <si>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CA-2014-139857</t>
  </si>
  <si>
    <t>CD-12790</t>
  </si>
  <si>
    <t>Cynthia Delaney</t>
  </si>
  <si>
    <t>OFF-FA-10001843</t>
  </si>
  <si>
    <t>CA-2016-106306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</si>
  <si>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</si>
  <si>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</si>
  <si>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</si>
  <si>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</si>
  <si>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</si>
  <si>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</si>
  <si>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</si>
  <si>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</si>
  <si>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</si>
  <si>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</si>
  <si>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CA-2017-104003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</si>
  <si>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</si>
  <si>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</si>
  <si>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</si>
  <si>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</si>
  <si>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</si>
  <si>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</si>
  <si>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</si>
  <si>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</si>
  <si>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</si>
  <si>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</si>
  <si>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</si>
  <si>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</si>
  <si>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</si>
  <si>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</si>
  <si>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</si>
  <si>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</si>
  <si>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</si>
  <si>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</si>
  <si>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</si>
  <si>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</si>
  <si>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</si>
  <si>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</si>
  <si>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</si>
  <si>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</si>
  <si>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</si>
  <si>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</si>
  <si>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</si>
  <si>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</si>
  <si>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</si>
  <si>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</si>
  <si>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</si>
  <si>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</si>
  <si>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</si>
  <si>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</si>
  <si>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</si>
  <si>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</si>
  <si>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</si>
  <si>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CA-2015-139094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</si>
  <si>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</si>
  <si>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</si>
  <si>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</si>
  <si>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</si>
  <si>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</si>
  <si>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</si>
  <si>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CA-2015-135622</t>
  </si>
  <si>
    <t>TEC-PH-10001817</t>
  </si>
  <si>
    <t>Wilson Electronics DB Pro Signal Booster</t>
  </si>
  <si>
    <t>RM-19375</t>
  </si>
  <si>
    <t>Raymond Messe</t>
  </si>
  <si>
    <t>CA-2015-130785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</si>
  <si>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</si>
  <si>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</si>
  <si>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</si>
  <si>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</si>
  <si>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</si>
  <si>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</si>
  <si>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</si>
  <si>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</si>
  <si>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</si>
  <si>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</si>
  <si>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</si>
  <si>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</si>
  <si>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</si>
  <si>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</si>
  <si>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</si>
  <si>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</si>
  <si>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</si>
  <si>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</si>
  <si>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</si>
  <si>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</si>
  <si>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</si>
  <si>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</si>
  <si>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</si>
  <si>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</si>
  <si>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</si>
  <si>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</si>
  <si>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</si>
  <si>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</si>
  <si>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</si>
  <si>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</si>
  <si>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</si>
  <si>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</si>
  <si>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</si>
  <si>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</si>
  <si>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</si>
  <si>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</si>
  <si>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</si>
  <si>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</si>
  <si>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CA-2014-120474</t>
  </si>
  <si>
    <t>FUR-CH-10001854</t>
  </si>
  <si>
    <t>Office Star - Professional Matrix Back Chair with 2-to-1 Synchro Tilt and Mesh Fabric Seat</t>
  </si>
  <si>
    <t>CA-2014-104773</t>
  </si>
  <si>
    <t>TB-21175</t>
  </si>
  <si>
    <t>Thomas Boland</t>
  </si>
  <si>
    <t>Kansas</t>
  </si>
  <si>
    <t>US-2017-139465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</si>
  <si>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</si>
  <si>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</si>
  <si>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</si>
  <si>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</si>
  <si>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</si>
  <si>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</si>
  <si>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</si>
  <si>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</si>
  <si>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</si>
  <si>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</si>
  <si>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</si>
  <si>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</si>
  <si>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</si>
  <si>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</si>
  <si>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</si>
  <si>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</si>
  <si>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</si>
  <si>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</si>
  <si>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</si>
  <si>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</si>
  <si>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US-2017-161193</t>
  </si>
  <si>
    <t>BT-11680</t>
  </si>
  <si>
    <t>Brian Thompson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</si>
  <si>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</si>
  <si>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</si>
  <si>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</si>
  <si>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</si>
  <si>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</si>
  <si>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</si>
  <si>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</si>
  <si>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</si>
  <si>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</si>
  <si>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</si>
  <si>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</si>
  <si>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</si>
  <si>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</si>
  <si>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</si>
  <si>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</si>
  <si>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</si>
  <si>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</si>
  <si>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</si>
  <si>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</si>
  <si>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</si>
  <si>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</si>
  <si>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</si>
  <si>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</si>
  <si>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</si>
  <si>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</si>
  <si>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</si>
  <si>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</si>
  <si>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</si>
  <si>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</si>
  <si>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</si>
  <si>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</si>
  <si>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</si>
  <si>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</si>
  <si>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</si>
  <si>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</si>
  <si>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</si>
  <si>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</si>
  <si>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</si>
  <si>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CA-2017-162691</t>
  </si>
  <si>
    <t>TEC-MA-10000488</t>
  </si>
  <si>
    <t>Bady BDG101FRU Card Printer</t>
  </si>
  <si>
    <t>OFF-PA-10003729</t>
  </si>
  <si>
    <t>Xerox 1998</t>
  </si>
  <si>
    <t>Meriden</t>
  </si>
  <si>
    <t>CA-2017-122693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</si>
  <si>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</si>
  <si>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</si>
  <si>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</si>
  <si>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</si>
  <si>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</si>
  <si>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</si>
  <si>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</si>
  <si>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</si>
  <si>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</si>
  <si>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</si>
  <si>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</si>
  <si>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</si>
  <si>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</si>
  <si>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</si>
  <si>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</si>
  <si>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</si>
  <si>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FUR-FU-10004973</t>
  </si>
  <si>
    <t>Flat Face Poster Frame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</si>
  <si>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</si>
  <si>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</si>
  <si>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</si>
  <si>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</si>
  <si>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</si>
  <si>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</si>
  <si>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</si>
  <si>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</si>
  <si>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</si>
  <si>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</si>
  <si>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OFF-BI-10002133</t>
  </si>
  <si>
    <t>Wilson Jones Elliptical Ring 3 1/2" Capacity Binders, 800 sheets</t>
  </si>
  <si>
    <t>US-2017-121251</t>
  </si>
  <si>
    <t>FUR-BO-10001918</t>
  </si>
  <si>
    <t>Sauder Forest Hills Library with Doors, Woodland Oak Finish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</si>
  <si>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</si>
  <si>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</si>
  <si>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</si>
  <si>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</si>
  <si>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</si>
  <si>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</si>
  <si>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</si>
  <si>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</si>
  <si>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</si>
  <si>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</si>
  <si>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</si>
  <si>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</si>
  <si>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</si>
  <si>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</si>
  <si>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CA-2014-116932</t>
  </si>
  <si>
    <t>ME-18010</t>
  </si>
  <si>
    <t>Michelle Ellison</t>
  </si>
  <si>
    <t>OFF-AR-10002067</t>
  </si>
  <si>
    <t>Newell 334</t>
  </si>
  <si>
    <t>CA-2017-142888</t>
  </si>
  <si>
    <t>BP-11230</t>
  </si>
  <si>
    <t>Benjamin Patterson</t>
  </si>
  <si>
    <t>Spokane</t>
  </si>
  <si>
    <t>FUR-TA-10004767</t>
  </si>
  <si>
    <t>Safco Drafting Table</t>
  </si>
  <si>
    <t>US-2016-112977</t>
  </si>
  <si>
    <t>JC-15775</t>
  </si>
  <si>
    <t>John Castell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</si>
  <si>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</si>
  <si>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</si>
  <si>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</si>
  <si>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</si>
  <si>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</si>
  <si>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</si>
  <si>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</si>
  <si>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</si>
  <si>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</si>
  <si>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</si>
  <si>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OFF-AR-10003723</t>
  </si>
  <si>
    <t>Avery Hi-Liter Fluorescent Desk Style Markers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</si>
  <si>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</si>
  <si>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</si>
  <si>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</si>
  <si>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</si>
  <si>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</si>
  <si>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</si>
  <si>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</si>
  <si>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</si>
  <si>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</si>
  <si>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</si>
  <si>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</si>
  <si>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</si>
  <si>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</si>
  <si>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</si>
  <si>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</si>
  <si>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</si>
  <si>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</si>
  <si>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</si>
  <si>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</si>
  <si>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</si>
  <si>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</si>
  <si>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</si>
  <si>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CA-2016-151141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</si>
  <si>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</si>
  <si>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</si>
  <si>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</si>
  <si>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</si>
  <si>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</si>
  <si>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</si>
  <si>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</si>
  <si>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</si>
  <si>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</si>
  <si>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</si>
  <si>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</si>
  <si>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</si>
  <si>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</si>
  <si>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</si>
  <si>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</si>
  <si>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</si>
  <si>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</si>
  <si>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</si>
  <si>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CA-2017-121503</t>
  </si>
  <si>
    <t>OFF-PA-10001878</t>
  </si>
  <si>
    <t>Xerox 1891</t>
  </si>
  <si>
    <t>EH-13990</t>
  </si>
  <si>
    <t>Erica Hackney</t>
  </si>
  <si>
    <t>CA-2017-124597</t>
  </si>
  <si>
    <t>OFF-LA-10003190</t>
  </si>
  <si>
    <t>Avery 474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</si>
  <si>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</si>
  <si>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</si>
  <si>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</si>
  <si>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</si>
  <si>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</si>
  <si>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</si>
  <si>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</si>
  <si>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</si>
  <si>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</si>
  <si>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</si>
  <si>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</si>
  <si>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</si>
  <si>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</si>
  <si>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</si>
  <si>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</si>
  <si>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</si>
  <si>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</si>
  <si>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</si>
  <si>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CA-2017-102834</t>
  </si>
  <si>
    <t>US-2016-139710</t>
  </si>
  <si>
    <t>TEC-PH-10001198</t>
  </si>
  <si>
    <t>Avaya 4621SW VoIP phone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</si>
  <si>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</si>
  <si>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</si>
  <si>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</si>
  <si>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</si>
  <si>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</si>
  <si>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</si>
  <si>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</si>
  <si>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</si>
  <si>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</si>
  <si>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</si>
  <si>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</si>
  <si>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</si>
  <si>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</si>
  <si>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</si>
  <si>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</si>
  <si>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</si>
  <si>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</si>
  <si>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</si>
  <si>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</si>
  <si>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</si>
  <si>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</si>
  <si>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</si>
  <si>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</si>
  <si>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</si>
  <si>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</si>
  <si>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</si>
  <si>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</si>
  <si>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</si>
  <si>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</si>
  <si>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</si>
  <si>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</si>
  <si>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</si>
  <si>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</si>
  <si>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</si>
  <si>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</si>
  <si>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</si>
  <si>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</si>
  <si>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</si>
  <si>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</si>
  <si>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</si>
  <si>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</si>
  <si>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</si>
  <si>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</si>
  <si>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</si>
  <si>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</si>
  <si>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</si>
  <si>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</si>
  <si>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FUR-CH-10003774</t>
  </si>
  <si>
    <t>Global Wood Trimmed Manager's Task Chair, Khaki</t>
  </si>
  <si>
    <t>CA-2015-109939</t>
  </si>
  <si>
    <t>OFF-AR-10000127</t>
  </si>
  <si>
    <t>Newell 321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</si>
  <si>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</si>
  <si>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</si>
  <si>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</si>
  <si>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</si>
  <si>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</si>
  <si>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</si>
  <si>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</si>
  <si>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</si>
  <si>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</si>
  <si>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</si>
  <si>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</si>
  <si>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</si>
  <si>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</si>
  <si>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</si>
  <si>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</si>
  <si>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</si>
  <si>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</si>
  <si>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</si>
  <si>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</si>
  <si>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</si>
  <si>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</si>
  <si>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</si>
  <si>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</si>
  <si>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</si>
  <si>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Chesapeake</t>
  </si>
  <si>
    <t>CA-2017-166128</t>
  </si>
  <si>
    <t>LW-17215</t>
  </si>
  <si>
    <t>Luke Weiss</t>
  </si>
  <si>
    <t>Lubbock</t>
  </si>
  <si>
    <t>CA-2017-165386</t>
  </si>
  <si>
    <t>FUR-BO-10003034</t>
  </si>
  <si>
    <t>O'Sullivan Elevations Bookcase, Cherry Finish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</si>
  <si>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</si>
  <si>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</si>
  <si>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</si>
  <si>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</si>
  <si>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</si>
  <si>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</si>
  <si>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</si>
  <si>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</si>
  <si>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</si>
  <si>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</si>
  <si>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</si>
  <si>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RH-19510</t>
  </si>
  <si>
    <t>Rick Huthwaite</t>
  </si>
  <si>
    <t>CA-2015-114237</t>
  </si>
  <si>
    <t>CA-2016-113516</t>
  </si>
  <si>
    <t>OFF-ST-10001172</t>
  </si>
  <si>
    <t>Tennsco Lockers, Sand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</si>
  <si>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</si>
  <si>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</si>
  <si>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</si>
  <si>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</si>
  <si>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</si>
  <si>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</si>
  <si>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</si>
  <si>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</si>
  <si>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</si>
  <si>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</si>
  <si>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</si>
  <si>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</si>
  <si>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</si>
  <si>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</si>
  <si>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</si>
  <si>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</si>
  <si>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</si>
  <si>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</si>
  <si>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</si>
  <si>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</si>
  <si>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</si>
  <si>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</si>
  <si>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</si>
  <si>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</si>
  <si>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</si>
  <si>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</si>
  <si>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</si>
  <si>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</si>
  <si>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</si>
  <si>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</si>
  <si>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</si>
  <si>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</si>
  <si>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</si>
  <si>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</si>
  <si>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</si>
  <si>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</si>
  <si>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</si>
  <si>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</si>
  <si>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</si>
  <si>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</si>
  <si>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</si>
  <si>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</si>
  <si>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</si>
  <si>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</si>
  <si>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</si>
  <si>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</si>
  <si>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</si>
  <si>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</si>
  <si>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</si>
  <si>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</si>
  <si>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</si>
  <si>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</si>
  <si>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</si>
  <si>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</si>
  <si>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</si>
  <si>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</si>
  <si>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</si>
  <si>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</si>
  <si>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</si>
  <si>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</si>
  <si>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</si>
  <si>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</si>
  <si>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</si>
  <si>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</si>
  <si>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</si>
  <si>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</si>
  <si>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</si>
  <si>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</si>
  <si>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</si>
  <si>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</si>
  <si>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</si>
  <si>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</si>
  <si>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</si>
  <si>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</si>
  <si>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</si>
  <si>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</si>
  <si>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</si>
  <si>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</si>
  <si>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</si>
  <si>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</si>
  <si>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</si>
  <si>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</si>
  <si>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</si>
  <si>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</si>
  <si>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</si>
  <si>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</si>
  <si>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</si>
  <si>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</si>
  <si>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</si>
  <si>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</si>
  <si>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</si>
  <si>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</si>
  <si>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</si>
  <si>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</si>
  <si>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CA-2016-130267</t>
  </si>
  <si>
    <t>SW-20245</t>
  </si>
  <si>
    <t>Scot Wooten</t>
  </si>
  <si>
    <t>Stockton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</si>
  <si>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</si>
  <si>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</si>
  <si>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</si>
  <si>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</si>
  <si>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</si>
  <si>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</si>
  <si>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</si>
  <si>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</si>
  <si>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</si>
  <si>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</si>
  <si>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</si>
  <si>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</si>
  <si>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</si>
  <si>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</si>
  <si>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</si>
  <si>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</si>
  <si>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</si>
  <si>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</si>
  <si>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</si>
  <si>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</si>
  <si>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</si>
  <si>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</si>
  <si>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</si>
  <si>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</si>
  <si>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</si>
  <si>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</si>
  <si>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</si>
  <si>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</si>
  <si>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</si>
  <si>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</si>
  <si>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</si>
  <si>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</si>
  <si>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</si>
  <si>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</si>
  <si>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</si>
  <si>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</si>
  <si>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</si>
  <si>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</si>
  <si>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</si>
  <si>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</si>
  <si>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</si>
  <si>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</si>
  <si>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</si>
  <si>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RB-19435</t>
  </si>
  <si>
    <t>Richard Bierner</t>
  </si>
  <si>
    <t>CA-2015-123505</t>
  </si>
  <si>
    <t>US-2016-120460</t>
  </si>
  <si>
    <t>CA-2014-124646</t>
  </si>
  <si>
    <t>CA-2017-148166</t>
  </si>
  <si>
    <t>OFF-AR-10004956</t>
  </si>
  <si>
    <t>Newell 33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</si>
  <si>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</si>
  <si>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</si>
  <si>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</si>
  <si>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</si>
  <si>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</si>
  <si>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</si>
  <si>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</si>
  <si>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</si>
  <si>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</si>
  <si>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</si>
  <si>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</si>
  <si>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</si>
  <si>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</si>
  <si>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</si>
  <si>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</si>
  <si>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</si>
  <si>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</si>
  <si>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</si>
  <si>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</si>
  <si>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</si>
  <si>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</si>
  <si>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</si>
  <si>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</si>
  <si>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</si>
  <si>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</si>
  <si>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CA-2017-124576</t>
  </si>
  <si>
    <t>CA-2016-101378</t>
  </si>
  <si>
    <t>RH-19600</t>
  </si>
  <si>
    <t>Rob Haberlin</t>
  </si>
  <si>
    <t>CA-2016-118913</t>
  </si>
  <si>
    <t>OFF-AP-10000692</t>
  </si>
  <si>
    <t>Fellowes Mighty 8 Compact Surge Protector</t>
  </si>
  <si>
    <t>OFF-AP-10000252</t>
  </si>
  <si>
    <t>Harmony HEPA Quiet Air Purifiers</t>
  </si>
  <si>
    <t>Little Rock</t>
  </si>
  <si>
    <t>CA-2015-138002</t>
  </si>
  <si>
    <t>FUR-FU-10004748</t>
  </si>
  <si>
    <t>Howard Miller 16" Diameter Gallery Wall Clock</t>
  </si>
  <si>
    <t>CA-2016-164350</t>
  </si>
  <si>
    <t>OFF-AR-10000538</t>
  </si>
  <si>
    <t>Boston Model 1800 Electric Pencil Sharpener, Gray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</si>
  <si>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</si>
  <si>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</si>
  <si>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</si>
  <si>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</si>
  <si>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</si>
  <si>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</si>
  <si>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</si>
  <si>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</si>
  <si>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</si>
  <si>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</si>
  <si>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</si>
  <si>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</si>
  <si>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</si>
  <si>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</si>
  <si>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</si>
  <si>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</si>
  <si>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</si>
  <si>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</si>
  <si>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</si>
  <si>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</si>
  <si>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</si>
  <si>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</si>
  <si>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</si>
  <si>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</si>
  <si>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</si>
  <si>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</si>
  <si>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</si>
  <si>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</si>
  <si>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</si>
  <si>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</si>
  <si>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</si>
  <si>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</si>
  <si>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</si>
  <si>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</si>
  <si>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</si>
  <si>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</si>
  <si>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</si>
  <si>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</si>
  <si>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</si>
  <si>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</si>
  <si>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</si>
  <si>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</si>
  <si>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</si>
  <si>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</si>
  <si>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</si>
  <si>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</si>
  <si>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</si>
  <si>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</si>
  <si>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</si>
  <si>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</si>
  <si>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</si>
  <si>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</si>
  <si>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</si>
  <si>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</si>
  <si>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</si>
  <si>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</si>
  <si>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</si>
  <si>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</si>
  <si>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</si>
  <si>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</si>
  <si>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</si>
  <si>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</si>
  <si>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</si>
  <si>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</si>
  <si>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</si>
  <si>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</si>
  <si>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CA-2016-117849</t>
  </si>
  <si>
    <t>CA-2016-164091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</si>
  <si>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</si>
  <si>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</si>
  <si>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</si>
  <si>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</si>
  <si>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</si>
  <si>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</si>
  <si>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</si>
  <si>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</si>
  <si>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</si>
  <si>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</si>
  <si>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</si>
  <si>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</si>
  <si>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</si>
  <si>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</si>
  <si>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</si>
  <si>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</si>
  <si>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</si>
  <si>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</si>
  <si>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</si>
  <si>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</si>
  <si>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</si>
  <si>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</si>
  <si>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</si>
  <si>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</si>
  <si>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</si>
  <si>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</si>
  <si>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</si>
  <si>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</si>
  <si>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</si>
  <si>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</si>
  <si>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</si>
  <si>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</si>
  <si>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</si>
  <si>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</si>
  <si>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CA-2014-157882</t>
  </si>
  <si>
    <t>FUR-TA-10001866</t>
  </si>
  <si>
    <t>Bevis Round Conference Room Tables and Bases</t>
  </si>
  <si>
    <t>CA-2017-142622</t>
  </si>
  <si>
    <t>JK-15625</t>
  </si>
  <si>
    <t>Jim Karlsson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</si>
  <si>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</si>
  <si>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</si>
  <si>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</si>
  <si>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</si>
  <si>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</si>
  <si>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</si>
  <si>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</si>
  <si>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</si>
  <si>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</si>
  <si>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</si>
  <si>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</si>
  <si>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</si>
  <si>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</si>
  <si>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</si>
  <si>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</si>
  <si>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</si>
  <si>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</si>
  <si>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</si>
  <si>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</si>
  <si>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CA-2017-127929</t>
  </si>
  <si>
    <t>TEC-PH-10001527</t>
  </si>
  <si>
    <t>Plantronics MX500i Earset</t>
  </si>
  <si>
    <t>CA-2014-162362</t>
  </si>
  <si>
    <t>Midland</t>
  </si>
  <si>
    <t>CA-2016-106558</t>
  </si>
  <si>
    <t>CA-2017-157931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</si>
  <si>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</si>
  <si>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</si>
  <si>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</si>
  <si>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</si>
  <si>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</si>
  <si>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</si>
  <si>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</si>
  <si>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</si>
  <si>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</si>
  <si>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</si>
  <si>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</si>
  <si>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</si>
  <si>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CA-2017-165491</t>
  </si>
  <si>
    <t>TEC-AC-10000358</t>
  </si>
  <si>
    <t>Imation Secure Drive + Hardware Encrypted USB flash drive - 16 GB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</si>
  <si>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</si>
  <si>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</si>
  <si>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</si>
  <si>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</si>
  <si>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</si>
  <si>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</si>
  <si>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</si>
  <si>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</si>
  <si>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</si>
  <si>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</si>
  <si>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</si>
  <si>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OFF-PA-10000380</t>
  </si>
  <si>
    <t>REDIFORM Incoming/Outgoing Call Register, 11" X 8 1/2", 100 Messages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</si>
  <si>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</si>
  <si>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</si>
  <si>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</si>
  <si>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</si>
  <si>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</si>
  <si>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</si>
  <si>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CA-2016-137736</t>
  </si>
  <si>
    <t>US-2014-143231</t>
  </si>
  <si>
    <t>FUR-FU-10002501</t>
  </si>
  <si>
    <t>Nu-Dell Executive Frame</t>
  </si>
  <si>
    <t>CA-2016-119025</t>
  </si>
  <si>
    <t>OFF-AP-10001205</t>
  </si>
  <si>
    <t>Belkin 5 Outlet SurgeMaster Power Centers</t>
  </si>
  <si>
    <t>OFF-BI-10004141</t>
  </si>
  <si>
    <t>Insertable Tab Indexes For Data Binders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</si>
  <si>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</si>
  <si>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</si>
  <si>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</si>
  <si>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</si>
  <si>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</si>
  <si>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</si>
  <si>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</si>
  <si>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</si>
  <si>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</si>
  <si>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</si>
  <si>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</si>
  <si>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</si>
  <si>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</si>
  <si>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</si>
  <si>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</si>
  <si>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</si>
  <si>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</si>
  <si>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</si>
  <si>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</si>
  <si>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</si>
  <si>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</si>
  <si>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</si>
  <si>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</si>
  <si>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</si>
  <si>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</si>
  <si>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</si>
  <si>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</si>
  <si>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OFF-FA-10000936</t>
  </si>
  <si>
    <t>Acco Hot Clips Clips to Go</t>
  </si>
  <si>
    <t>CA-2017-119669</t>
  </si>
  <si>
    <t>OFF-SU-10004768</t>
  </si>
  <si>
    <t>Acme Kleencut Forged Steel Scissors</t>
  </si>
  <si>
    <t>OFF-PA-10002581</t>
  </si>
  <si>
    <t>Xerox 1951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</si>
  <si>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</si>
  <si>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</si>
  <si>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</si>
  <si>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</si>
  <si>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</si>
  <si>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</si>
  <si>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</si>
  <si>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</si>
  <si>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</si>
  <si>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</si>
  <si>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</si>
  <si>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</si>
  <si>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</si>
  <si>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</si>
  <si>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</si>
  <si>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</si>
  <si>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</si>
  <si>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</si>
  <si>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</si>
  <si>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</si>
  <si>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</si>
  <si>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</si>
  <si>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</si>
  <si>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</si>
  <si>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CA-2015-137897</t>
  </si>
  <si>
    <t>US-2016-110170</t>
  </si>
  <si>
    <t>FUR-BO-10000780</t>
  </si>
  <si>
    <t>O'Sullivan Plantations 2-Door Library in Landvery Oak</t>
  </si>
  <si>
    <t>CA-2017-108574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</si>
  <si>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</si>
  <si>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</si>
  <si>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</si>
  <si>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</si>
  <si>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</si>
  <si>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</si>
  <si>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EM-13810</t>
  </si>
  <si>
    <t>Eleni McCrary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</si>
  <si>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</si>
  <si>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</si>
  <si>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</si>
  <si>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</si>
  <si>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</si>
  <si>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</si>
  <si>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</si>
  <si>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</si>
  <si>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</si>
  <si>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</si>
  <si>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</si>
  <si>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</si>
  <si>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</si>
  <si>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</si>
  <si>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</si>
  <si>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</si>
  <si>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</si>
  <si>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</si>
  <si>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</si>
  <si>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CA-2014-148586</t>
  </si>
  <si>
    <t>AZ-10750</t>
  </si>
  <si>
    <t>Annie Zypern</t>
  </si>
  <si>
    <t>FUR-CH-10002439</t>
  </si>
  <si>
    <t>Iceberg Nesting Folding Chair, 19w x 6d x 43h</t>
  </si>
  <si>
    <t>CA-2015-154746</t>
  </si>
  <si>
    <t>CA-2014-164210</t>
  </si>
  <si>
    <t>PW-19240</t>
  </si>
  <si>
    <t>Pierre Wener</t>
  </si>
  <si>
    <t>FUR-TA-10000849</t>
  </si>
  <si>
    <t>Bevis Rectangular Conference Tables</t>
  </si>
  <si>
    <t>OFF-EN-10002973</t>
  </si>
  <si>
    <t>Ampad #10 Peel &amp; Seel Holiday Envelopes</t>
  </si>
  <si>
    <t>CA-2015-100573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</si>
  <si>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</si>
  <si>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</si>
  <si>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</si>
  <si>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</si>
  <si>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</si>
  <si>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</si>
  <si>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</si>
  <si>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</si>
  <si>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</si>
  <si>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</si>
  <si>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</si>
  <si>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</si>
  <si>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</si>
  <si>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</si>
  <si>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</si>
  <si>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</si>
  <si>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</si>
  <si>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</si>
  <si>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</si>
  <si>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</si>
  <si>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</si>
  <si>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</si>
  <si>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</si>
  <si>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</si>
  <si>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</si>
  <si>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</si>
  <si>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</si>
  <si>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</si>
  <si>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</si>
  <si>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CA-2014-145212</t>
  </si>
  <si>
    <t>CA-2017-141992</t>
  </si>
  <si>
    <t>OFF-SU-10002557</t>
  </si>
  <si>
    <t>Fiskars Spring-Action Scissors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</si>
  <si>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</si>
  <si>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</si>
  <si>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</si>
  <si>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</si>
  <si>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</si>
  <si>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</si>
  <si>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</si>
  <si>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</si>
  <si>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</si>
  <si>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</si>
  <si>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</si>
  <si>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</si>
  <si>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</si>
  <si>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</si>
  <si>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</si>
  <si>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</si>
  <si>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</si>
  <si>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Mishawaka</t>
  </si>
  <si>
    <t>CA-2015-122371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</si>
  <si>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</si>
  <si>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</si>
  <si>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</si>
  <si>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</si>
  <si>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</si>
  <si>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</si>
  <si>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</si>
  <si>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</si>
  <si>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</si>
  <si>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</si>
  <si>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</si>
  <si>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</si>
  <si>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</si>
  <si>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</si>
  <si>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</si>
  <si>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</si>
  <si>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</si>
  <si>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</si>
  <si>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</si>
  <si>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DB-12910</t>
  </si>
  <si>
    <t>Daniel Byrd</t>
  </si>
  <si>
    <t>CA-2016-124506</t>
  </si>
  <si>
    <t>CA-2014-128888</t>
  </si>
  <si>
    <t>CA-2016-124352</t>
  </si>
  <si>
    <t>OFF-LA-10004559</t>
  </si>
  <si>
    <t>Avery 49</t>
  </si>
  <si>
    <t>OFF-AP-10002651</t>
  </si>
  <si>
    <t>Hoover Upright Vacuum With Dirt Cup</t>
  </si>
  <si>
    <t>TEC-AC-10002550</t>
  </si>
  <si>
    <t>Maxell 4.7GB DVD-RW 3/Pack</t>
  </si>
  <si>
    <t>CA-2014-111500</t>
  </si>
  <si>
    <t>OFF-BI-10000829</t>
  </si>
  <si>
    <t>US-2017-117723</t>
  </si>
  <si>
    <t>LO-17170</t>
  </si>
  <si>
    <t>Lori Olson</t>
  </si>
  <si>
    <t>TEC-PH-10002555</t>
  </si>
  <si>
    <t>Nortel Meridian M5316 Digital phone</t>
  </si>
  <si>
    <t>CA-2015-113404</t>
  </si>
  <si>
    <t>US-2016-114174</t>
  </si>
  <si>
    <t>FUR-BO-10003450</t>
  </si>
  <si>
    <t>Bush Westfield Collection Bookcases, Dark Cherry Finish</t>
  </si>
  <si>
    <t>US-2015-128090</t>
  </si>
  <si>
    <t>CA-2017-101042</t>
  </si>
  <si>
    <t>FUR-FU-10004665</t>
  </si>
  <si>
    <t>3M Polarizing Task Lamp with Clamp Arm, Light Gray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</si>
  <si>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</si>
  <si>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</si>
  <si>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</si>
  <si>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</si>
  <si>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</si>
  <si>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</si>
  <si>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</si>
  <si>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</si>
  <si>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</si>
  <si>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</si>
  <si>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CA-2015-147788</t>
  </si>
  <si>
    <t>FUR-BO-10004357</t>
  </si>
  <si>
    <t>O'Sullivan Living Dimensions 3-Shelf Bookcases</t>
  </si>
  <si>
    <t>Nashville</t>
  </si>
  <si>
    <t>CA-2015-110632</t>
  </si>
  <si>
    <t>TEC-AC-10000387</t>
  </si>
  <si>
    <t>KeyTronic KT800P2 - Keyboard - Black</t>
  </si>
  <si>
    <t>CA-2017-123967</t>
  </si>
  <si>
    <t>Bellingham</t>
  </si>
  <si>
    <t>OFF-BI-10001308</t>
  </si>
  <si>
    <t>GBC Standard Plastic Binding Systems' Combs</t>
  </si>
  <si>
    <t>CA-2017-134404</t>
  </si>
  <si>
    <t>CM-12235</t>
  </si>
  <si>
    <t>Chris McAfee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</si>
  <si>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</si>
  <si>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</si>
  <si>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</si>
  <si>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</si>
  <si>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</si>
  <si>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</si>
  <si>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</si>
  <si>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</si>
  <si>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</si>
  <si>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</si>
  <si>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</si>
  <si>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</si>
  <si>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</si>
  <si>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</si>
  <si>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</si>
  <si>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</si>
  <si>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</si>
  <si>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</si>
  <si>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</si>
  <si>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</si>
  <si>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</si>
  <si>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</si>
  <si>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</si>
  <si>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</si>
  <si>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</si>
  <si>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EN-13780</t>
  </si>
  <si>
    <t>Edward Nazzal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</si>
  <si>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</si>
  <si>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</si>
  <si>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</si>
  <si>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</si>
  <si>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</si>
  <si>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</si>
  <si>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</si>
  <si>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</si>
  <si>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</si>
  <si>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</si>
  <si>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</si>
  <si>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</si>
  <si>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</si>
  <si>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CA-2017-147942</t>
  </si>
  <si>
    <t>OFF-LA-10003663</t>
  </si>
  <si>
    <t>Avery 498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</si>
  <si>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</si>
  <si>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</si>
  <si>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</si>
  <si>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</si>
  <si>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</si>
  <si>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</si>
  <si>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</si>
  <si>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</si>
  <si>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</si>
  <si>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</si>
  <si>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</si>
  <si>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</si>
  <si>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</si>
  <si>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</si>
  <si>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</si>
  <si>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</si>
  <si>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</si>
  <si>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</si>
  <si>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</si>
  <si>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</si>
  <si>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CA-2017-108441</t>
  </si>
  <si>
    <t>SB-20170</t>
  </si>
  <si>
    <t>Sarah Bern</t>
  </si>
  <si>
    <t>OFF-PA-10000697</t>
  </si>
  <si>
    <t>TOPS Voice Message Log Book, Flash Format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</si>
  <si>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</si>
  <si>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</si>
  <si>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</si>
  <si>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</si>
  <si>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</si>
  <si>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</si>
  <si>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</si>
  <si>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</si>
  <si>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OFF-BI-10004233</t>
  </si>
  <si>
    <t>GBC Pre-Punched Binding Paper, Plastic, White, 8-1/2" x 11"</t>
  </si>
  <si>
    <t>CA-2015-135538</t>
  </si>
  <si>
    <t>CA-2017-123372</t>
  </si>
  <si>
    <t>TEC-PH-10002834</t>
  </si>
  <si>
    <t>Google Nexus 5</t>
  </si>
  <si>
    <t>HG-15025</t>
  </si>
  <si>
    <t>Hunter Glantz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</si>
  <si>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</si>
  <si>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</si>
  <si>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</si>
  <si>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</si>
  <si>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</si>
  <si>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</si>
  <si>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</si>
  <si>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</si>
  <si>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</si>
  <si>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US-2014-160780</t>
  </si>
  <si>
    <t>SV-20785</t>
  </si>
  <si>
    <t>Stewart Visinsky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</si>
  <si>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</si>
  <si>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</si>
  <si>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</si>
  <si>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</si>
  <si>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</si>
  <si>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</si>
  <si>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</si>
  <si>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</si>
  <si>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</si>
  <si>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</si>
  <si>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</si>
  <si>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</si>
  <si>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</si>
  <si>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</si>
  <si>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</si>
  <si>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</si>
  <si>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</si>
  <si>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</si>
  <si>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</si>
  <si>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</si>
  <si>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</si>
  <si>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</si>
  <si>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</si>
  <si>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</si>
  <si>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</si>
  <si>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</si>
  <si>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OFF-AR-10003183</t>
  </si>
  <si>
    <t>Avery Fluorescent Highlighter Four-Color Set</t>
  </si>
  <si>
    <t>CA-2014-143413</t>
  </si>
  <si>
    <t>OFF-PA-10002319</t>
  </si>
  <si>
    <t>Xerox 1944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</si>
  <si>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</si>
  <si>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</si>
  <si>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</si>
  <si>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</si>
  <si>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</si>
  <si>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</si>
  <si>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</si>
  <si>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</si>
  <si>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CA-2017-132430</t>
  </si>
  <si>
    <t>CA-2014-110100</t>
  </si>
  <si>
    <t>AT&amp;T CL2909</t>
  </si>
  <si>
    <t>CA-2014-127187</t>
  </si>
  <si>
    <t>TEC-PH-10000673</t>
  </si>
  <si>
    <t>Plantronics Voyager Pro HD - Bluetooth Headset</t>
  </si>
  <si>
    <t>SC-20680</t>
  </si>
  <si>
    <t>Steve Carroll</t>
  </si>
  <si>
    <t>CA-2014-100006</t>
  </si>
  <si>
    <t>TEC-PH-10002075</t>
  </si>
  <si>
    <t>AT&amp;T EL51110 DECT</t>
  </si>
  <si>
    <t>CA-2016-164735</t>
  </si>
  <si>
    <t>CA-2014-153479</t>
  </si>
  <si>
    <t>DF-13135</t>
  </si>
  <si>
    <t>David Flashing</t>
  </si>
  <si>
    <t>FH-14350</t>
  </si>
  <si>
    <t>Fred Harton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</si>
  <si>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</si>
  <si>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</si>
  <si>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</si>
  <si>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</si>
  <si>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</si>
  <si>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</si>
  <si>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</si>
  <si>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</si>
  <si>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</si>
  <si>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</si>
  <si>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</si>
  <si>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CA-2014-155887</t>
  </si>
  <si>
    <t>US-2015-165449</t>
  </si>
  <si>
    <t>Frisco</t>
  </si>
  <si>
    <t>TEC-AC-10004127</t>
  </si>
  <si>
    <t>SanDisk Cruzer 8 GB USB Flash Drive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</si>
  <si>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</si>
  <si>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</si>
  <si>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</si>
  <si>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</si>
  <si>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</si>
  <si>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</si>
  <si>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</si>
  <si>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</si>
  <si>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</si>
  <si>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</si>
  <si>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</si>
  <si>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</si>
  <si>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</si>
  <si>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</si>
  <si>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</si>
  <si>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</si>
  <si>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</si>
  <si>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</si>
  <si>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</si>
  <si>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</si>
  <si>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</si>
  <si>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</si>
  <si>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</si>
  <si>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</si>
  <si>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</si>
  <si>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</si>
  <si>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</si>
  <si>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</si>
  <si>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</si>
  <si>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</si>
  <si>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</si>
  <si>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CA-2016-131576</t>
  </si>
  <si>
    <t>CA-2017-143455</t>
  </si>
  <si>
    <t>CA-2015-127019</t>
  </si>
  <si>
    <t>CA-2015-138534</t>
  </si>
  <si>
    <t>Bakersfield</t>
  </si>
  <si>
    <t>TEC-AC-10003433</t>
  </si>
  <si>
    <t>Maxell 4.7GB DVD+R 5/Pack</t>
  </si>
  <si>
    <t>CA-2016-139878</t>
  </si>
  <si>
    <t>US-2016-106677</t>
  </si>
  <si>
    <t>TEC-PH-10003187</t>
  </si>
  <si>
    <t>Anker Astro Mini 3000mAh Ultra-Compact Portable Charger</t>
  </si>
  <si>
    <t>CA-2015-149972</t>
  </si>
  <si>
    <t>OFF-FA-10002763</t>
  </si>
  <si>
    <t>Advantus Map Pennant Flags and Round Head Tacks</t>
  </si>
  <si>
    <t>CA-2017-158743</t>
  </si>
  <si>
    <t>US-2015-110163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</si>
  <si>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</si>
  <si>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</si>
  <si>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</si>
  <si>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</si>
  <si>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</si>
  <si>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</si>
  <si>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</si>
  <si>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</si>
  <si>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</si>
  <si>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</si>
  <si>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</si>
  <si>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</si>
  <si>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</si>
  <si>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</si>
  <si>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</si>
  <si>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</si>
  <si>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</si>
  <si>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CA-2017-100202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</si>
  <si>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</si>
  <si>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</si>
  <si>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</si>
  <si>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</si>
  <si>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</si>
  <si>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</si>
  <si>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CA-2014-148915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</si>
  <si>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</si>
  <si>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</si>
  <si>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</si>
  <si>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</si>
  <si>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</si>
  <si>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</si>
  <si>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US-2015-104185</t>
  </si>
  <si>
    <t>AC-10660</t>
  </si>
  <si>
    <t>Anna Chung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</si>
  <si>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</si>
  <si>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</si>
  <si>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</si>
  <si>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</si>
  <si>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</si>
  <si>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</si>
  <si>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</si>
  <si>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CA-2016-136371</t>
  </si>
  <si>
    <t>FUR-FU-10000409</t>
  </si>
  <si>
    <t>GE 4 Foot Flourescent Tube, 40 Watt</t>
  </si>
  <si>
    <t>TEC-PH-10004389</t>
  </si>
  <si>
    <t>Nokia Lumia 925</t>
  </si>
  <si>
    <t>CA-2017-106537</t>
  </si>
  <si>
    <t>Orlando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</si>
  <si>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</si>
  <si>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</si>
  <si>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</si>
  <si>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</si>
  <si>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</si>
  <si>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</si>
  <si>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</si>
  <si>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US-2017-102638</t>
  </si>
  <si>
    <t>Orange</t>
  </si>
  <si>
    <t>CA-2017-164049</t>
  </si>
  <si>
    <t>OFF-PA-10000791</t>
  </si>
  <si>
    <t>Wirebound Message Books, Four 2 3/4 x 5 Forms per Page, 200 Sets per Book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</si>
  <si>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</si>
  <si>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</si>
  <si>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</si>
  <si>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</si>
  <si>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</si>
  <si>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</si>
  <si>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</si>
  <si>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</si>
  <si>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</si>
  <si>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CA-2017-124898</t>
  </si>
  <si>
    <t>CA-2016-164035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</si>
  <si>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</si>
  <si>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</si>
  <si>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</si>
  <si>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</si>
  <si>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</si>
  <si>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</si>
  <si>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</si>
  <si>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CA-2014-113929</t>
  </si>
  <si>
    <t>Hempstead</t>
  </si>
  <si>
    <t>OFF-EN-10003286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</si>
  <si>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</si>
  <si>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</si>
  <si>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</si>
  <si>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</si>
  <si>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</si>
  <si>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</si>
  <si>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</si>
  <si>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</si>
  <si>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</si>
  <si>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</si>
  <si>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</si>
  <si>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</si>
  <si>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</si>
  <si>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</si>
  <si>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US-2017-120390</t>
  </si>
  <si>
    <t>US-2016-169040</t>
  </si>
  <si>
    <t>CA-2017-155880</t>
  </si>
  <si>
    <t>FUR-CH-10000422</t>
  </si>
  <si>
    <t>Global Highback Leather Tilter in Burgundy</t>
  </si>
  <si>
    <t>CA-2017-126242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</si>
  <si>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</si>
  <si>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</si>
  <si>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</si>
  <si>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</si>
  <si>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</si>
  <si>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</si>
  <si>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</si>
  <si>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</si>
  <si>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</si>
  <si>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</si>
  <si>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</si>
  <si>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</si>
  <si>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</si>
  <si>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CA-2017-168900</t>
  </si>
  <si>
    <t>AY-10555</t>
  </si>
  <si>
    <t>Andy Yotov</t>
  </si>
  <si>
    <t>FUR-FU-10002445</t>
  </si>
  <si>
    <t>DAX Two-Tone Rosewood/Black Document Frame, Desktop, 5 x 7</t>
  </si>
  <si>
    <t>CA-2017-139773</t>
  </si>
  <si>
    <t>FUR-CH-10001797</t>
  </si>
  <si>
    <t>Safco Chair Connectors, 6/Carton</t>
  </si>
  <si>
    <t>CA-2017-134607</t>
  </si>
  <si>
    <t>Mount Pleasant</t>
  </si>
  <si>
    <t>CA-2015-139850</t>
  </si>
  <si>
    <t>GB-14575</t>
  </si>
  <si>
    <t>Giulietta Baptist</t>
  </si>
  <si>
    <t>OFF-PA-10003848</t>
  </si>
  <si>
    <t>Xerox 1997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</si>
  <si>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</si>
  <si>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</si>
  <si>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</si>
  <si>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</si>
  <si>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</si>
  <si>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</si>
  <si>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US-2014-150532</t>
  </si>
  <si>
    <t>CA-2014-138317</t>
  </si>
  <si>
    <t>FUR-FU-10000550</t>
  </si>
  <si>
    <t>Stacking Trays by OIC</t>
  </si>
  <si>
    <t>CA-2015-130610</t>
  </si>
  <si>
    <t>Sterling Heights</t>
  </si>
  <si>
    <t>OFF-BI-10003655</t>
  </si>
  <si>
    <t>Durable Pressboard Binders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</si>
  <si>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</si>
  <si>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</si>
  <si>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</si>
  <si>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</si>
  <si>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</si>
  <si>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</si>
  <si>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</si>
  <si>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CA-2014-130729</t>
  </si>
  <si>
    <t>CA-2016-124772</t>
  </si>
  <si>
    <t>US-2015-138919</t>
  </si>
  <si>
    <t>CA-2015-123568</t>
  </si>
  <si>
    <t>OFF-FA-10002701</t>
  </si>
  <si>
    <t>Alliance Rubber Bands</t>
  </si>
  <si>
    <t>CA-2014-106719</t>
  </si>
  <si>
    <t>Billings</t>
  </si>
  <si>
    <t>OFF-BI-10002799</t>
  </si>
  <si>
    <t>SlimView Poly Binder, 3/8"</t>
  </si>
  <si>
    <t>CA-2017-116855</t>
  </si>
  <si>
    <t>OFF-AR-10003582</t>
  </si>
  <si>
    <t>Boston Electric Pencil Sharpener, Model 1818, Charcoal Black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</si>
  <si>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</si>
  <si>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</si>
  <si>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</si>
  <si>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</si>
  <si>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</si>
  <si>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</si>
  <si>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CA-2017-125290</t>
  </si>
  <si>
    <t>OFF-AR-10001216</t>
  </si>
  <si>
    <t>Newell 339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</si>
  <si>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</si>
  <si>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</si>
  <si>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</si>
  <si>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</si>
  <si>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</si>
  <si>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</si>
  <si>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</si>
  <si>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</si>
  <si>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</si>
  <si>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</si>
  <si>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CA-2017-131492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</si>
  <si>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</si>
  <si>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</si>
  <si>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</si>
  <si>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</si>
  <si>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</si>
  <si>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</si>
  <si>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CA-2017-106859</t>
  </si>
  <si>
    <t>BF-11215</t>
  </si>
  <si>
    <t>Benjamin Farhat</t>
  </si>
  <si>
    <t>OFF-PA-10001534</t>
  </si>
  <si>
    <t>Xerox 230</t>
  </si>
  <si>
    <t>KB-16405</t>
  </si>
  <si>
    <t>Katrina Bavinger</t>
  </si>
  <si>
    <t>US-2017-159205</t>
  </si>
  <si>
    <t>TEC-PH-10000526</t>
  </si>
  <si>
    <t>Vtech CS6719</t>
  </si>
  <si>
    <t>OFF-PA-10001977</t>
  </si>
  <si>
    <t>Xerox 194</t>
  </si>
  <si>
    <t>Bolingbrook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</si>
  <si>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</si>
  <si>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</si>
  <si>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</si>
  <si>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</si>
  <si>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</si>
  <si>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</si>
  <si>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</si>
  <si>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</si>
  <si>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</si>
  <si>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</si>
  <si>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</si>
  <si>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</si>
  <si>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</si>
  <si>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</si>
  <si>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</si>
  <si>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</si>
  <si>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</si>
  <si>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</si>
  <si>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</si>
  <si>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</si>
  <si>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FUR-FU-10003464</t>
  </si>
  <si>
    <t>Seth Thomas 8 1/2" Cubicle Clock</t>
  </si>
  <si>
    <t>CA-2017-147564</t>
  </si>
  <si>
    <t>OFF-PA-10004438</t>
  </si>
  <si>
    <t>Xerox 1907</t>
  </si>
  <si>
    <t>CA-2014-107916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</si>
  <si>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</si>
  <si>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</si>
  <si>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</si>
  <si>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</si>
  <si>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</si>
  <si>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</si>
  <si>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</si>
  <si>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</si>
  <si>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</si>
  <si>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</si>
  <si>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</si>
  <si>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</si>
  <si>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US-2014-109036</t>
  </si>
  <si>
    <t>CA-2017-150497</t>
  </si>
  <si>
    <t>Maple Grove</t>
  </si>
  <si>
    <t>OFF-BI-10004600</t>
  </si>
  <si>
    <t>Ibico Ibimaster 300 Manual Binding System</t>
  </si>
  <si>
    <t>GH-14410</t>
  </si>
  <si>
    <t>Gary Hansen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</si>
  <si>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</si>
  <si>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</si>
  <si>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</si>
  <si>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</si>
  <si>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</si>
  <si>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</si>
  <si>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</si>
  <si>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</si>
  <si>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</si>
  <si>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</si>
  <si>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</si>
  <si>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</si>
  <si>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</si>
  <si>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</si>
  <si>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</si>
  <si>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</si>
  <si>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CA-2017-152912</t>
  </si>
  <si>
    <t>OFF-EN-10004773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</si>
  <si>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</si>
  <si>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</si>
  <si>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</si>
  <si>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</si>
  <si>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</si>
  <si>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</si>
  <si>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</si>
  <si>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</si>
  <si>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</si>
  <si>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</si>
  <si>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</si>
  <si>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</si>
  <si>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</si>
  <si>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</si>
  <si>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</si>
  <si>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</si>
  <si>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</si>
  <si>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</si>
  <si>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</si>
  <si>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</si>
  <si>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</si>
  <si>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</si>
  <si>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</si>
  <si>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</si>
  <si>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CA-2016-132409</t>
  </si>
  <si>
    <t>CA-2017-150189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</si>
  <si>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</si>
  <si>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</si>
  <si>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</si>
  <si>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</si>
  <si>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</si>
  <si>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CA-2017-131625</t>
  </si>
  <si>
    <t>OFF-ST-10002301</t>
  </si>
  <si>
    <t>Tennsco Commercial Shelving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</si>
  <si>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</si>
  <si>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</si>
  <si>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</si>
  <si>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</si>
  <si>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</si>
  <si>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</si>
  <si>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</si>
  <si>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CA-2017-113355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</si>
  <si>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</si>
  <si>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</si>
  <si>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</si>
  <si>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</si>
  <si>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</si>
  <si>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</si>
  <si>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CA-2016-159730</t>
  </si>
  <si>
    <t>CA-2016-155474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</si>
  <si>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</si>
  <si>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</si>
  <si>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</si>
  <si>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</si>
  <si>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</si>
  <si>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</si>
  <si>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</si>
  <si>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</si>
  <si>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</si>
  <si>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</si>
  <si>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US-2014-126571</t>
  </si>
  <si>
    <t>EH-14185</t>
  </si>
  <si>
    <t>Evan Henry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</si>
  <si>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</si>
  <si>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</si>
  <si>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</si>
  <si>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</si>
  <si>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</si>
  <si>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</si>
  <si>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CA-2014-106264</t>
  </si>
  <si>
    <t>CA-2017-113418</t>
  </si>
  <si>
    <t>TEC-MA-10002428</t>
  </si>
  <si>
    <t>Fellowes Powershred HS-440 4-Sheet High Security Shredder</t>
  </si>
  <si>
    <t>TEC-PH-10001128</t>
  </si>
  <si>
    <t>Motorola Droid Maxx</t>
  </si>
  <si>
    <t>CA-2016-111416</t>
  </si>
  <si>
    <t>TS-21505</t>
  </si>
  <si>
    <t>Tony Sayre</t>
  </si>
  <si>
    <t>CA-2015-120810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</si>
  <si>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</si>
  <si>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</si>
  <si>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</si>
  <si>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</si>
  <si>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</si>
  <si>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</si>
  <si>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</si>
  <si>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</si>
  <si>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</si>
  <si>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</si>
  <si>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</si>
  <si>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</si>
  <si>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</si>
  <si>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</si>
  <si>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</si>
  <si>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CA-2017-154732</t>
  </si>
  <si>
    <t>US-2014-134733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</si>
  <si>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</si>
  <si>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</si>
  <si>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</si>
  <si>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</si>
  <si>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</si>
  <si>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</si>
  <si>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CA-2014-115161</t>
  </si>
  <si>
    <t>LC-17050</t>
  </si>
  <si>
    <t>Liz Carlisle</t>
  </si>
  <si>
    <t>CA-2015-115511</t>
  </si>
  <si>
    <t>FUR-BO-10002598</t>
  </si>
  <si>
    <t>Hon Metal Bookcases, Putty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</si>
  <si>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</si>
  <si>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</si>
  <si>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</si>
  <si>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</si>
  <si>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</si>
  <si>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</si>
  <si>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</si>
  <si>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</si>
  <si>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</si>
  <si>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</si>
  <si>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</si>
  <si>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FUR-CH-10003535</t>
  </si>
  <si>
    <t>Global Armless Task Chair, Royal Blue</t>
  </si>
  <si>
    <t>CA-2017-101077</t>
  </si>
  <si>
    <t>US-2017-131583</t>
  </si>
  <si>
    <t>DH-13075</t>
  </si>
  <si>
    <t>Dave Hallsten</t>
  </si>
  <si>
    <t>CA-2017-168739</t>
  </si>
  <si>
    <t>FUR-FU-10003919</t>
  </si>
  <si>
    <t>Eldon Executive Woodline II Cherry Finish Desk Accessories</t>
  </si>
  <si>
    <t>CA-2016-116540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</si>
  <si>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</si>
  <si>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</si>
  <si>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</si>
  <si>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</si>
  <si>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</si>
  <si>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</si>
  <si>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CA-2017-131212</t>
  </si>
  <si>
    <t>CA-2014-158337</t>
  </si>
  <si>
    <t>JO-15145</t>
  </si>
  <si>
    <t>Jack O'Briant</t>
  </si>
  <si>
    <t>AH-10690</t>
  </si>
  <si>
    <t>Anna Häberlin</t>
  </si>
  <si>
    <t>CA-2016-162614</t>
  </si>
  <si>
    <t>CA-2014-168592</t>
  </si>
  <si>
    <t>CA-2014-157609</t>
  </si>
  <si>
    <t>TEC-PH-10002415</t>
  </si>
  <si>
    <t>Polycom VoiceStation 500 Conference phone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</si>
  <si>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</si>
  <si>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</si>
  <si>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</si>
  <si>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</si>
  <si>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</si>
  <si>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</si>
  <si>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CA-2015-152611</t>
  </si>
  <si>
    <t>CA-2016-146143</t>
  </si>
  <si>
    <t>MH-17455</t>
  </si>
  <si>
    <t>Mark Hamilton</t>
  </si>
  <si>
    <t>OFF-PA-10003363</t>
  </si>
  <si>
    <t>Xerox 204</t>
  </si>
  <si>
    <t>CA-2014-124688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</si>
  <si>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</si>
  <si>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</si>
  <si>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</si>
  <si>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</si>
  <si>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</si>
  <si>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</si>
  <si>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</si>
  <si>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RD-19930</t>
  </si>
  <si>
    <t>Russell D'Ascenzo</t>
  </si>
  <si>
    <t>CA-2016-150945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</si>
  <si>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</si>
  <si>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</si>
  <si>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</si>
  <si>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</si>
  <si>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</si>
  <si>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US-2016-113649</t>
  </si>
  <si>
    <t>CA-2015-124975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</si>
  <si>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</si>
  <si>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</si>
  <si>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</si>
  <si>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</si>
  <si>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</si>
  <si>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</si>
  <si>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</si>
  <si>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</si>
  <si>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</si>
  <si>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CA-2014-110849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</si>
  <si>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</si>
  <si>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</si>
  <si>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</si>
  <si>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</si>
  <si>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</si>
  <si>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</si>
  <si>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</si>
  <si>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</si>
  <si>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CA-2017-118542</t>
  </si>
  <si>
    <t>CA-2017-152737</t>
  </si>
  <si>
    <t>OFF-PA-10000007</t>
  </si>
  <si>
    <t>Telephone Message Books with Fax/Mobile Section, 4 1/4" x 6"</t>
  </si>
  <si>
    <t>CA-2016-130029</t>
  </si>
  <si>
    <t>OFF-PA-10000552</t>
  </si>
  <si>
    <t>Xerox 200</t>
  </si>
  <si>
    <t>FC-14335</t>
  </si>
  <si>
    <t>Fred Chung</t>
  </si>
  <si>
    <t>OFF-AR-10004062</t>
  </si>
  <si>
    <t>North Miami</t>
  </si>
  <si>
    <t>CA-2016-104157</t>
  </si>
  <si>
    <t>OFF-ST-10000321</t>
  </si>
  <si>
    <t>Akro Stacking Bins</t>
  </si>
  <si>
    <t>CA-2015-121650</t>
  </si>
  <si>
    <t>Avery Hi-Liter Comfort Grip Fluorescent Highlighter, Yellow Ink</t>
  </si>
  <si>
    <t>CA-2017-158729</t>
  </si>
  <si>
    <t>CA-2014-154186</t>
  </si>
  <si>
    <t>TEC-AC-10002134</t>
  </si>
  <si>
    <t>Rosewill 107 Normal Keys USB Wired Standard Keyboard</t>
  </si>
  <si>
    <t>RB-19330</t>
  </si>
  <si>
    <t>Randy Bradley</t>
  </si>
  <si>
    <t>US-2016-131674</t>
  </si>
  <si>
    <t>NC-18535</t>
  </si>
  <si>
    <t>Nick Crebassa</t>
  </si>
  <si>
    <t>TEC-PH-10004071</t>
  </si>
  <si>
    <t>PayAnywhere Card Reader</t>
  </si>
  <si>
    <t>CA-2014-159184</t>
  </si>
  <si>
    <t>OFF-PA-10004039</t>
  </si>
  <si>
    <t>Xerox 1882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</si>
  <si>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</si>
  <si>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</si>
  <si>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</si>
  <si>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</si>
  <si>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</si>
  <si>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</si>
  <si>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OFF-SU-10002522</t>
  </si>
  <si>
    <t>Acme Kleen Earth Office Shears</t>
  </si>
  <si>
    <t>CA-2017-109960</t>
  </si>
  <si>
    <t>TEC-AC-10004859</t>
  </si>
  <si>
    <t>Maxell Pro 80 Minute CD-R, 10/Pack</t>
  </si>
  <si>
    <t>CA-2017-158036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</si>
  <si>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</si>
  <si>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</si>
  <si>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</si>
  <si>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</si>
  <si>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</si>
  <si>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</si>
  <si>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</si>
  <si>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</si>
  <si>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</si>
  <si>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</si>
  <si>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</si>
  <si>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</si>
  <si>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</si>
  <si>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</si>
  <si>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</si>
  <si>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</si>
  <si>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</si>
  <si>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</si>
  <si>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</si>
  <si>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</si>
  <si>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</si>
  <si>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</si>
  <si>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</si>
  <si>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</si>
  <si>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</si>
  <si>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</si>
  <si>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</si>
  <si>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CA-2015-151680</t>
  </si>
  <si>
    <t>CA-2014-140039</t>
  </si>
  <si>
    <t>OFF-ST-10001034</t>
  </si>
  <si>
    <t>Eldon File Chest Portable File</t>
  </si>
  <si>
    <t>CA-2015-104941</t>
  </si>
  <si>
    <t>CA-2017-166198</t>
  </si>
  <si>
    <t>TEC-AC-10000521</t>
  </si>
  <si>
    <t>Verbatim Slim CD and DVD Storage Cases, 50/Pack</t>
  </si>
  <si>
    <t>CA-2016-142370</t>
  </si>
  <si>
    <t>OFF-SU-10003002</t>
  </si>
  <si>
    <t>Letter Slitter</t>
  </si>
  <si>
    <t>CA-2016-151512</t>
  </si>
  <si>
    <t>CA-2016-165169</t>
  </si>
  <si>
    <t>TEC-PH-10000730</t>
  </si>
  <si>
    <t>Samsung Galaxy S4 Active</t>
  </si>
  <si>
    <t>CA-2017-168193</t>
  </si>
  <si>
    <t>RM-19750</t>
  </si>
  <si>
    <t>Roland Murray</t>
  </si>
  <si>
    <t>VM-21835</t>
  </si>
  <si>
    <t>Vivian Mathis</t>
  </si>
  <si>
    <t>CA-2016-149979</t>
  </si>
  <si>
    <t>FUR-CH-10004983</t>
  </si>
  <si>
    <t>Office Star - Mid Back Dual function Ergonomic High Back Chair with 2-Way Adjustable Arms</t>
  </si>
  <si>
    <t>CA-2016-111283</t>
  </si>
  <si>
    <t>CA-2016-156251</t>
  </si>
  <si>
    <t>West Allis</t>
  </si>
  <si>
    <t>CA-2017-125878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</si>
  <si>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</si>
  <si>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</si>
  <si>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</si>
  <si>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</si>
  <si>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</si>
  <si>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</si>
  <si>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</si>
  <si>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US-2017-148768</t>
  </si>
  <si>
    <t>CA-2014-149643</t>
  </si>
  <si>
    <t>Manhattan</t>
  </si>
  <si>
    <t>CA-2015-135314</t>
  </si>
  <si>
    <t>CA-2017-165204</t>
  </si>
  <si>
    <t>CA-2017-112487</t>
  </si>
  <si>
    <t>OFF-BI-10000494</t>
  </si>
  <si>
    <t>Acco Economy Flexible Poly Round Ring Binder</t>
  </si>
  <si>
    <t>US-2016-133508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</si>
  <si>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</si>
  <si>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</si>
  <si>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</si>
  <si>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</si>
  <si>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</si>
  <si>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</si>
  <si>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</si>
  <si>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</si>
  <si>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</si>
  <si>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</si>
  <si>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</si>
  <si>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</si>
  <si>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</si>
  <si>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</si>
  <si>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</si>
  <si>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</si>
  <si>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</si>
  <si>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</si>
  <si>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CA-2015-102582</t>
  </si>
  <si>
    <t>CA-2017-141873</t>
  </si>
  <si>
    <t>OFF-PA-10000069</t>
  </si>
  <si>
    <t>TOPS 4 x 6 Fluorescent Color Memo Sheets, 500 Sheets per Pack</t>
  </si>
  <si>
    <t>LS-17230</t>
  </si>
  <si>
    <t>Lycoris Saunders</t>
  </si>
  <si>
    <t>CA-2014-105984</t>
  </si>
  <si>
    <t>CA-2014-100363</t>
  </si>
  <si>
    <t>OFF-PA-10004733</t>
  </si>
  <si>
    <t>Things To Do Today Spiral Book</t>
  </si>
  <si>
    <t>OFF-SU-10002301</t>
  </si>
  <si>
    <t>Serrated Blade or Curved Handle Hand Letter Openers</t>
  </si>
  <si>
    <t>CA-2017-161053</t>
  </si>
  <si>
    <t>OFF-BI-10004318</t>
  </si>
  <si>
    <t>Ibico EB-19 Dual Function Manual Binding System</t>
  </si>
  <si>
    <t>CA-2015-127593</t>
  </si>
  <si>
    <t>DH-13675</t>
  </si>
  <si>
    <t>Duane Huffman</t>
  </si>
  <si>
    <t>US-2017-131849</t>
  </si>
  <si>
    <t>FUR-FU-10004164</t>
  </si>
  <si>
    <t>Eldon 300 Class Desk Accessories, Black</t>
  </si>
  <si>
    <t>CA-2014-140816</t>
  </si>
  <si>
    <t>Thornton</t>
  </si>
  <si>
    <t>TEC-AC-10001539</t>
  </si>
  <si>
    <t>Logitech G430 Surround Sound Gaming Headset with Dolby 7.1 Technology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</si>
  <si>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</si>
  <si>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</si>
  <si>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</si>
  <si>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</si>
  <si>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</si>
  <si>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</si>
  <si>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</si>
  <si>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</si>
  <si>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</si>
  <si>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</si>
  <si>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</si>
  <si>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</si>
  <si>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CA-2015-129896</t>
  </si>
  <si>
    <t>PF-19120</t>
  </si>
  <si>
    <t>Peter Fuller</t>
  </si>
  <si>
    <t>FUR-FU-10002396</t>
  </si>
  <si>
    <t>DAX Copper Panel Document Frame, 5 x 7 Size</t>
  </si>
  <si>
    <t>CA-2016-167759</t>
  </si>
  <si>
    <t>CA-2014-100895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</si>
  <si>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</si>
  <si>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</si>
  <si>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</si>
  <si>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</si>
  <si>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</si>
  <si>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</si>
  <si>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CA-2017-157980</t>
  </si>
  <si>
    <t>CA-2015-151043</t>
  </si>
  <si>
    <t>TEC-AC-10001090</t>
  </si>
  <si>
    <t>Micro Innovations Wireless Classic Keyboard with Mouse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</si>
  <si>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</si>
  <si>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</si>
  <si>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</si>
  <si>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</si>
  <si>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</si>
  <si>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OFF-PA-10000246</t>
  </si>
  <si>
    <t>Riverleaf Stik-Withit Designer Note Cubes</t>
  </si>
  <si>
    <t>CA-2016-110044</t>
  </si>
  <si>
    <t>CA-2016-132094</t>
  </si>
  <si>
    <t>OFF-AR-10004165</t>
  </si>
  <si>
    <t>Binney &amp; Smith inkTank Erasable Pocket Highlighter, Chisel Tip, Yellow</t>
  </si>
  <si>
    <t>CA-2015-118955</t>
  </si>
  <si>
    <t>OFF-EN-10001028</t>
  </si>
  <si>
    <t>CA-2017-117863</t>
  </si>
  <si>
    <t>CA-2016-133144</t>
  </si>
  <si>
    <t>CA-2017-167871</t>
  </si>
  <si>
    <t>US-2016-151862</t>
  </si>
  <si>
    <t>TEC-PH-10003535</t>
  </si>
  <si>
    <t>RCA ViSYS 25423RE1 Corded phone</t>
  </si>
  <si>
    <t>CA-2016-156573</t>
  </si>
  <si>
    <t>FUR-FU-10001085</t>
  </si>
  <si>
    <t>3M Polarizing Light Filter Sleeves</t>
  </si>
  <si>
    <t>CA-2016-120257</t>
  </si>
  <si>
    <t>OFF-AR-10003481</t>
  </si>
  <si>
    <t>Newell 348</t>
  </si>
  <si>
    <t>OFF-PA-10002606</t>
  </si>
  <si>
    <t>Xerox 1928</t>
  </si>
  <si>
    <t>CA-2016-167556</t>
  </si>
  <si>
    <t>US-2016-116400</t>
  </si>
  <si>
    <t>FUR-FU-10003731</t>
  </si>
  <si>
    <t>Eldon Expressions Wood and Plastic Desk Accessories, Oak</t>
  </si>
  <si>
    <t>CA-2017-101308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</si>
  <si>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</si>
  <si>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</si>
  <si>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</si>
  <si>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</si>
  <si>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</si>
  <si>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</si>
  <si>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</si>
  <si>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</si>
  <si>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</si>
  <si>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</si>
  <si>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US-2015-149629</t>
  </si>
  <si>
    <t>TEC-AC-10002942</t>
  </si>
  <si>
    <t>WD My Passport Ultra 1TB Portable External Hard Drive</t>
  </si>
  <si>
    <t>US-2015-168732</t>
  </si>
  <si>
    <t>KM-16660</t>
  </si>
  <si>
    <t>Khloe Miller</t>
  </si>
  <si>
    <t>TEC-AC-10001553</t>
  </si>
  <si>
    <t>Memorex 25GB 6X Branded Blu-Ray Recordable Disc, 15/Pack</t>
  </si>
  <si>
    <t>CA-2017-144463</t>
  </si>
  <si>
    <t>FUR-FU-10001215</t>
  </si>
  <si>
    <t>Howard Miller 11-1/2" Diameter Brentwood Wall Clock</t>
  </si>
  <si>
    <t>AA-10645</t>
  </si>
  <si>
    <t>Anna Andreadi</t>
  </si>
  <si>
    <t>TEC-PH-10003215</t>
  </si>
  <si>
    <t>Jackery Bar Premium Fast-charging Portable Charger</t>
  </si>
  <si>
    <t>CA-2017-139311</t>
  </si>
  <si>
    <t>Bedford</t>
  </si>
  <si>
    <t>CA-2017-124296</t>
  </si>
  <si>
    <t>CA-2014-110786</t>
  </si>
  <si>
    <t>CA-2015-137750</t>
  </si>
  <si>
    <t>OFF-LA-10002945</t>
  </si>
  <si>
    <t>Permanent Self-Adhesive File Folder Labels for Typewriters, 1 1/8 x 3 1/2, White</t>
  </si>
  <si>
    <t>CA-2015-124058</t>
  </si>
  <si>
    <t>US-2014-130358</t>
  </si>
  <si>
    <t>OFF-AR-10002766</t>
  </si>
  <si>
    <t>TEC-PH-10004434</t>
  </si>
  <si>
    <t>Cisco IP Phone 7961G VoIP phone - Dark gray</t>
  </si>
  <si>
    <t>CA-2017-108112</t>
  </si>
  <si>
    <t>Miramar</t>
  </si>
  <si>
    <t>CA-2015-100685</t>
  </si>
  <si>
    <t>CA-2017-163692</t>
  </si>
  <si>
    <t>CA-2016-111913</t>
  </si>
  <si>
    <t>US-2014-156559</t>
  </si>
  <si>
    <t>FUR-BO-10000711</t>
  </si>
  <si>
    <t>Hon Metal Bookcases, Gray</t>
  </si>
  <si>
    <t>CA-2015-102491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</si>
  <si>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</si>
  <si>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</si>
  <si>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</si>
  <si>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</si>
  <si>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</si>
  <si>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DD-13570</t>
  </si>
  <si>
    <t>Dorothy Dickinson</t>
  </si>
  <si>
    <t>CA-2017-117394</t>
  </si>
  <si>
    <t>TEC-AC-10000199</t>
  </si>
  <si>
    <t>Kingston Digital DataTraveler 8GB USB 2.0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</si>
  <si>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</si>
  <si>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</si>
  <si>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</si>
  <si>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</si>
  <si>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</si>
  <si>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</si>
  <si>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Hollywood</t>
  </si>
  <si>
    <t>CA-2017-105914</t>
  </si>
  <si>
    <t>CA-2016-136287</t>
  </si>
  <si>
    <t>Wichita</t>
  </si>
  <si>
    <t>CA-2017-106068</t>
  </si>
  <si>
    <t>CA-2016-139689</t>
  </si>
  <si>
    <t>CA-2014-126907</t>
  </si>
  <si>
    <t>TP-21565</t>
  </si>
  <si>
    <t>Tracy Poddar</t>
  </si>
  <si>
    <t>CA-2016-152163</t>
  </si>
  <si>
    <t>CA-2015-154340</t>
  </si>
  <si>
    <t>EK-13795</t>
  </si>
  <si>
    <t>Eileen Kiefer</t>
  </si>
  <si>
    <t>CR-12820</t>
  </si>
  <si>
    <t>Cyra Reiten</t>
  </si>
  <si>
    <t>CA-2016-143749</t>
  </si>
  <si>
    <t>FUR-BO-10002853</t>
  </si>
  <si>
    <t>O'Sullivan 5-Shelf Heavy-Duty Bookcases</t>
  </si>
  <si>
    <t>SG-20890</t>
  </si>
  <si>
    <t>Susan Gilcrest</t>
  </si>
  <si>
    <t>CA-2016-157714</t>
  </si>
  <si>
    <t>Iowa City</t>
  </si>
  <si>
    <t>OFF-PA-10004022</t>
  </si>
  <si>
    <t>Hammermill Color Copier Paper (28Lb. and 96 Bright)</t>
  </si>
  <si>
    <t>CA-2015-129392</t>
  </si>
  <si>
    <t>OFF-PA-10004248</t>
  </si>
  <si>
    <t>Xerox 1990</t>
  </si>
  <si>
    <t>US-2016-161683</t>
  </si>
  <si>
    <t>Cranston</t>
  </si>
  <si>
    <t>CA-2017-109715</t>
  </si>
  <si>
    <t>AH-10585</t>
  </si>
  <si>
    <t>Angele Hood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</si>
  <si>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</si>
  <si>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</si>
  <si>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</si>
  <si>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</si>
  <si>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</si>
  <si>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</si>
  <si>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</si>
  <si>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</si>
  <si>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</si>
  <si>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</si>
  <si>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</si>
  <si>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</si>
  <si>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</si>
  <si>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US-2014-102631</t>
  </si>
  <si>
    <t>FUR-FU-10003930</t>
  </si>
  <si>
    <t>Howard Miller 12-3/4 Diameter Accuwave DS  Wall Clock</t>
  </si>
  <si>
    <t>CA-2017-120327</t>
  </si>
  <si>
    <t>CA-2016-113803</t>
  </si>
  <si>
    <t>OFF-PA-10000232</t>
  </si>
  <si>
    <t>Xerox 1975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</si>
  <si>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</si>
  <si>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</si>
  <si>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</si>
  <si>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</si>
  <si>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</si>
  <si>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</si>
  <si>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</si>
  <si>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</si>
  <si>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</si>
  <si>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CA-2014-133704</t>
  </si>
  <si>
    <t>OFF-AP-10001366</t>
  </si>
  <si>
    <t>CA-2016-159142</t>
  </si>
  <si>
    <t>BS-11365</t>
  </si>
  <si>
    <t>Bill Shonely</t>
  </si>
  <si>
    <t>CA-2017-163160</t>
  </si>
  <si>
    <t>CA-2017-118367</t>
  </si>
  <si>
    <t>CA-2017-110429</t>
  </si>
  <si>
    <t>OFF-BI-10000216</t>
  </si>
  <si>
    <t>Mead 1st Gear 2" Zipper Binder, Asst. Colors</t>
  </si>
  <si>
    <t>US-2017-124821</t>
  </si>
  <si>
    <t>CA-2016-123806</t>
  </si>
  <si>
    <t>US-2017-158505</t>
  </si>
  <si>
    <t>US-2016-107440</t>
  </si>
  <si>
    <t>TEC-MA-10001047</t>
  </si>
  <si>
    <t>3D Systems Cube Printer, 2nd Generation, Magenta</t>
  </si>
  <si>
    <t>CA-2014-103100</t>
  </si>
  <si>
    <t>OFF-LA-10003720</t>
  </si>
  <si>
    <t>Avery 487</t>
  </si>
  <si>
    <t>CA-2017-129021</t>
  </si>
  <si>
    <t>CA-2016-161095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</si>
  <si>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</si>
  <si>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</si>
  <si>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</si>
  <si>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</si>
  <si>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</si>
  <si>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</si>
  <si>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CA-2016-153346</t>
  </si>
  <si>
    <t>CA-2017-149853</t>
  </si>
  <si>
    <t>OFF-PA-10000556</t>
  </si>
  <si>
    <t>Xerox 208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</si>
  <si>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</si>
  <si>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</si>
  <si>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</si>
  <si>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</si>
  <si>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</si>
  <si>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</si>
  <si>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</si>
  <si>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</si>
  <si>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</si>
  <si>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</si>
  <si>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FUR-FU-10004053</t>
  </si>
  <si>
    <t>DAX Two-Tone Silver Metal Document Frame</t>
  </si>
  <si>
    <t>CA-2017-107748</t>
  </si>
  <si>
    <t>AG-10330</t>
  </si>
  <si>
    <t>Alex Grayson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</si>
  <si>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</si>
  <si>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</si>
  <si>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</si>
  <si>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</si>
  <si>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</si>
  <si>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</si>
  <si>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</si>
  <si>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OFF-LA-10000414</t>
  </si>
  <si>
    <t>Avery 503</t>
  </si>
  <si>
    <t>CA-2016-158575</t>
  </si>
  <si>
    <t>OFF-AP-10002998</t>
  </si>
  <si>
    <t>Holmes 99% HEPA Air Purifier</t>
  </si>
  <si>
    <t>FUR-BO-10004690</t>
  </si>
  <si>
    <t>O'Sullivan Cherrywood Estates Traditional Barrister Bookcase</t>
  </si>
  <si>
    <t>CA-2014-142965</t>
  </si>
  <si>
    <t>CA-2016-114538</t>
  </si>
  <si>
    <t>OFF-AR-10002445</t>
  </si>
  <si>
    <t>SANFORD Major Accent Highlighters</t>
  </si>
  <si>
    <t>CA-2014-160157</t>
  </si>
  <si>
    <t>CA-2015-163090</t>
  </si>
  <si>
    <t>CA-2017-159464</t>
  </si>
  <si>
    <t>Sandy Springs</t>
  </si>
  <si>
    <t>CA-2017-147725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</si>
  <si>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</si>
  <si>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</si>
  <si>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</si>
  <si>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</si>
  <si>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</si>
  <si>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</si>
  <si>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</si>
  <si>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</si>
  <si>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OFF-PA-10003022</t>
  </si>
  <si>
    <t>CA-2017-156895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</si>
  <si>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</si>
  <si>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</si>
  <si>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</si>
  <si>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</si>
  <si>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</si>
  <si>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</si>
  <si>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</si>
  <si>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</si>
  <si>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</si>
  <si>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</si>
  <si>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</si>
  <si>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</si>
  <si>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CA-2014-150798</t>
  </si>
  <si>
    <t>CA-2014-116757</t>
  </si>
  <si>
    <t>US-2014-138247</t>
  </si>
  <si>
    <t>TEC-PH-10000213</t>
  </si>
  <si>
    <t>Seidio BD2-HK3IPH5-BK DILEX Case and Holster Combo for Apple iPhone 5/5s - Black</t>
  </si>
  <si>
    <t>CA-2016-119935</t>
  </si>
  <si>
    <t>Hampton</t>
  </si>
  <si>
    <t>US-2016-128678</t>
  </si>
  <si>
    <t>OFF-PA-10000807</t>
  </si>
  <si>
    <t>TOPS "Important Message" Pads, Canary, 4-1/4 x 5-1/2, 50 Sheets per Pad</t>
  </si>
  <si>
    <t>CA-2017-107167</t>
  </si>
  <si>
    <t>OFF-ST-10003805</t>
  </si>
  <si>
    <t>24 Capacity Maxi Data Binder Racks, Pearl</t>
  </si>
  <si>
    <t>CA-2014-109491</t>
  </si>
  <si>
    <t>Rome</t>
  </si>
  <si>
    <t>OFF-PA-10004353</t>
  </si>
  <si>
    <t>Southworth 25% Cotton Premium Laser Paper and Envelopes</t>
  </si>
  <si>
    <t>CA-2017-138464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</si>
  <si>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</si>
  <si>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</si>
  <si>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</si>
  <si>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</si>
  <si>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</si>
  <si>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</si>
  <si>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</si>
  <si>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</si>
  <si>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</si>
  <si>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</si>
  <si>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CA-2014-127383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</si>
  <si>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</si>
  <si>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</si>
  <si>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</si>
  <si>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</si>
  <si>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</si>
  <si>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CA-2017-126662</t>
  </si>
  <si>
    <t>OFF-ST-10000885</t>
  </si>
  <si>
    <t>Fellowes Desktop Hanging File Manager</t>
  </si>
  <si>
    <t>US-2014-150126</t>
  </si>
  <si>
    <t>OFF-PA-10002709</t>
  </si>
  <si>
    <t>Xerox 1956</t>
  </si>
  <si>
    <t>Hattiesburg</t>
  </si>
  <si>
    <t>CA-2016-120250</t>
  </si>
  <si>
    <t>FUR-FU-10003424</t>
  </si>
  <si>
    <t>Nu-Dell Oak Frame</t>
  </si>
  <si>
    <t>OFF-BI-10003718</t>
  </si>
  <si>
    <t>GBC Therma-A-Bind 250T Electric Binding System</t>
  </si>
  <si>
    <t>OFF-AP-10004052</t>
  </si>
  <si>
    <t>Hoover Replacement Belts For Soft Guard &amp; Commercial Ltweight Upright Vacs, 2/Pk</t>
  </si>
  <si>
    <t>OFF-PA-10003134</t>
  </si>
  <si>
    <t>Xerox 1937</t>
  </si>
  <si>
    <t>CA-2015-159863</t>
  </si>
  <si>
    <t>US-2015-126235</t>
  </si>
  <si>
    <t>FUR-FU-10000719</t>
  </si>
  <si>
    <t>DAX Cubicle Frames, 8-1/2 x 11</t>
  </si>
  <si>
    <t>CA-2015-130456</t>
  </si>
  <si>
    <t>FUR-BO-10003893</t>
  </si>
  <si>
    <t>Sauder Camden County Collection Library</t>
  </si>
  <si>
    <t>CA-2016-102162</t>
  </si>
  <si>
    <t>TEC-CO-10001943</t>
  </si>
  <si>
    <t>Canon PC-428 Personal Copier</t>
  </si>
  <si>
    <t>CA-2017-130141</t>
  </si>
  <si>
    <t>CA-2016-139556</t>
  </si>
  <si>
    <t>DB-13360</t>
  </si>
  <si>
    <t>Dennis Bolton</t>
  </si>
  <si>
    <t>CA-2017-129357</t>
  </si>
  <si>
    <t>OFF-PA-10003228</t>
  </si>
  <si>
    <t>Xerox 1917</t>
  </si>
  <si>
    <t>CA-2015-112130</t>
  </si>
  <si>
    <t>US-2017-133200</t>
  </si>
  <si>
    <t>CA-2016-133550</t>
  </si>
  <si>
    <t>TEC-AC-10004877</t>
  </si>
  <si>
    <t>Imation 30456 USB Flash Drive 8GB</t>
  </si>
  <si>
    <t>CA-2016-159912</t>
  </si>
  <si>
    <t>CA-2016-101987</t>
  </si>
  <si>
    <t>TEC-PH-10001305</t>
  </si>
  <si>
    <t>Panasonic KX TS208W Corded phone</t>
  </si>
  <si>
    <t>CA-2014-112403</t>
  </si>
  <si>
    <t>US-2015-122910</t>
  </si>
  <si>
    <t>CA-2015-142601</t>
  </si>
  <si>
    <t>OFF-PA-10000483</t>
  </si>
  <si>
    <t>Xerox 19</t>
  </si>
  <si>
    <t>CA-2014-106229</t>
  </si>
  <si>
    <t>NR-18550</t>
  </si>
  <si>
    <t>Nick Radford</t>
  </si>
  <si>
    <t>CA-2016-124681</t>
  </si>
  <si>
    <t>TEC-AC-10000487</t>
  </si>
  <si>
    <t>SanDisk Cruzer 4 GB USB Flash Drive</t>
  </si>
  <si>
    <t>US-2015-103996</t>
  </si>
  <si>
    <t>CA-2016-120530</t>
  </si>
  <si>
    <t>US-2015-167220</t>
  </si>
  <si>
    <t>TEC-AC-10002018</t>
  </si>
  <si>
    <t>AmazonBasics 3-Button USB Wired Mouse</t>
  </si>
  <si>
    <t>OFF-PA-10004381</t>
  </si>
  <si>
    <t>14-7/8 x 11 Blue Bar Computer Printout Paper</t>
  </si>
  <si>
    <t>CA-2017-169817</t>
  </si>
  <si>
    <t>CA-2014-112851</t>
  </si>
  <si>
    <t>OFF-EN-10001453</t>
  </si>
  <si>
    <t>Tyvek Interoffice Envelopes, 9 1/2" x 12 1/2", 100/Box</t>
  </si>
  <si>
    <t>CA-2017-158883</t>
  </si>
  <si>
    <t>CS-11860</t>
  </si>
  <si>
    <t>Cari Schnelling</t>
  </si>
  <si>
    <t>OFF-SU-10001212</t>
  </si>
  <si>
    <t>Kleencut Forged Office Shears by Acme United Corporation</t>
  </si>
  <si>
    <t>OFF-BI-10000201</t>
  </si>
  <si>
    <t>Avery Triangle Shaped Sheet Lifters, Black, 2/Pack</t>
  </si>
  <si>
    <t>CA-2015-104346</t>
  </si>
  <si>
    <t>OFF-AR-10002467</t>
  </si>
  <si>
    <t>Dixon Ticonderoga Pencils</t>
  </si>
  <si>
    <t>CA-2017-136364</t>
  </si>
  <si>
    <t>FUR-FU-10002813</t>
  </si>
  <si>
    <t>DAX Contemporary Wood Frame with Silver Metal Mat, Desktop, 11 x 14 Size</t>
  </si>
  <si>
    <t>CA-2015-140025</t>
  </si>
  <si>
    <t>Yuma</t>
  </si>
  <si>
    <t>CA-2016-140018</t>
  </si>
  <si>
    <t>TEC-MA-10000752</t>
  </si>
  <si>
    <t>Texas Instrument TI-15 Fraction Calculator</t>
  </si>
  <si>
    <t>CA-2017-106831</t>
  </si>
  <si>
    <t>CA-2017-118402</t>
  </si>
  <si>
    <t>Pasco</t>
  </si>
  <si>
    <t>CA-2017-136063</t>
  </si>
  <si>
    <t>Oak Park</t>
  </si>
  <si>
    <t>CA-2017-164042</t>
  </si>
  <si>
    <t>OFF-FA-10000840</t>
  </si>
  <si>
    <t>OIC Thumb-Tacks</t>
  </si>
  <si>
    <t>CA-2014-132864</t>
  </si>
  <si>
    <t>US-2016-131891</t>
  </si>
  <si>
    <t>Pensacola</t>
  </si>
  <si>
    <t>CA-2017-143567</t>
  </si>
  <si>
    <t>OFF-AR-10001231</t>
  </si>
  <si>
    <t>Sanford EarthWrite Recycled Pencils, Medium Soft, #2</t>
  </si>
  <si>
    <t>US-2014-122021</t>
  </si>
  <si>
    <t>US-2014-146353</t>
  </si>
  <si>
    <t>FUR-CH-10001802</t>
  </si>
  <si>
    <t>Hon Every-Day Chair Series Swivel Task Chairs</t>
  </si>
  <si>
    <t>CA-2017-114055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</si>
  <si>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</si>
  <si>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</si>
  <si>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</si>
  <si>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</si>
  <si>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</si>
  <si>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</si>
  <si>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CA-2015-156482</t>
  </si>
  <si>
    <t>CA-2017-117926</t>
  </si>
  <si>
    <t>OFF-AP-10002670</t>
  </si>
  <si>
    <t>Belkin 8-Outlet Premiere SurgeMaster II Surge Protectors</t>
  </si>
  <si>
    <t>CA-2015-153906</t>
  </si>
  <si>
    <t>CA-2016-166226</t>
  </si>
  <si>
    <t>CA-2015-142202</t>
  </si>
  <si>
    <t>US-2016-131114</t>
  </si>
  <si>
    <t>CA-2014-125171</t>
  </si>
  <si>
    <t>US-2017-122714</t>
  </si>
  <si>
    <t>CA-2017-155824</t>
  </si>
  <si>
    <t>OFF-AP-10000390</t>
  </si>
  <si>
    <t>Euro Pro Shark Stick Mini Vacuum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</si>
  <si>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</si>
  <si>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</si>
  <si>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</si>
  <si>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</si>
  <si>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</si>
  <si>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</si>
  <si>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CA-2015-169796</t>
  </si>
  <si>
    <t>TEC-MA-10000045</t>
  </si>
  <si>
    <t>Zebra ZM400 Thermal Label Printer</t>
  </si>
  <si>
    <t>LR-17035</t>
  </si>
  <si>
    <t>Lisa Ryan</t>
  </si>
  <si>
    <t>TEC-PH-10002584</t>
  </si>
  <si>
    <t>Samsung Galaxy S4</t>
  </si>
  <si>
    <t>FUR-CH-10004626</t>
  </si>
  <si>
    <t>Office Star Flex Back Scooter Chair with Aluminum Finish Frame</t>
  </si>
  <si>
    <t>CA-2016-155166</t>
  </si>
  <si>
    <t>CA-2015-103954</t>
  </si>
  <si>
    <t>CA-2017-141719</t>
  </si>
  <si>
    <t>CA-2015-134922</t>
  </si>
  <si>
    <t>CA-2015-162166</t>
  </si>
  <si>
    <t>Moreno Valley</t>
  </si>
  <si>
    <t>CA-2017-142090</t>
  </si>
  <si>
    <t>US-2017-133312</t>
  </si>
  <si>
    <t>JM-15580</t>
  </si>
  <si>
    <t>Jill Matthias</t>
  </si>
  <si>
    <t>CA-2015-109001</t>
  </si>
  <si>
    <t>TEC-PH-10000562</t>
  </si>
  <si>
    <t>Samsung Convoy 3</t>
  </si>
  <si>
    <t>CA-2017-132738</t>
  </si>
  <si>
    <t>Loveland</t>
  </si>
  <si>
    <t>CA-2015-119102</t>
  </si>
  <si>
    <t>CA-2015-147102</t>
  </si>
  <si>
    <t>CA-2015-153073</t>
  </si>
  <si>
    <t>FUR-FU-10001025</t>
  </si>
  <si>
    <t>Eldon Imàge Series Desk Accessories, Clear</t>
  </si>
  <si>
    <t>CA-2017-125640</t>
  </si>
  <si>
    <t>OFF-LA-10004178</t>
  </si>
  <si>
    <t>Avery 491</t>
  </si>
  <si>
    <t>OFF-PA-10003797</t>
  </si>
  <si>
    <t>Xerox 209</t>
  </si>
  <si>
    <t>CA-2015-146696</t>
  </si>
  <si>
    <t>CA-2015-154886</t>
  </si>
  <si>
    <t>CA-2017-128734</t>
  </si>
  <si>
    <t>Chandler</t>
  </si>
  <si>
    <t>CA-2017-163006</t>
  </si>
  <si>
    <t>CA-2015-156146</t>
  </si>
  <si>
    <t>CA-2017-108749</t>
  </si>
  <si>
    <t>CA-2017-163335</t>
  </si>
  <si>
    <t>US-2015-154389</t>
  </si>
  <si>
    <t>US-2017-141943</t>
  </si>
  <si>
    <t>OFF-EN-10003448</t>
  </si>
  <si>
    <t>Peel &amp; Seel Recycled Catalog Envelopes, Brown</t>
  </si>
  <si>
    <t>CA-2016-103982</t>
  </si>
  <si>
    <t>CA-2015-130876</t>
  </si>
  <si>
    <t>CA-2017-117401</t>
  </si>
  <si>
    <t>OFF-AP-10000938</t>
  </si>
  <si>
    <t>Avanti 1.7 Cu. Ft. Refrigerator</t>
  </si>
  <si>
    <t>US-2014-147648</t>
  </si>
  <si>
    <t>CA-2014-115084</t>
  </si>
  <si>
    <t>CA-2016-110730</t>
  </si>
  <si>
    <t>OFF-SU-10004737</t>
  </si>
  <si>
    <t>Acme Design Stainless Steel Bent Scissors</t>
  </si>
  <si>
    <t>CA-2016-156265</t>
  </si>
  <si>
    <t>FUR-TA-10001691</t>
  </si>
  <si>
    <t>Barricks Non-Folding Utility Table with Steel Legs, Laminate Tops</t>
  </si>
  <si>
    <t>Frankfort</t>
  </si>
  <si>
    <t>US-2017-114657</t>
  </si>
  <si>
    <t>TEC-MA-10003173</t>
  </si>
  <si>
    <t>Hewlett-Packard 300S Scientific Calculator</t>
  </si>
  <si>
    <t>CA-2017-144484</t>
  </si>
  <si>
    <t>US-2017-104094</t>
  </si>
  <si>
    <t>CA-2015-105158</t>
  </si>
  <si>
    <t>CA-2017-151218</t>
  </si>
  <si>
    <t>CA-2017-144883</t>
  </si>
  <si>
    <t>OFF-LA-10000305</t>
  </si>
  <si>
    <t>Avery 495</t>
  </si>
  <si>
    <t>US-2014-139500</t>
  </si>
  <si>
    <t>TEC-PH-10002583</t>
  </si>
  <si>
    <t>iOttie HLCRIO102 Car Mount</t>
  </si>
  <si>
    <t>CA-2015-119508</t>
  </si>
  <si>
    <t>CA-2015-169278</t>
  </si>
  <si>
    <t>CA-2017-111577</t>
  </si>
  <si>
    <t>CA-2015-146486</t>
  </si>
  <si>
    <t>CA-2016-123932</t>
  </si>
  <si>
    <t>OFF-PA-10003063</t>
  </si>
  <si>
    <t>EcoTones Memo Sheets</t>
  </si>
  <si>
    <t>CA-2016-122017</t>
  </si>
  <si>
    <t>CA-2017-147403</t>
  </si>
  <si>
    <t>OFF-PA-10003302</t>
  </si>
  <si>
    <t>Xerox 1906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</si>
  <si>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</si>
  <si>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</si>
  <si>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</si>
  <si>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</si>
  <si>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</si>
  <si>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</si>
  <si>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</si>
  <si>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CA-2017-164707</t>
  </si>
  <si>
    <t>CA-2016-145492</t>
  </si>
  <si>
    <t>CA-2017-108854</t>
  </si>
  <si>
    <t>Standard Line “While You Were Out” Hardbound Telephone Message Book</t>
  </si>
  <si>
    <t>CA-2014-132542</t>
  </si>
  <si>
    <t>OFF-BI-10004099</t>
  </si>
  <si>
    <t>GBC VeloBinder Strips</t>
  </si>
  <si>
    <t>CA-2017-103009</t>
  </si>
  <si>
    <t>OFF-PA-10001215</t>
  </si>
  <si>
    <t>Xerox 1963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</si>
  <si>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</si>
  <si>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</si>
  <si>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</si>
  <si>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</si>
  <si>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</si>
  <si>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</si>
  <si>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</si>
  <si>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</si>
  <si>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</si>
  <si>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</si>
  <si>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</si>
  <si>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</si>
  <si>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</si>
  <si>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CA-2017-155929</t>
  </si>
  <si>
    <t>OFF-PA-10000859</t>
  </si>
  <si>
    <t>Unpadded Memo Slips</t>
  </si>
  <si>
    <t>OFF-AR-10000614</t>
  </si>
  <si>
    <t>Barrel Sharpener</t>
  </si>
  <si>
    <t>CA-2016-140613</t>
  </si>
  <si>
    <t>CA-2017-130631</t>
  </si>
  <si>
    <t>OFF-FA-10000089</t>
  </si>
  <si>
    <t>Acco Glide Clips</t>
  </si>
  <si>
    <t>FUR-TA-10001771</t>
  </si>
  <si>
    <t>Bush Cubix Conference Tables, Fully Assembled</t>
  </si>
  <si>
    <t>US-2014-107405</t>
  </si>
  <si>
    <t>CA-2016-121356</t>
  </si>
  <si>
    <t>CA-2017-148999</t>
  </si>
  <si>
    <t>FUR-CH-10002044</t>
  </si>
  <si>
    <t>Office Star - Contemporary Task Swivel chair with 2-way adjustable arms, Plum</t>
  </si>
  <si>
    <t>CA-2017-127782</t>
  </si>
  <si>
    <t>TH-21115</t>
  </si>
  <si>
    <t>Thea Hudgings</t>
  </si>
  <si>
    <t>US-2016-162026</t>
  </si>
  <si>
    <t>CA-2015-103177</t>
  </si>
  <si>
    <t>RCA H5401RE1 DECT 6.0 4-Line Cordless Handset With Caller ID/Call Waiting</t>
  </si>
  <si>
    <t>Santa Barbara</t>
  </si>
  <si>
    <t>JK-16090</t>
  </si>
  <si>
    <t>Juliana Krohn</t>
  </si>
  <si>
    <t>CA-2016-134936</t>
  </si>
  <si>
    <t>FUR-TA-10001086</t>
  </si>
  <si>
    <t>SAFCO PlanMaster Boards, 60w x 37-1/2d, White Melamine</t>
  </si>
  <si>
    <t>CA-2017-151008</t>
  </si>
  <si>
    <t>Draper</t>
  </si>
  <si>
    <t>CA-2017-116113</t>
  </si>
  <si>
    <t>US-2015-114741</t>
  </si>
  <si>
    <t>OFF-PA-10000048</t>
  </si>
  <si>
    <t>Xerox 20</t>
  </si>
  <si>
    <t>CA-2017-133263</t>
  </si>
  <si>
    <t>CA-2017-157966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</si>
  <si>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</si>
  <si>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</si>
  <si>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</si>
  <si>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</si>
  <si>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CA-2017-137498</t>
  </si>
  <si>
    <t>CA-2016-161158</t>
  </si>
  <si>
    <t>CA-2017-105333</t>
  </si>
  <si>
    <t>OFF-ST-10002182</t>
  </si>
  <si>
    <t>Iris 3-Drawer Stacking Bin, Black</t>
  </si>
  <si>
    <t>SB-20185</t>
  </si>
  <si>
    <t>Sarah Brown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</si>
  <si>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</si>
  <si>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</si>
  <si>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</si>
  <si>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</si>
  <si>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</si>
  <si>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</si>
  <si>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</si>
  <si>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CA-2015-168634</t>
  </si>
  <si>
    <t>CA-2016-147431</t>
  </si>
  <si>
    <t>OFF-ST-10003994</t>
  </si>
  <si>
    <t>Belkin 19" Center-Weighted Shelf, Gray</t>
  </si>
  <si>
    <t>FUR-CH-10001545</t>
  </si>
  <si>
    <t>Hon Comfortask Task/Swivel Chairs</t>
  </si>
  <si>
    <t>US-2016-146066</t>
  </si>
  <si>
    <t>CA-2017-113208</t>
  </si>
  <si>
    <t>FUR-FU-10004245</t>
  </si>
  <si>
    <t>Career Cubicle Clock, 8 1/4", Black</t>
  </si>
  <si>
    <t>CA-2014-147900</t>
  </si>
  <si>
    <t>CA-2016-127985</t>
  </si>
  <si>
    <t>OFF-EN-10002592</t>
  </si>
  <si>
    <t>CA-2016-141957</t>
  </si>
  <si>
    <t>OFF-AR-10000914</t>
  </si>
  <si>
    <t>Boston 16765 Mini Stand Up Battery Pencil Sharpener</t>
  </si>
  <si>
    <t>CA-2015-141012</t>
  </si>
  <si>
    <t>Pocatello</t>
  </si>
  <si>
    <t>CA-2014-126802</t>
  </si>
  <si>
    <t>CA-2016-143924</t>
  </si>
  <si>
    <t>Holland</t>
  </si>
  <si>
    <t>CA-2015-131072</t>
  </si>
  <si>
    <t>US-2015-138093</t>
  </si>
  <si>
    <t>CA-2014-155593</t>
  </si>
  <si>
    <t>US-2014-143707</t>
  </si>
  <si>
    <t>CA-2017-126550</t>
  </si>
  <si>
    <t>CA-2015-103933</t>
  </si>
  <si>
    <t>CA-2017-117324</t>
  </si>
  <si>
    <t>CA-2014-111773</t>
  </si>
  <si>
    <t>CA-2017-156139</t>
  </si>
  <si>
    <t>US-2017-147886</t>
  </si>
  <si>
    <t>CA-2017-104913</t>
  </si>
  <si>
    <t>CA-2016-125850</t>
  </si>
  <si>
    <t>OFF-LA-10003498</t>
  </si>
  <si>
    <t>Avery 475</t>
  </si>
  <si>
    <t>CA-2014-163748</t>
  </si>
  <si>
    <t>CA-2015-149300</t>
  </si>
  <si>
    <t>US-2014-126340</t>
  </si>
  <si>
    <t>Redding</t>
  </si>
  <si>
    <t>CA-2016-149685</t>
  </si>
  <si>
    <t>CA-2015-158939</t>
  </si>
  <si>
    <t>CA-2016-142398</t>
  </si>
  <si>
    <t>US-2015-159513</t>
  </si>
  <si>
    <t>TEC-MA-10003329</t>
  </si>
  <si>
    <t>Vtech AT&amp;T CL2940 Corded Speakerphone, Black</t>
  </si>
  <si>
    <t>CA-2016-125017</t>
  </si>
  <si>
    <t>FUR-FU-10000747</t>
  </si>
  <si>
    <t>Tenex B1-RE Series Chair Mats for Low Pile Carpets</t>
  </si>
  <si>
    <t>US-2015-106495</t>
  </si>
  <si>
    <t>CA-2014-124730</t>
  </si>
  <si>
    <t>Utica</t>
  </si>
  <si>
    <t>CA-2017-161067</t>
  </si>
  <si>
    <t>CA-2015-111206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</si>
  <si>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</si>
  <si>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</si>
  <si>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</si>
  <si>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</si>
  <si>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</si>
  <si>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</si>
  <si>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</si>
  <si>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</si>
  <si>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CA-2015-126725</t>
  </si>
  <si>
    <t>TEC-PH-10003174</t>
  </si>
  <si>
    <t>RCA ViSYS 25825 Wireless digital phone</t>
  </si>
  <si>
    <t>CA-2016-101525</t>
  </si>
  <si>
    <t>OFF-PA-10001497</t>
  </si>
  <si>
    <t>Xerox 1914</t>
  </si>
  <si>
    <t>US-2014-117968</t>
  </si>
  <si>
    <t>CA-2016-128223</t>
  </si>
  <si>
    <t>CA-2016-133319</t>
  </si>
  <si>
    <t>US-2014-109456</t>
  </si>
  <si>
    <t>CA-2015-147879</t>
  </si>
  <si>
    <t>Owensboro</t>
  </si>
  <si>
    <t>OFF-PA-10001952</t>
  </si>
  <si>
    <t>Xerox 1902</t>
  </si>
  <si>
    <t>CA-2016-167682</t>
  </si>
  <si>
    <t>CA-2014-120432</t>
  </si>
  <si>
    <t>OFF-SU-10004661</t>
  </si>
  <si>
    <t>Acme Titanium Bonded Scissors</t>
  </si>
  <si>
    <t>US-2017-169551</t>
  </si>
  <si>
    <t>US-2017-141698</t>
  </si>
  <si>
    <t>OFF-PA-10001826</t>
  </si>
  <si>
    <t>Xerox 207</t>
  </si>
  <si>
    <t>US-2014-105151</t>
  </si>
  <si>
    <t>CA-2017-119011</t>
  </si>
  <si>
    <t>CA-2016-135636</t>
  </si>
  <si>
    <t>CA-2017-112984</t>
  </si>
  <si>
    <t>CA-2016-163776</t>
  </si>
  <si>
    <t>CA-2014-124079</t>
  </si>
  <si>
    <t>CA-2014-102652</t>
  </si>
  <si>
    <t>US-2016-156692</t>
  </si>
  <si>
    <t>Kenner</t>
  </si>
  <si>
    <t>CA-2016-157364</t>
  </si>
  <si>
    <t>US-2017-152492</t>
  </si>
  <si>
    <t>CA-2017-122364</t>
  </si>
  <si>
    <t>CA-2016-117912</t>
  </si>
  <si>
    <t>CA-2016-152765</t>
  </si>
  <si>
    <t>TS-21655</t>
  </si>
  <si>
    <t>Trudy Schmidt</t>
  </si>
  <si>
    <t>TEC-MA-10003176</t>
  </si>
  <si>
    <t>Okidata B400 Printer</t>
  </si>
  <si>
    <t>CA-2017-154676</t>
  </si>
  <si>
    <t>CA-2015-114048</t>
  </si>
  <si>
    <t>CA-2016-150007</t>
  </si>
  <si>
    <t>US-2016-113677</t>
  </si>
  <si>
    <t>TEC-PH-10002114</t>
  </si>
  <si>
    <t>Xiaomi Mi3</t>
  </si>
  <si>
    <t>OFF-PA-10001593</t>
  </si>
  <si>
    <t>Xerox 1947</t>
  </si>
  <si>
    <t>CA-2016-124100</t>
  </si>
  <si>
    <t>US-2016-106600</t>
  </si>
  <si>
    <t>CA-2017-139437</t>
  </si>
  <si>
    <t>TEC-AC-10004803</t>
  </si>
  <si>
    <t>Sony Micro Vault Click 4 GB USB 2.0 Flash Drive</t>
  </si>
  <si>
    <t>CA-2016-161025</t>
  </si>
  <si>
    <t>CA-2014-103989</t>
  </si>
  <si>
    <t>US-2014-106299</t>
  </si>
  <si>
    <t>CA-2015-158421</t>
  </si>
  <si>
    <t>CA-2016-143609</t>
  </si>
  <si>
    <t>CA-2015-146675</t>
  </si>
  <si>
    <t>CA-2015-161711</t>
  </si>
  <si>
    <t>CA-2015-133445</t>
  </si>
  <si>
    <t>OFF-AP-10001564</t>
  </si>
  <si>
    <t>Hoover Commercial Lightweight Upright Vacuum with E-Z Empty Dirt Cup</t>
  </si>
  <si>
    <t>CA-2017-139444</t>
  </si>
  <si>
    <t>CA-2017-141425</t>
  </si>
  <si>
    <t>CA-2015-133536</t>
  </si>
  <si>
    <t>CA-2014-146731</t>
  </si>
  <si>
    <t>CA-2015-116484</t>
  </si>
  <si>
    <t>FUR-FU-10002874</t>
  </si>
  <si>
    <t>Ultra Commercial Grade Dual Valve Door Closer</t>
  </si>
  <si>
    <t>CA-2014-100090</t>
  </si>
  <si>
    <t>CA-2014-141152</t>
  </si>
  <si>
    <t>CA-2014-169852</t>
  </si>
  <si>
    <t>CA-2017-107314</t>
  </si>
  <si>
    <t>FUR-FU-10003489</t>
  </si>
  <si>
    <t>Contemporary Borderless Frame</t>
  </si>
  <si>
    <t>CA-2016-163328</t>
  </si>
  <si>
    <t>Eugene</t>
  </si>
  <si>
    <t>CA-2017-143112</t>
  </si>
  <si>
    <t>CA-2017-104822</t>
  </si>
  <si>
    <t>CA-2017-161557</t>
  </si>
  <si>
    <t>US-2015-161347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</si>
  <si>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</si>
  <si>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</si>
  <si>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</si>
  <si>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</si>
  <si>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</si>
  <si>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</si>
  <si>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US-2017-104661</t>
  </si>
  <si>
    <t>OFF-BI-10000279</t>
  </si>
  <si>
    <t>Acco Recycled 2" Capacity Laser Printer Hanging Data Binders</t>
  </si>
  <si>
    <t>CA-2017-151981</t>
  </si>
  <si>
    <t>CA-2017-161774</t>
  </si>
  <si>
    <t>OFF-BI-10004308</t>
  </si>
  <si>
    <t>Avery Legal 4-Ring Binder</t>
  </si>
  <si>
    <t>TEC-PH-10004080</t>
  </si>
  <si>
    <t>Avaya 5410 Digital phone</t>
  </si>
  <si>
    <t>US-2015-110261</t>
  </si>
  <si>
    <t>Glenview</t>
  </si>
  <si>
    <t>CA-2014-110065</t>
  </si>
  <si>
    <t>CA-2015-120621</t>
  </si>
  <si>
    <t>US-2017-148866</t>
  </si>
  <si>
    <t>CA-2016-113845</t>
  </si>
  <si>
    <t>US-2016-128909</t>
  </si>
  <si>
    <t>CA-2017-167640</t>
  </si>
  <si>
    <t>OFF-PA-10001260</t>
  </si>
  <si>
    <t>TOPS Money Receipt Book, Consecutively Numbered in Red,</t>
  </si>
  <si>
    <t>CA-2016-129308</t>
  </si>
  <si>
    <t>CA-2014-146864</t>
  </si>
  <si>
    <t>OFF-ST-10004946</t>
  </si>
  <si>
    <t>Desktop 3-Pocket Hot File</t>
  </si>
  <si>
    <t>CA-2015-109862</t>
  </si>
  <si>
    <t>US-2017-107888</t>
  </si>
  <si>
    <t>US-2017-154872</t>
  </si>
  <si>
    <t>CA-2017-144680</t>
  </si>
  <si>
    <t>CA-2017-123085</t>
  </si>
  <si>
    <t>CA-2015-153752</t>
  </si>
  <si>
    <t>CA-2016-169887</t>
  </si>
  <si>
    <t>CA-2015-107678</t>
  </si>
  <si>
    <t>US-2017-167402</t>
  </si>
  <si>
    <t>CA-2014-145541</t>
  </si>
  <si>
    <t>Wilson</t>
  </si>
  <si>
    <t>CA-2014-108609</t>
  </si>
  <si>
    <t>CA-2017-161088</t>
  </si>
  <si>
    <t>CA-2015-135510</t>
  </si>
  <si>
    <t>FUR-FU-10000820</t>
  </si>
  <si>
    <t>Tensor Brushed Steel Torchiere Floor Lamp</t>
  </si>
  <si>
    <t>CA-2017-140494</t>
  </si>
  <si>
    <t>CA-2017-145429</t>
  </si>
  <si>
    <t>OFF-PA-10003205</t>
  </si>
  <si>
    <t>Wirebound Message Forms, Four 2 3/4 x 5 Forms per Page, Pink Paper</t>
  </si>
  <si>
    <t>CA-2015-153535</t>
  </si>
  <si>
    <t>CA-2014-167724</t>
  </si>
  <si>
    <t>OFF-LA-10002368</t>
  </si>
  <si>
    <t>Avery 479</t>
  </si>
  <si>
    <t>CA-2017-102974</t>
  </si>
  <si>
    <t>CA-2016-123358</t>
  </si>
  <si>
    <t>CA-2017-159156</t>
  </si>
  <si>
    <t>CA-2017-100636</t>
  </si>
  <si>
    <t>Okidata C610n Printer</t>
  </si>
  <si>
    <t>OFF-PA-10000295</t>
  </si>
  <si>
    <t>Xerox 229</t>
  </si>
  <si>
    <t>FUR-FU-10001057</t>
  </si>
  <si>
    <t>Tensor Track Tree Floor Lamp</t>
  </si>
  <si>
    <t>CA-2016-142615</t>
  </si>
  <si>
    <t>Montebello</t>
  </si>
  <si>
    <t>CA-2016-123946</t>
  </si>
  <si>
    <t>FUR-CH-10002073</t>
  </si>
  <si>
    <t>Hon Olson Stacker Chairs</t>
  </si>
  <si>
    <t>El Cajon</t>
  </si>
  <si>
    <t>US-2016-159093</t>
  </si>
  <si>
    <t>US-2016-163461</t>
  </si>
  <si>
    <t>CA-2017-138618</t>
  </si>
  <si>
    <t>CA-2015-120677</t>
  </si>
  <si>
    <t>OFF-AP-10003278</t>
  </si>
  <si>
    <t>Belkin 7-Outlet SurgeMaster Home Series</t>
  </si>
  <si>
    <t>US-2017-149006</t>
  </si>
  <si>
    <t>CA-2015-104115</t>
  </si>
  <si>
    <t>West Palm Beach</t>
  </si>
  <si>
    <t>CA-2016-105473</t>
  </si>
  <si>
    <t>CA-2017-121706</t>
  </si>
  <si>
    <t>CA-2016-140382</t>
  </si>
  <si>
    <t>CA-2014-164182</t>
  </si>
  <si>
    <t>TEC-PH-10002070</t>
  </si>
  <si>
    <t>Griffin GC36547 PowerJolt SE Lightning Charger</t>
  </si>
  <si>
    <t>CA-2016-129847</t>
  </si>
  <si>
    <t>FUR-FU-10000277</t>
  </si>
  <si>
    <t>Deflect-o DuraMat Antistatic Studded Beveled Mat for Medium Pile Carpeting</t>
  </si>
  <si>
    <t>CA-2016-125094</t>
  </si>
  <si>
    <t>TEC-AC-10004420</t>
  </si>
  <si>
    <t>Cherry 142-key Programmable Keyboard</t>
  </si>
  <si>
    <t>CA-2015-139248</t>
  </si>
  <si>
    <t>TEC-PH-10004094</t>
  </si>
  <si>
    <t>Motorola L703CM</t>
  </si>
  <si>
    <t>CA-2015-161767</t>
  </si>
  <si>
    <t>TEC-MA-10002790</t>
  </si>
  <si>
    <t>NeatDesk Desktop Scanner &amp; Digital Filing System</t>
  </si>
  <si>
    <t>CA-2017-146185</t>
  </si>
  <si>
    <t>CA-2017-155159</t>
  </si>
  <si>
    <t>CA-2017-165099</t>
  </si>
  <si>
    <t>Abilene</t>
  </si>
  <si>
    <t>OFF-AP-10001634</t>
  </si>
  <si>
    <t>Hoover Commercial Lightweight Upright Vacuum</t>
  </si>
  <si>
    <t>CA-2015-109386</t>
  </si>
  <si>
    <t>CA-2014-124737</t>
  </si>
  <si>
    <t>OFF-PA-10001837</t>
  </si>
  <si>
    <t>Xerox 1976</t>
  </si>
  <si>
    <t>US-2017-101840</t>
  </si>
  <si>
    <t>OFF-BI-10002897</t>
  </si>
  <si>
    <t>Black Avery Memo-Size 3-Ring Binder, 5 1/2" x 8 1/2"</t>
  </si>
  <si>
    <t>CA-2016-157742</t>
  </si>
  <si>
    <t>CA-2014-141901</t>
  </si>
  <si>
    <t>CA-2015-105844</t>
  </si>
  <si>
    <t>US-2016-102239</t>
  </si>
  <si>
    <t>CA-2017-104906</t>
  </si>
  <si>
    <t>Saint Charles</t>
  </si>
  <si>
    <t>OFF-PA-10001243</t>
  </si>
  <si>
    <t>Xerox 1983</t>
  </si>
  <si>
    <t>CA-2017-133067</t>
  </si>
  <si>
    <t>CA-2017-133102</t>
  </si>
  <si>
    <t>CA-2016-164399</t>
  </si>
  <si>
    <t>US-2015-156797</t>
  </si>
  <si>
    <t>CA-2016-120369</t>
  </si>
  <si>
    <t>FUR-FU-10003806</t>
  </si>
  <si>
    <t>Tenex Chairmat w/ Average Lip, 45" x 53"</t>
  </si>
  <si>
    <t>CA-2014-118276</t>
  </si>
  <si>
    <t>US-2016-119046</t>
  </si>
  <si>
    <t>US-2017-104437</t>
  </si>
  <si>
    <t>CA-2016-164924</t>
  </si>
  <si>
    <t>TEC-MA-10000904</t>
  </si>
  <si>
    <t>Brother MFC-9340CDW LED All-In-One Printer, Copier Scanner</t>
  </si>
  <si>
    <t>CA-2015-158491</t>
  </si>
  <si>
    <t>CA-2016-116764</t>
  </si>
  <si>
    <t>OFF-LA-10002473</t>
  </si>
  <si>
    <t>Avery 484</t>
  </si>
  <si>
    <t>CA-2016-133368</t>
  </si>
  <si>
    <t>FUR-FU-10003374</t>
  </si>
  <si>
    <t>Electrix Fluorescent Magnifier Lamps &amp; Weighted Base</t>
  </si>
  <si>
    <t>CA-2017-159282</t>
  </si>
  <si>
    <t>CA-2017-151183</t>
  </si>
  <si>
    <t>CA-2014-158281</t>
  </si>
  <si>
    <t>CA-2017-109183</t>
  </si>
  <si>
    <t>TEC-MA-10001856</t>
  </si>
  <si>
    <t>CA-2017-115322</t>
  </si>
  <si>
    <t>US-2017-128447</t>
  </si>
  <si>
    <t>CA-2016-163594</t>
  </si>
  <si>
    <t>CA-2017-100580</t>
  </si>
  <si>
    <t>CA-2014-121769</t>
  </si>
  <si>
    <t>CA-2014-161249</t>
  </si>
  <si>
    <t>CA-2015-137974</t>
  </si>
  <si>
    <t>CA-2015-138485</t>
  </si>
  <si>
    <t>CA-2016-124583</t>
  </si>
  <si>
    <t>CA-2017-135111</t>
  </si>
  <si>
    <t>OFF-AR-10004707</t>
  </si>
  <si>
    <t>US-2017-118598</t>
  </si>
  <si>
    <t>Longmont</t>
  </si>
  <si>
    <t>CA-2014-103492</t>
  </si>
  <si>
    <t>CM-12715</t>
  </si>
  <si>
    <t>Craig Molinari</t>
  </si>
  <si>
    <t>CA-2014-163223</t>
  </si>
  <si>
    <t>CA-2015-139738</t>
  </si>
  <si>
    <t>US-2015-159499</t>
  </si>
  <si>
    <t>US-2016-157490</t>
  </si>
  <si>
    <t>TEC-MA-10001695</t>
  </si>
  <si>
    <t>Zebra GK420t Direct Thermal/Thermal Transfer Printer</t>
  </si>
  <si>
    <t>CA-2015-161452</t>
  </si>
  <si>
    <t>US-2014-115196</t>
  </si>
  <si>
    <t>CA-2015-121552</t>
  </si>
  <si>
    <t>FW-14395</t>
  </si>
  <si>
    <t>Fred Wasserman</t>
  </si>
  <si>
    <t>CA-2015-107685</t>
  </si>
  <si>
    <t>CA-2015-130974</t>
  </si>
  <si>
    <t>FUR-FU-10002506</t>
  </si>
  <si>
    <t>Tensor "Hersey Kiss" Styled Floor Lamp</t>
  </si>
  <si>
    <t>TEC-AC-10004518</t>
  </si>
  <si>
    <t>Memorex Mini Travel Drive 32 GB USB 2.0 Flash Drive</t>
  </si>
  <si>
    <t>CA-2016-118899</t>
  </si>
  <si>
    <t>CA-2017-100237</t>
  </si>
  <si>
    <t>CA-2014-139542</t>
  </si>
  <si>
    <t>CA-2014-150203</t>
  </si>
  <si>
    <t>CA-2015-149636</t>
  </si>
  <si>
    <t>US-2017-138086</t>
  </si>
  <si>
    <t>OFF-AP-10000027</t>
  </si>
  <si>
    <t>Hoover Commercial SteamVac</t>
  </si>
  <si>
    <t>US-2016-109260</t>
  </si>
  <si>
    <t>CA-2017-141103</t>
  </si>
  <si>
    <t>CA-2015-133242</t>
  </si>
  <si>
    <t>CA-2017-100902</t>
  </si>
  <si>
    <t>OFF-PA-10002558</t>
  </si>
  <si>
    <t>Xerox 1938</t>
  </si>
  <si>
    <t>CA-2017-123071</t>
  </si>
  <si>
    <t>US-2016-117037</t>
  </si>
  <si>
    <t>CA-2017-160801</t>
  </si>
  <si>
    <t>CA-2015-112711</t>
  </si>
  <si>
    <t>CA-2017-152436</t>
  </si>
  <si>
    <t>CA-2016-128706</t>
  </si>
  <si>
    <t>OFF-PA-10001846</t>
  </si>
  <si>
    <t>Xerox 1899</t>
  </si>
  <si>
    <t>CA-2017-118017</t>
  </si>
  <si>
    <t>CA-2015-126669</t>
  </si>
  <si>
    <t>US-2017-105697</t>
  </si>
  <si>
    <t>CA-2017-165323</t>
  </si>
  <si>
    <t>TEC-MA-10003673</t>
  </si>
  <si>
    <t>Hewlett-Packard Desktjet 6988DT Refurbished Printer</t>
  </si>
  <si>
    <t>CA-2016-125843</t>
  </si>
  <si>
    <t>CA-2017-120404</t>
  </si>
  <si>
    <t>CA-2016-157707</t>
  </si>
  <si>
    <t>FUR-BO-10001567</t>
  </si>
  <si>
    <t>Bush Westfield Collection Bookcases, Dark Cherry Finish, Fully Assembled</t>
  </si>
  <si>
    <t>CA-2014-166051</t>
  </si>
  <si>
    <t>CA-2015-110870</t>
  </si>
  <si>
    <t>CA-2014-143210</t>
  </si>
  <si>
    <t>CA-2017-169012</t>
  </si>
  <si>
    <t>FUR-FU-10001379</t>
  </si>
  <si>
    <t>Executive Impressions 16-1/2" Circular Wall Clock</t>
  </si>
  <si>
    <t>CA-2016-132997</t>
  </si>
  <si>
    <t>CA-2015-150714</t>
  </si>
  <si>
    <t>TEC-MA-10000984</t>
  </si>
  <si>
    <t>Okidata MB760 Printer</t>
  </si>
  <si>
    <t>CA-2017-159149</t>
  </si>
  <si>
    <t>OFF-AR-10000937</t>
  </si>
  <si>
    <t>Dixon Ticonderoga Core-Lock Colored Pencils, 48-Color Set</t>
  </si>
  <si>
    <t>CA-2017-101014</t>
  </si>
  <si>
    <t>CA-2015-137064</t>
  </si>
  <si>
    <t>HE-14800</t>
  </si>
  <si>
    <t>Harold Engle</t>
  </si>
  <si>
    <t>CA-2015-112767</t>
  </si>
  <si>
    <t>CA-2016-116337</t>
  </si>
  <si>
    <t>FUR-FU-10002030</t>
  </si>
  <si>
    <t>Executive Impressions 14" Contract Wall Clock with Quartz Movement</t>
  </si>
  <si>
    <t>OFF-FA-10000254</t>
  </si>
  <si>
    <t>Sterling Rubber Bands by Alliance</t>
  </si>
  <si>
    <t>CA-2017-102204</t>
  </si>
  <si>
    <t>US-2014-143581</t>
  </si>
  <si>
    <t>CA-2016-100307</t>
  </si>
  <si>
    <t>CA-2014-131800</t>
  </si>
  <si>
    <t>OFF-AP-10004136</t>
  </si>
  <si>
    <t>Kensington 6 Outlet SmartSocket Surge Protector</t>
  </si>
  <si>
    <t>CA-2016-139549</t>
  </si>
  <si>
    <t>CA-2015-154284</t>
  </si>
  <si>
    <t>CA-2014-156244</t>
  </si>
  <si>
    <t>CA-2016-130778</t>
  </si>
  <si>
    <t>CA-2017-113572</t>
  </si>
  <si>
    <t>TEC-AC-10002370</t>
  </si>
  <si>
    <t>Maxell CD-R Discs</t>
  </si>
  <si>
    <t>CA-2016-101469</t>
  </si>
  <si>
    <t>OFF-AR-10003986</t>
  </si>
  <si>
    <t>Avery Hi-Liter Pen Style Six-Color Fluorescent Set</t>
  </si>
  <si>
    <t>CA-2014-153087</t>
  </si>
  <si>
    <t>CA-2014-110555</t>
  </si>
  <si>
    <t>CA-2014-109918</t>
  </si>
  <si>
    <t>OFF-SU-10004290</t>
  </si>
  <si>
    <t>Acme Design Line 8" Stainless Steel Bent Scissors w/Champagne Handles, 3-1/8" Cut</t>
  </si>
  <si>
    <t>CA-2015-145758</t>
  </si>
  <si>
    <t>TEC-MA-10004552</t>
  </si>
  <si>
    <t>Star Micronics TSP100 TSP143LAN Receipt Printer</t>
  </si>
  <si>
    <t>CA-2017-158736</t>
  </si>
  <si>
    <t>CA-2017-106824</t>
  </si>
  <si>
    <t>CA-2015-109190</t>
  </si>
  <si>
    <t>CA-2016-143154</t>
  </si>
  <si>
    <t>CA-2014-164903</t>
  </si>
  <si>
    <t>CA-2017-118003</t>
  </si>
  <si>
    <t>US-2016-160206</t>
  </si>
  <si>
    <t>HD-14785</t>
  </si>
  <si>
    <t>Harold Dahlen</t>
  </si>
  <si>
    <t>CA-2015-126186</t>
  </si>
  <si>
    <t>CA-2014-121629</t>
  </si>
  <si>
    <t>US-2016-117387</t>
  </si>
  <si>
    <t>CA-2015-158918</t>
  </si>
  <si>
    <t>CA-2016-118311</t>
  </si>
  <si>
    <t>OFF-PA-10000312</t>
  </si>
  <si>
    <t>Xerox 1955</t>
  </si>
  <si>
    <t>CA-2015-133494</t>
  </si>
  <si>
    <t>US-2014-132745</t>
  </si>
  <si>
    <t>CA-2014-119144</t>
  </si>
  <si>
    <t>CA-2016-105662</t>
  </si>
  <si>
    <t>OFF-PA-10001001</t>
  </si>
  <si>
    <t>Snap-A-Way Black Print Carbonless Speed Message, No Reply Area, Duplicate</t>
  </si>
  <si>
    <t>CA-2016-151148</t>
  </si>
  <si>
    <t>CA-2014-162992</t>
  </si>
  <si>
    <t>OFF-PA-10001583</t>
  </si>
  <si>
    <t>1/4 Fold Party Design Invitations &amp; White Envelopes, 24 8-1/2" X 11" Cards, 25 Env./Pack</t>
  </si>
  <si>
    <t>CA-2017-117156</t>
  </si>
  <si>
    <t>CA-2015-115168</t>
  </si>
  <si>
    <t>CA-2014-119977</t>
  </si>
  <si>
    <t>CA-2017-135909</t>
  </si>
  <si>
    <t>CA-2015-125934</t>
  </si>
  <si>
    <t>CA-2015-158148</t>
  </si>
  <si>
    <t>CA-2016-158260</t>
  </si>
  <si>
    <t>US-2014-105137</t>
  </si>
  <si>
    <t>TEC-MA-10002694</t>
  </si>
  <si>
    <t>Hewlett-Packard Deskjet F4180 All-in-One Color Ink-jet - Printer / copier / scanner</t>
  </si>
  <si>
    <t>CA-2017-126928</t>
  </si>
  <si>
    <t>TEC-MA-10004626</t>
  </si>
  <si>
    <t>Lexmark 20R1285 X6650 Wireless All-in-One Printer</t>
  </si>
  <si>
    <t>CA-2016-150483</t>
  </si>
  <si>
    <t>CA-2017-102610</t>
  </si>
  <si>
    <t>CA-2016-168032</t>
  </si>
  <si>
    <t>TEC-PH-10004241</t>
  </si>
  <si>
    <t>Nokia Lumia 1020</t>
  </si>
  <si>
    <t>CA-2017-143252</t>
  </si>
  <si>
    <t>CA-2014-130918</t>
  </si>
  <si>
    <t>OFF-SU-10003936</t>
  </si>
  <si>
    <t>Acme Serrated Blade Letter Opener</t>
  </si>
  <si>
    <t>CA-2014-126480</t>
  </si>
  <si>
    <t>CA-2014-108182</t>
  </si>
  <si>
    <t>Romeoville</t>
  </si>
  <si>
    <t>US-2015-128587</t>
  </si>
  <si>
    <t>CA-2014-109043</t>
  </si>
  <si>
    <t>CA-2017-127803</t>
  </si>
  <si>
    <t>CA-2014-141838</t>
  </si>
  <si>
    <t>CA-2015-160227</t>
  </si>
  <si>
    <t>CA-2016-143406</t>
  </si>
  <si>
    <t>CA-2016-131093</t>
  </si>
  <si>
    <t>CA-2017-152933</t>
  </si>
  <si>
    <t>CA-2014-132010</t>
  </si>
  <si>
    <t>CA-2016-124254</t>
  </si>
  <si>
    <t>CA-2016-100300</t>
  </si>
  <si>
    <t>CA-2014-103310</t>
  </si>
  <si>
    <t>US-2017-120908</t>
  </si>
  <si>
    <t>OFF-LA-10004677</t>
  </si>
  <si>
    <t>Self-Adhesive Address Labels for Typewriters with Dispenser Box</t>
  </si>
  <si>
    <t>US-2014-134054</t>
  </si>
  <si>
    <t>CA-2016-161907</t>
  </si>
  <si>
    <t>US-2014-166828</t>
  </si>
  <si>
    <t>East Orange</t>
  </si>
  <si>
    <t>CA-2016-117625</t>
  </si>
  <si>
    <t>OFF-EN-10001535</t>
  </si>
  <si>
    <t>Grip Seal Envelopes</t>
  </si>
  <si>
    <t>CA-2017-141663</t>
  </si>
  <si>
    <t>CA-2016-108959</t>
  </si>
  <si>
    <t>CA-2014-167486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</si>
  <si>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</si>
  <si>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</si>
  <si>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</si>
  <si>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</si>
  <si>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</si>
  <si>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</si>
  <si>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CA-2014-109127</t>
  </si>
  <si>
    <t>US-2016-123610</t>
  </si>
  <si>
    <t>CA-2016-101329</t>
  </si>
  <si>
    <t>CA-2014-169446</t>
  </si>
  <si>
    <t>TEC-PH-10002817</t>
  </si>
  <si>
    <t>RCA ViSYS 25425RE1 Corded phone</t>
  </si>
  <si>
    <t>CA-2016-108630</t>
  </si>
  <si>
    <t>CA-2014-119172</t>
  </si>
  <si>
    <t>CA-2015-138625</t>
  </si>
  <si>
    <t>OFF-AP-10003099</t>
  </si>
  <si>
    <t>Eureka Hand Vacuum, Bagless</t>
  </si>
  <si>
    <t>CA-2017-117128</t>
  </si>
  <si>
    <t>CA-2016-130638</t>
  </si>
  <si>
    <t>CA-2014-150518</t>
  </si>
  <si>
    <t>Coon Rapids</t>
  </si>
  <si>
    <t>CA-2016-137393</t>
  </si>
  <si>
    <t>US-2017-135986</t>
  </si>
  <si>
    <t>CA-2017-125990</t>
  </si>
  <si>
    <t>CA-2014-128062</t>
  </si>
  <si>
    <t>CA-2017-113705</t>
  </si>
  <si>
    <t>CA-2016-123533</t>
  </si>
  <si>
    <t>CA-2015-149748</t>
  </si>
  <si>
    <t>CA-2016-117583</t>
  </si>
  <si>
    <t>CA-2014-120950</t>
  </si>
  <si>
    <t>CA-2017-166499</t>
  </si>
  <si>
    <t>CA-2014-156342</t>
  </si>
  <si>
    <t>CA-2014-111360</t>
  </si>
  <si>
    <t>US-2016-103674</t>
  </si>
  <si>
    <t>CA-2016-125794</t>
  </si>
  <si>
    <t>Adjusted Sales</t>
  </si>
  <si>
    <t>Total Revenue</t>
  </si>
  <si>
    <t>Average Order Value</t>
  </si>
  <si>
    <t>Total Discount Given</t>
  </si>
  <si>
    <t>Discounted Price</t>
  </si>
  <si>
    <t>Office supply</t>
  </si>
  <si>
    <t>Order Count</t>
  </si>
  <si>
    <t>Average discount per order</t>
  </si>
  <si>
    <t>Row Labels</t>
  </si>
  <si>
    <t>Grand Total</t>
  </si>
  <si>
    <t>2014</t>
  </si>
  <si>
    <t>2015</t>
  </si>
  <si>
    <t>2016</t>
  </si>
  <si>
    <t>2017</t>
  </si>
  <si>
    <t>Qtr1</t>
  </si>
  <si>
    <t>Qtr2</t>
  </si>
  <si>
    <t>Qtr3</t>
  </si>
  <si>
    <t>Qtr4</t>
  </si>
  <si>
    <t>Jan</t>
  </si>
  <si>
    <t>Feb</t>
  </si>
  <si>
    <t>Mar</t>
  </si>
  <si>
    <t>Sum of Adjusted Sales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</si>
  <si>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</si>
  <si>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</si>
  <si>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</si>
  <si>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</si>
  <si>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</si>
  <si>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</si>
  <si>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</si>
  <si>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</si>
  <si>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</si>
  <si>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(All)</t>
  </si>
  <si>
    <t>Sum of Sales</t>
  </si>
  <si>
    <t>Sum of Discount</t>
  </si>
  <si>
    <t>Year</t>
  </si>
  <si>
    <t>&lt;04-01-2014</t>
  </si>
  <si>
    <t xml:space="preserve">sales </t>
  </si>
  <si>
    <t>goal seek</t>
  </si>
  <si>
    <t>10% sale increase</t>
  </si>
  <si>
    <t>5% discount decrease</t>
  </si>
  <si>
    <t>sale</t>
  </si>
  <si>
    <t>quantity</t>
  </si>
  <si>
    <t>revenue</t>
  </si>
  <si>
    <t>Column Labels</t>
  </si>
  <si>
    <t>Average of Sales</t>
  </si>
  <si>
    <t>Revenue</t>
  </si>
  <si>
    <t>Total Profit</t>
  </si>
  <si>
    <t>Total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</si>
</sst>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6" fillId="33" borderId="10" xfId="0" applyFont="1" applyFill="1" applyBorder="1"/>
    <xf numFmtId="0" fontId="16" fillId="34" borderId="12" xfId="0" applyFont="1" applyFill="1" applyBorder="1"/>
    <xf numFmtId="0" fontId="16" fillId="34" borderId="13" xfId="0" applyFont="1" applyFill="1" applyBorder="1"/>
    <xf numFmtId="14" fontId="16" fillId="34" borderId="13" xfId="0" applyNumberFormat="1" applyFont="1" applyFill="1" applyBorder="1"/>
    <xf numFmtId="4" fontId="0" fillId="0" borderId="0" xfId="0" applyNumberFormat="1" applyAlignment="1">
      <alignment horizontal="center"/>
    </xf>
    <xf numFmtId="4" fontId="0" fillId="0" borderId="0" xfId="0" applyNumberFormat="1"/>
    <xf numFmtId="4" fontId="16" fillId="34" borderId="11" xfId="0" applyNumberFormat="1" applyFont="1" applyFill="1" applyBorder="1"/>
    <xf numFmtId="0" fontId="16" fillId="33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16" fillId="0" borderId="10" xfId="0" applyFont="1" applyBorder="1"/>
    <xf numFmtId="0" fontId="0" fillId="0" borderId="0" xfId="0" applyAlignment="1">
      <alignment horizontal="left" indent="1"/>
    </xf>
    <xf numFmtId="164" fontId="16" fillId="34" borderId="13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NumberFormat="1"/>
    <xf numFmtId="0" fontId="16" fillId="35" borderId="0" xfId="0" applyFont="1" applyFill="1"/>
    <xf numFmtId="4" fontId="16" fillId="34" borderId="14" xfId="0" applyNumberFormat="1" applyFont="1" applyFill="1" applyBorder="1"/>
    <xf numFmtId="4" fontId="16" fillId="34" borderId="15" xfId="0" applyNumberFormat="1" applyFont="1" applyFill="1" applyBorder="1"/>
    <xf numFmtId="0" fontId="16" fillId="34" borderId="15" xfId="0" applyFont="1" applyFill="1" applyBorder="1"/>
    <xf numFmtId="4" fontId="16" fillId="34" borderId="16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[Superstores sales dataset Reinforcement.xlsx]Sales trend!PivotTable5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trend'!$B$3:$B$4</c:f>
              <c:strCache>
                <c:ptCount val="1"/>
                <c:pt idx="0">
                  <c:v>First Class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'Sales trend'!$A$5:$A$17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'Sales trend'!$B$5:$B$17</c:f>
              <c:numCache>
                <c:formatCode>General</c:formatCode>
                <c:ptCount val="9"/>
                <c:pt idx="0">
                  <c:v>6832.4770000000008</c:v>
                </c:pt>
                <c:pt idx="1">
                  <c:v>9931.9729999999981</c:v>
                </c:pt>
                <c:pt idx="2">
                  <c:v>11338.293</c:v>
                </c:pt>
                <c:pt idx="3">
                  <c:v>7184.4549999999999</c:v>
                </c:pt>
                <c:pt idx="4">
                  <c:v>5400.1919999999964</c:v>
                </c:pt>
                <c:pt idx="5">
                  <c:v>10922.342000000002</c:v>
                </c:pt>
                <c:pt idx="6">
                  <c:v>7006.0373999999993</c:v>
                </c:pt>
                <c:pt idx="7">
                  <c:v>2572.0010000000002</c:v>
                </c:pt>
                <c:pt idx="8">
                  <c:v>14089.493999999999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1E-4B37-809D-CC6D7F572D1A}"/>
            </c:ext>
          </c:extLst>
        </c:ser>
        <c:ser>
          <c:idx val="1"/>
          <c:order val="1"/>
          <c:tx>
            <c:strRef>
              <c:f>'Sales trend'!$C$3:$C$4</c:f>
              <c:strCache>
                <c:ptCount val="1"/>
                <c:pt idx="0">
                  <c:v>Same Day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'Sales trend'!$A$5:$A$17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'Sales trend'!$C$5:$C$17</c:f>
              <c:numCache>
                <c:formatCode>General</c:formatCode>
                <c:ptCount val="9"/>
                <c:pt idx="0">
                  <c:v>760.82399999999996</c:v>
                </c:pt>
                <c:pt idx="1">
                  <c:v>3449.5480000000011</c:v>
                </c:pt>
                <c:pt idx="2">
                  <c:v>5734.1799999999994</c:v>
                </c:pt>
                <c:pt idx="3">
                  <c:v>4154.6640000000007</c:v>
                </c:pt>
                <c:pt idx="4">
                  <c:v>455.89400000000001</c:v>
                </c:pt>
                <c:pt idx="5">
                  <c:v>10962.910999999998</c:v>
                </c:pt>
                <c:pt idx="6">
                  <c:v>1644.973</c:v>
                </c:pt>
                <c:pt idx="7">
                  <c:v>254.75600000000003</c:v>
                </c:pt>
                <c:pt idx="8">
                  <c:v>1586.8720000000001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1E-4B37-809D-CC6D7F572D1A}"/>
            </c:ext>
          </c:extLst>
        </c:ser>
        <c:ser>
          <c:idx val="2"/>
          <c:order val="2"/>
          <c:tx>
            <c:strRef>
              <c:f>'Sales trend'!$D$3:$D$4</c:f>
              <c:strCache>
                <c:ptCount val="1"/>
                <c:pt idx="0">
                  <c:v>Second Class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'Sales trend'!$A$5:$A$17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'Sales trend'!$D$5:$D$17</c:f>
              <c:numCache>
                <c:formatCode>General</c:formatCode>
                <c:ptCount val="9"/>
                <c:pt idx="0">
                  <c:v>12569.314999999995</c:v>
                </c:pt>
                <c:pt idx="1">
                  <c:v>8243.4020000000019</c:v>
                </c:pt>
                <c:pt idx="2">
                  <c:v>17959.126</c:v>
                </c:pt>
                <c:pt idx="3">
                  <c:v>6122.6859999999988</c:v>
                </c:pt>
                <c:pt idx="4">
                  <c:v>9545.4639999999981</c:v>
                </c:pt>
                <c:pt idx="5">
                  <c:v>6269.6600000000008</c:v>
                </c:pt>
                <c:pt idx="6">
                  <c:v>4619.2700000000004</c:v>
                </c:pt>
                <c:pt idx="7">
                  <c:v>4989.6679999999997</c:v>
                </c:pt>
                <c:pt idx="8">
                  <c:v>7317.3440000000001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1E-4B37-809D-CC6D7F572D1A}"/>
            </c:ext>
          </c:extLst>
        </c:ser>
        <c:ser>
          <c:idx val="3"/>
          <c:order val="3"/>
          <c:tx>
            <c:strRef>
              <c:f>'Sales trend'!$E$3:$E$4</c:f>
              <c:strCache>
                <c:ptCount val="1"/>
                <c:pt idx="0">
                  <c:v>Standard Class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'Sales trend'!$A$5:$A$17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'Sales trend'!$E$5:$E$17</c:f>
              <c:numCache>
                <c:formatCode>General</c:formatCode>
                <c:ptCount val="9"/>
                <c:pt idx="0">
                  <c:v>34949.75499999999</c:v>
                </c:pt>
                <c:pt idx="1">
                  <c:v>29863.66499999999</c:v>
                </c:pt>
                <c:pt idx="2">
                  <c:v>43618.03899999999</c:v>
                </c:pt>
                <c:pt idx="3">
                  <c:v>20162.158099999997</c:v>
                </c:pt>
                <c:pt idx="4">
                  <c:v>17067.491000000002</c:v>
                </c:pt>
                <c:pt idx="5">
                  <c:v>30782.08400000001</c:v>
                </c:pt>
                <c:pt idx="6">
                  <c:v>7861.6949999999997</c:v>
                </c:pt>
                <c:pt idx="7">
                  <c:v>11103.676999999998</c:v>
                </c:pt>
                <c:pt idx="8">
                  <c:v>20450.779000000002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1E-4B37-809D-CC6D7F572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32862416"/>
        <c:axId val="2132862896"/>
      </c:barChart>
      <c:catAx>
        <c:axId val="213286241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862896"/>
        <c:crosses val="autoZero"/>
        <c:auto val="1"/>
        <c:lblAlgn val="ctr"/>
        <c:lblOffset val="100"/>
        <c:noMultiLvlLbl val="0"/>
      </c:catAx>
      <c:valAx>
        <c:axId val="21328628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sales</a:t>
                </a:r>
                <a:r>
                  <a:rPr lang="en-IN" baseline="0"/>
                  <a:t> count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86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94339457567804"/>
          <c:y val="5.2807496807259977E-2"/>
          <c:w val="0.16945494313210849"/>
          <c:h val="0.258974771010766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571500</xdr:colOff>
      <xdr:row>0</xdr:row>
      <xdr:rowOff>68580</xdr:rowOff>
    </xdr:from>
    <xdr:ext cx="624595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F5FD3B6-EDF8-D521-5BCB-667D622147BD}"/>
            </a:ext>
          </a:extLst>
        </xdr:cNvPr>
        <xdr:cNvSpPr txBox="1"/>
      </xdr:nvSpPr>
      <xdr:spPr>
        <a:xfrm>
          <a:off x="571500" y="68580"/>
          <a:ext cx="624595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 b="1"/>
            <a:t>YEARLY</a:t>
          </a:r>
        </a:p>
      </xdr:txBody>
    </xdr:sp>
    <xdr:clientData/>
  </xdr:oneCellAnchor>
  <xdr:oneCellAnchor>
    <xdr:from>
      <xdr:col>3</xdr:col>
      <xdr:colOff>617220</xdr:colOff>
      <xdr:row>0</xdr:row>
      <xdr:rowOff>45720</xdr:rowOff>
    </xdr:from>
    <xdr:ext cx="88941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384ABC9-BC8D-5463-F858-48C77E4F459D}"/>
            </a:ext>
          </a:extLst>
        </xdr:cNvPr>
        <xdr:cNvSpPr txBox="1"/>
      </xdr:nvSpPr>
      <xdr:spPr>
        <a:xfrm>
          <a:off x="3451860" y="45720"/>
          <a:ext cx="889411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 b="1"/>
            <a:t>QUARTERLY</a:t>
          </a:r>
        </a:p>
      </xdr:txBody>
    </xdr:sp>
    <xdr:clientData/>
  </xdr:oneCellAnchor>
  <xdr:oneCellAnchor>
    <xdr:from>
      <xdr:col>6</xdr:col>
      <xdr:colOff>655320</xdr:colOff>
      <xdr:row>0</xdr:row>
      <xdr:rowOff>60960</xdr:rowOff>
    </xdr:from>
    <xdr:ext cx="788036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37B9E34-CA41-499D-D781-12A969C236AD}"/>
            </a:ext>
          </a:extLst>
        </xdr:cNvPr>
        <xdr:cNvSpPr txBox="1"/>
      </xdr:nvSpPr>
      <xdr:spPr>
        <a:xfrm>
          <a:off x="6324600" y="60960"/>
          <a:ext cx="788036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 b="1"/>
            <a:t>MONTHLY</a:t>
          </a:r>
        </a:p>
      </xdr:txBody>
    </xdr:sp>
    <xdr:clientData/>
  </xdr:oneCellAnchor>
  <xdr:oneCellAnchor>
    <xdr:from>
      <xdr:col>9</xdr:col>
      <xdr:colOff>487680</xdr:colOff>
      <xdr:row>0</xdr:row>
      <xdr:rowOff>60960</xdr:rowOff>
    </xdr:from>
    <xdr:ext cx="52963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7611F40-6EC7-6618-ED17-A41F5DFA59FA}"/>
            </a:ext>
          </a:extLst>
        </xdr:cNvPr>
        <xdr:cNvSpPr txBox="1"/>
      </xdr:nvSpPr>
      <xdr:spPr>
        <a:xfrm>
          <a:off x="8991600" y="60960"/>
          <a:ext cx="529632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 b="1"/>
            <a:t>DAILY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563880</xdr:colOff>
      <xdr:row>2</xdr:row>
      <xdr:rowOff>3810</xdr:rowOff>
    </xdr:from>
    <xdr:to>
      <xdr:col>18</xdr:col>
      <xdr:colOff>441960</xdr:colOff>
      <xdr:row>21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EAA2CC-AF4A-E3BC-9B33-ADA8AF573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VIND" refreshedDate="45694.105282175929" createdVersion="8" refreshedVersion="8" minRefreshableVersion="3" recordCount="1729" xr:uid="{E71F8FDB-17DC-43AF-93A7-AD25819D3413}">
  <cacheSource type="worksheet">
    <worksheetSource ref="A1:AB1730" sheet="Superstores sales dataset"/>
  </cacheSource>
  <cacheFields count="29">
    <cacheField name="Row ID" numFmtId="0">
      <sharedItems containsSemiMixedTypes="0" containsString="0" containsNumber="1" containsInteger="1" minValue="1" maxValue="1729"/>
    </cacheField>
    <cacheField name="Order ID" numFmtId="0">
      <sharedItems/>
    </cacheField>
    <cacheField name="Order Date" numFmtId="14">
      <sharedItems containsSemiMixedTypes="0" containsNonDate="0" containsDate="1" containsString="0" minDate="2014-01-04T00:00:00" maxDate="2017-12-31T00:00:00" count="875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7-02-02T00:00:00"/>
        <d v="2016-10-13T00:00:00"/>
        <d v="2016-09-05T00:00:00"/>
        <d v="2017-09-18T00:00:00"/>
        <d v="2017-12-22T00:00:00"/>
        <d v="2014-10-22T00:00:00"/>
        <d v="2016-03-13T00:00:00"/>
        <d v="2015-05-31T00:00:00"/>
        <d v="2015-05-28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5-12-24T00:00:00"/>
        <d v="2015-08-09T00:00:00"/>
        <d v="2015-02-28T00:00:00"/>
        <d v="2014-09-13T00:00:00"/>
        <d v="2017-04-07T00:00:00"/>
        <d v="2017-11-12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6-10-28T00:00:00"/>
        <d v="2017-11-19T00:00:00"/>
        <d v="2015-05-04T00:00:00"/>
        <d v="2014-12-30T00:00:00"/>
        <d v="2014-06-01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7-07-08T00:00:00"/>
        <d v="2016-04-08T00:00:00"/>
        <d v="2017-03-08T00:00:00"/>
        <d v="2017-09-25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5-12-20T00:00:00"/>
        <d v="2014-11-09T00:00:00"/>
        <d v="2016-07-12T00:00:00"/>
        <d v="2016-06-26T00:00:00"/>
        <d v="2014-10-06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7-12-21T00:00:00"/>
        <d v="2017-01-22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4-05-11T00:00:00"/>
        <d v="2017-09-11T00:00:00"/>
        <d v="2017-11-24T00:00:00"/>
        <d v="2017-06-29T00:00:00"/>
        <d v="2014-03-03T00:00:00"/>
        <d v="2016-06-10T00:00:00"/>
        <d v="2017-12-07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7-06-19T00:00:00"/>
        <d v="2016-08-22T00:00:00"/>
        <d v="2016-09-19T00:00:00"/>
        <d v="2016-03-26T00:00:00"/>
        <d v="2017-06-09T00:00:00"/>
        <d v="2017-06-15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6-11-04T00:00:00"/>
        <d v="2015-04-09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4-05-27T00:00:00"/>
        <d v="2017-10-02T00:00:00"/>
        <d v="2016-04-07T00:00:00"/>
        <d v="2014-12-29T00:00:00"/>
        <d v="2015-08-31T00:00:00"/>
        <d v="2015-02-08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4-10-13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4-04-29T00:00:00"/>
        <d v="2015-04-25T00:00:00"/>
        <d v="2017-06-26T00:00:00"/>
        <d v="2017-10-14T00:00:00"/>
        <d v="2016-11-10T00:00:00"/>
        <d v="2016-10-03T00:00:00"/>
        <d v="2017-10-29T00:00:00"/>
        <d v="2016-04-10T00:00:00"/>
        <d v="2017-11-11T00:00:00"/>
        <d v="2017-09-02T00:00:00"/>
        <d v="2014-06-15T00:00:00"/>
        <d v="2015-04-11T00:00:00"/>
        <d v="2015-10-05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6-09-01T00:00:00"/>
        <d v="2014-09-22T00:00:00"/>
        <d v="2017-04-09T00:00:00"/>
        <d v="2014-01-16T00:00:00"/>
        <d v="2017-07-09T00:00:00"/>
        <d v="2015-12-09T00:00:00"/>
        <d v="2015-03-10T00:00:00"/>
        <d v="2015-03-29T00:00:00"/>
        <d v="2014-05-21T00:00:00"/>
        <d v="2015-10-28T00:00:00"/>
        <d v="2015-07-31T00:00:00"/>
        <d v="2015-08-27T00:00:00"/>
        <d v="2015-11-06T00:00:00"/>
        <d v="2017-12-26T00:00:00"/>
        <d v="2015-12-21T00:00:00"/>
        <d v="2015-07-06T00:00:00"/>
        <d v="2015-04-27T00:00:00"/>
        <d v="2015-06-16T00:00:00"/>
        <d v="2016-01-11T00:00:00"/>
        <d v="2015-06-13T00:00:00"/>
        <d v="2017-11-20T00:00:00"/>
        <d v="2017-10-12T00:00:00"/>
        <d v="2015-04-04T00:00:00"/>
        <d v="2017-12-10T00:00:00"/>
        <d v="2016-11-24T00:00:00"/>
        <d v="2015-04-16T00:00:00"/>
        <d v="2017-09-28T00:00:00"/>
        <d v="2015-07-25T00:00:00"/>
        <d v="2016-04-28T00:00:00"/>
        <d v="2016-11-12T00:00:00"/>
        <d v="2017-09-23T00:00:00"/>
        <d v="2016-08-12T00:00:00"/>
        <d v="2015-12-06T00:00:00"/>
        <d v="2014-06-25T00:00:00"/>
        <d v="2016-06-14T00:00:00"/>
        <d v="2017-12-18T00:00:00"/>
        <d v="2016-07-22T00:00:00"/>
        <d v="2014-01-20T00:00:00"/>
        <d v="2016-04-12T00:00:00"/>
        <d v="2015-05-08T00:00:00"/>
        <d v="2016-12-31T00:00:00"/>
        <d v="2014-12-20T00:00:00"/>
        <d v="2016-07-02T00:00:00"/>
        <d v="2014-09-01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5-09-15T00:00:00"/>
        <d v="2017-08-01T00:00:00"/>
        <d v="2014-08-11T00:00:00"/>
        <d v="2016-02-15T00:00:00"/>
        <d v="2017-05-14T00:00:00"/>
        <d v="2014-12-12T00:00:00"/>
        <d v="2015-07-04T00:00:00"/>
        <d v="2017-03-10T00:00:00"/>
        <d v="2016-12-24T00:00:00"/>
        <d v="2017-10-23T00:00:00"/>
        <d v="2017-06-04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7-03-03T00:00:00"/>
        <d v="2017-10-09T00:00:00"/>
        <d v="2015-06-14T00:00:00"/>
        <d v="2017-10-15T00:00:00"/>
        <d v="2017-06-02T00:00:00"/>
        <d v="2014-05-06T00:00:00"/>
        <d v="2016-05-16T00:00:00"/>
        <d v="2017-04-02T00:00:00"/>
        <d v="2017-01-02T00:00:00"/>
        <d v="2014-10-03T00:00:00"/>
        <d v="2016-03-28T00:00:00"/>
        <d v="2017-05-04T00:00:00"/>
        <d v="2016-05-05T00:00:00"/>
        <d v="2014-09-26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7-06-13T00:00:00"/>
        <d v="2014-04-23T00:00:00"/>
        <d v="2015-05-01T00:00:00"/>
        <d v="2015-07-19T00:00:00"/>
        <d v="2016-11-26T00:00:00"/>
        <d v="2017-06-12T00:00:00"/>
        <d v="2014-05-04T00:00:00"/>
        <d v="2015-12-01T00:00:00"/>
        <d v="2016-08-26T00:00:00"/>
        <d v="2015-09-24T00:00:00"/>
        <d v="2017-03-19T00:00:00"/>
        <d v="2016-12-02T00:00:00"/>
        <d v="2016-10-14T00:00:00"/>
        <d v="2014-11-27T00:00:00"/>
        <d v="2015-11-03T00:00:00"/>
        <d v="2014-11-29T00:00:00"/>
        <d v="2017-10-30T00:00:00"/>
        <d v="2016-10-17T00:00:00"/>
        <d v="2015-08-01T00:00:00"/>
        <d v="2017-04-16T00:00:00"/>
        <d v="2015-03-26T00:00:00"/>
        <d v="2017-08-31T00:00:00"/>
        <d v="2016-12-04T00:00:00"/>
        <d v="2016-10-29T00:00:00"/>
        <d v="2014-03-11T00:00:00"/>
        <d v="2014-02-04T00:00:00"/>
        <d v="2015-11-23T00:00:00"/>
        <d v="2014-05-03T00:00:00"/>
        <d v="2015-02-06T00:00:00"/>
        <d v="2014-04-04T00:00:00"/>
        <d v="2015-11-09T00:00:00"/>
        <d v="2014-03-04T00:00:00"/>
        <d v="2017-06-11T00:00:00"/>
        <d v="2014-12-15T00:00:00"/>
        <d v="2016-05-23T00:00:00"/>
        <d v="2016-02-27T00:00:00"/>
        <d v="2015-06-23T00:00:00"/>
        <d v="2014-10-19T00:00:00"/>
        <d v="2015-03-24T00:00:00"/>
        <d v="2017-05-08T00:00:00"/>
        <d v="2016-05-08T00:00:00"/>
        <d v="2016-03-15T00:00:00"/>
        <d v="2015-08-10T00:00:00"/>
        <d v="2016-09-10T00:00:00"/>
        <d v="2017-06-21T00:00:00"/>
        <d v="2015-03-19T00:00:00"/>
        <d v="2014-08-29T00:00:00"/>
        <d v="2017-04-30T00:00:00"/>
        <d v="2015-01-10T00:00:00"/>
        <d v="2016-03-22T00:00:00"/>
        <d v="2015-12-11T00:00:00"/>
        <d v="2017-04-24T00:00:00"/>
        <d v="2016-03-14T00:00:00"/>
        <d v="2015-09-25T00:00:00"/>
        <d v="2014-02-02T00:00:00"/>
        <d v="2016-03-08T00:00:00"/>
        <d v="2015-01-30T00:00:00"/>
        <d v="2017-10-07T00:00:00"/>
        <d v="2015-12-19T00:00:00"/>
        <d v="2017-04-29T00:00:00"/>
        <d v="2016-02-07T00:00:00"/>
        <d v="2014-09-28T00:00:00"/>
        <d v="2017-07-29T00:00:00"/>
        <d v="2014-06-06T00:00:00"/>
        <d v="2016-08-13T00:00:00"/>
        <d v="2015-12-08T00:00:00"/>
        <d v="2015-09-05T00:00:00"/>
        <d v="2014-04-28T00:00:00"/>
        <d v="2016-11-11T00:00:00"/>
        <d v="2015-07-09T00:00:00"/>
        <d v="2015-02-15T00:00:00"/>
        <d v="2014-12-01T00:00:00"/>
        <d v="2014-12-08T00:00:00"/>
        <d v="2016-12-25T00:00:00"/>
        <d v="2016-02-11T00:00:00"/>
        <d v="2016-10-23T00:00:00"/>
        <d v="2015-06-04T00:00:00"/>
        <d v="2014-05-25T00:00:00"/>
        <d v="2016-02-16T00:00:00"/>
        <d v="2016-02-08T00:00:00"/>
        <d v="2015-07-13T00:00:00"/>
        <d v="2014-05-18T00:00:00"/>
        <d v="2017-02-19T00:00:00"/>
        <d v="2016-07-18T00:00:00"/>
        <d v="2015-07-20T00:00:00"/>
        <d v="2014-06-13T00:00:00"/>
        <d v="2017-03-26T00:00:00"/>
        <d v="2015-06-25T00:00:00"/>
        <d v="2014-07-21T00:00:00"/>
        <d v="2017-11-21T00:00:00"/>
        <d v="2016-03-10T00:00:00"/>
        <d v="2015-03-05T00:00:00"/>
        <d v="2016-11-13T00:00:00"/>
        <d v="2017-01-19T00:00:00"/>
        <d v="2017-12-02T00:00:00"/>
        <d v="2015-12-31T00:00:00"/>
        <d v="2017-10-03T00:00:00"/>
        <d v="2016-08-20T00:00:00"/>
        <d v="2016-05-17T00:00:00"/>
        <d v="2015-02-03T00:00:00"/>
        <d v="2015-10-30T00:00:00"/>
        <d v="2017-08-17T00:00:00"/>
        <d v="2016-07-08T00:00:00"/>
        <d v="2017-03-09T00:00:00"/>
        <d v="2016-06-09T00:00:00"/>
        <d v="2017-03-16T00:00:00"/>
        <d v="2016-11-27T00:00:00"/>
        <d v="2017-08-06T00:00:00"/>
        <d v="2017-11-27T00:00:00"/>
        <d v="2017-05-06T00:00:00"/>
        <d v="2014-12-14T00:00:00"/>
        <d v="2015-12-14T00:00:00"/>
        <d v="2014-12-03T00:00:00"/>
        <d v="2017-04-11T00:00:00"/>
        <d v="2017-08-03T00:00:00"/>
        <d v="2015-03-13T00:00:00"/>
        <d v="2015-01-23T00:00:00"/>
        <d v="2015-06-18T00:00:00"/>
        <d v="2015-10-02T00:00:00"/>
        <d v="2017-11-18T00:00:00"/>
        <d v="2014-10-31T00:00:00"/>
        <d v="2015-04-13T00:00:00"/>
        <d v="2017-11-07T00:00:00"/>
        <d v="2017-09-12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4-09-30T00:00:00"/>
        <d v="2017-09-22T00:00:00"/>
        <d v="2014-05-20T00:00:00"/>
        <d v="2016-04-30T00:00:00"/>
        <d v="2016-01-07T00:00:00"/>
        <d v="2017-03-13T00:00:00"/>
        <d v="2014-08-01T00:00:00"/>
        <d v="2016-07-30T00:00:00"/>
        <d v="2016-10-15T00:00:00"/>
        <d v="2016-05-07T00:00:00"/>
        <d v="2016-06-25T00:00:00"/>
        <d v="2015-09-06T00:00:00"/>
        <d v="2014-11-14T00:00:00"/>
        <d v="2017-07-31T00:00:00"/>
        <d v="2016-03-19T00:00:00"/>
        <d v="2016-10-01T00:00:00"/>
        <d v="2014-03-31T00:00:00"/>
        <d v="2016-07-15T00:00:00"/>
        <d v="2017-04-20T00:00:00"/>
        <d v="2016-11-15T00:00:00"/>
        <d v="2016-11-14T00:00:00"/>
        <d v="2017-09-17T00:00:00"/>
        <d v="2017-12-20T00:00:00"/>
        <d v="2015-03-06T00:00:00"/>
        <d v="2017-11-17T00:00:00"/>
        <d v="2017-06-01T00:00:00"/>
        <d v="2017-01-08T00:00:00"/>
        <d v="2015-04-20T00:00:00"/>
        <d v="2015-12-25T00:00:00"/>
        <d v="2014-08-23T00:00:00"/>
        <d v="2014-12-31T00:00:00"/>
        <d v="2016-02-22T00:00:00"/>
        <d v="2014-03-17T00:00:00"/>
        <d v="2017-02-10T00:00:00"/>
        <d v="2016-09-23T00:00:00"/>
        <d v="2017-07-07T00:00:00"/>
        <d v="2017-01-24T00:00:00"/>
        <d v="2017-03-25T00:00:00"/>
        <d v="2015-11-14T00:00:00"/>
        <d v="2016-09-27T00:00:00"/>
        <d v="2017-03-23T00:00:00"/>
        <d v="2016-06-11T00:00:00"/>
        <d v="2014-03-25T00:00:00"/>
        <d v="2014-11-18T00:00:00"/>
        <d v="2016-11-05T00:00:00"/>
        <d v="2017-08-15T00:00:00"/>
        <d v="2015-07-11T00:00:00"/>
        <d v="2017-08-28T00:00:00"/>
        <d v="2017-06-22T00:00:00"/>
        <d v="2015-07-02T00:00:00"/>
        <d v="2017-03-02T00:00:00"/>
        <d v="2016-11-18T00:00:00"/>
        <d v="2014-11-15T00:00:00"/>
        <d v="2014-08-17T00:00:00"/>
        <d v="2015-07-16T00:00:00"/>
        <d v="2015-08-16T00:00:00"/>
        <d v="2016-10-08T00:00:00"/>
        <d v="2015-03-17T00:00:00"/>
        <d v="2017-11-01T00:00:00"/>
        <d v="2017-12-27T00:00:00"/>
        <d v="2014-01-26T00:00:00"/>
        <d v="2017-05-13T00:00:00"/>
        <d v="2017-04-23T00:00:00"/>
        <d v="2014-12-16T00:00:00"/>
        <d v="2016-03-04T00:00:00"/>
        <d v="2014-11-25T00:00:00"/>
        <d v="2017-04-01T00:00:00"/>
        <d v="2017-10-22T00:00:00"/>
        <d v="2015-07-05T00:00:00"/>
        <d v="2014-09-09T00:00:00"/>
        <d v="2016-08-04T00:00:00"/>
        <d v="2015-11-12T00:00:00"/>
        <d v="2016-08-28T00:00:00"/>
        <d v="2014-03-18T00:00:00"/>
        <d v="2014-05-24T00:00:00"/>
        <d v="2014-04-25T00:00:00"/>
        <d v="2014-12-04T00:00:00"/>
        <d v="2014-09-07T00:00:00"/>
        <d v="2014-10-04T00:00:00"/>
        <d v="2014-05-12T00:00:00"/>
        <d v="2014-06-08T00:00:00"/>
        <d v="2017-01-15T00:00:00"/>
        <d v="2015-04-02T00:00:00"/>
        <d v="2015-07-17T00:00:00"/>
        <d v="2015-11-01T00:00:00"/>
        <d v="2015-05-12T00:00:00"/>
        <d v="2015-09-07T00:00:00"/>
        <d v="2014-09-25T00:00:00"/>
        <d v="2017-04-08T00:00:00"/>
        <d v="2017-08-12T00:00:00"/>
        <d v="2014-03-22T00:00:00"/>
        <d v="2017-12-29T00:00:00"/>
        <d v="2017-11-02T00:00:00"/>
        <d v="2014-03-30T00:00:00"/>
        <d v="2016-01-04T00:00:00"/>
        <d v="2014-06-16T00:00:00"/>
        <d v="2016-11-23T00:00:00"/>
        <d v="2014-09-02T00:00:00"/>
        <d v="2017-07-10T00:00:00"/>
        <d v="2016-12-06T00:00:00"/>
        <d v="2017-12-14T00:00:00"/>
        <d v="2017-12-04T00:00:00"/>
        <d v="2015-06-12T00:00:00"/>
        <d v="2016-05-25T00:00:00"/>
        <d v="2016-02-21T00:00:00"/>
        <d v="2014-07-14T00:00:00"/>
        <d v="2014-05-17T00:00:00"/>
        <d v="2014-10-24T00:00:00"/>
        <d v="2015-11-08T00:00:00"/>
        <d v="2014-08-24T00:00:00"/>
        <d v="2017-10-06T00:00:00"/>
        <d v="2016-04-09T00:00:00"/>
        <d v="2016-08-23T00:00:00"/>
        <d v="2017-02-11T00:00:00"/>
        <d v="2016-03-21T00:00:00"/>
        <d v="2016-08-08T00:00:00"/>
        <d v="2017-07-22T00:00:00"/>
        <d v="2015-07-10T00:00:00"/>
        <d v="2016-01-09T00:00:00"/>
        <d v="2017-09-01T00:00:00"/>
        <d v="2014-10-11T00:00:00"/>
        <d v="2015-07-23T00:00:00"/>
        <d v="2014-09-23T00:00:00"/>
        <d v="2014-01-31T00:00:00"/>
        <d v="2015-12-04T00:00:00"/>
        <d v="2016-10-07T00:00:00"/>
        <d v="2014-03-16T00:00:00"/>
        <d v="2016-02-20T00:00:00"/>
        <d v="2015-02-20T00:00:00"/>
        <d v="2016-12-14T00:00:00"/>
        <d v="2017-09-04T00:00:00"/>
        <d v="2016-08-09T00:00:00"/>
        <d v="2016-06-24T00:00:00"/>
        <d v="2014-04-18T00:00:00"/>
        <d v="2016-07-03T00:00:00"/>
        <d v="2015-12-10T00:00:00"/>
        <d v="2014-12-13T00:00:00"/>
        <d v="2016-11-29T00:00:00"/>
        <d v="2017-09-08T00:00:00"/>
        <d v="2016-06-13T00:00:00"/>
        <d v="2015-11-19T00:00:00"/>
        <d v="2016-06-05T00:00:00"/>
        <d v="2017-03-06T00:00:00"/>
        <d v="2016-02-29T00:00:00"/>
        <d v="2017-02-25T00:00:00"/>
        <d v="2014-08-06T00:00:00"/>
        <d v="2014-04-11T00:00:00"/>
        <d v="2014-11-16T00:00:00"/>
        <d v="2016-04-17T00:00:00"/>
        <d v="2017-03-05T00:00:00"/>
        <d v="2014-04-08T00:00:00"/>
        <d v="2017-06-06T00:00:00"/>
        <d v="2015-06-15T00:00:00"/>
        <d v="2016-03-03T00:00:00"/>
        <d v="2014-11-22T00:00:00"/>
        <d v="2017-05-01T00:00:00"/>
        <d v="2017-06-05T00:00:00"/>
        <d v="2016-06-28T00:00:00"/>
        <d v="2017-05-18T00:00:00"/>
        <d v="2016-03-01T00:00:00"/>
        <d v="2016-09-22T00:00:00"/>
        <d v="2016-03-29T00:00:00"/>
        <d v="2016-10-22T00:00:00"/>
        <d v="2017-08-11T00:00:00"/>
        <d v="2014-06-23T00:00:00"/>
        <d v="2017-11-15T00:00:00"/>
        <d v="2014-08-19T00:00:00"/>
        <d v="2015-08-24T00:00:00"/>
        <d v="2016-12-29T00:00:00"/>
        <d v="2016-07-01T00:00:00"/>
        <d v="2015-07-08T00:00:00"/>
        <d v="2014-11-30T00:00:00"/>
        <d v="2015-02-18T00:00:00"/>
        <d v="2016-03-24T00:00:00"/>
        <d v="2017-08-29T00:00:00"/>
        <d v="2016-04-04T00:00:00"/>
        <d v="2017-10-28T00:00:00"/>
        <d v="2017-06-25T00:00:00"/>
        <d v="2016-04-16T00:00:00"/>
        <d v="2017-08-23T00:00:00"/>
        <d v="2016-01-25T00:00:00"/>
        <d v="2017-02-17T00:00:00"/>
        <d v="2017-05-20T00:00:00"/>
        <d v="2014-07-20T00:00:00"/>
        <d v="2015-11-17T00:00:00"/>
        <d v="2014-03-24T00:00:00"/>
        <d v="2014-02-20T00:00:00"/>
        <d v="2017-03-30T00:00:00"/>
        <d v="2015-07-12T00:00:00"/>
        <d v="2014-07-13T00:00:00"/>
        <d v="2017-09-26T00:00:00"/>
        <d v="2017-07-17T00:00:00"/>
        <d v="2014-07-27T00:00:00"/>
        <d v="2015-09-04T00:00:00"/>
        <d v="2016-04-26T00:00:00"/>
        <d v="2015-05-03T00:00:00"/>
        <d v="2016-07-31T00:00:00"/>
        <d v="2017-07-13T00:00:00"/>
        <d v="2015-04-07T00:00:00"/>
        <d v="2016-11-21T00:00:00"/>
        <d v="2017-09-29T00:00:00"/>
        <d v="2017-12-15T00:00:00"/>
        <d v="2017-05-23T00:00:00"/>
        <d v="2014-12-02T00:00:00"/>
        <d v="2016-07-29T00:00:00"/>
        <d v="2014-10-15T00:00:00"/>
        <d v="2014-10-14T00:00:00"/>
        <d v="2015-03-15T00:00:00"/>
        <d v="2015-09-18T00:00:00"/>
        <d v="2014-09-03T00:00:00"/>
        <d v="2017-05-07T00:00:00"/>
        <d v="2016-05-24T00:00:00"/>
        <d v="2014-04-30T00:00:00"/>
        <d v="2015-09-08T00:00:00"/>
        <d v="2017-11-25T00:00:00"/>
        <d v="2017-08-04T00:00:00"/>
        <d v="2017-07-25T00:00:00"/>
        <d v="2017-05-05T00:00:00"/>
        <d v="2014-10-18T00:00:00"/>
        <d v="2016-08-02T00:00:00"/>
        <d v="2017-11-16T00:00:00"/>
        <d v="2015-05-21T00:00:00"/>
        <d v="2017-10-16T00:00:00"/>
        <d v="2016-08-14T00:00:00"/>
        <d v="2017-02-18T00:00:00"/>
        <d v="2017-09-09T00:00:00"/>
        <d v="2015-05-30T00:00:00"/>
        <d v="2016-12-19T00:00:00"/>
        <d v="2016-08-27T00:00:00"/>
        <d v="2016-02-02T00:00:00"/>
        <d v="2016-08-21T00:00:00"/>
        <d v="2016-07-21T00:00:00"/>
        <d v="2015-06-09T00:00:00"/>
        <d v="2016-07-28T00:00:00"/>
        <d v="2015-11-05T00:00:00"/>
        <d v="2014-11-03T00:00:00"/>
        <d v="2014-03-01T00:00:00"/>
        <d v="2017-03-29T00:00:00"/>
        <d v="2017-03-28T00:00:00"/>
        <d v="2014-11-08T00:00:00"/>
        <d v="2015-11-26T00:00:00"/>
        <d v="2016-02-06T00:00:00"/>
        <d v="2015-07-18T00:00:00"/>
        <d v="2015-03-27T00:00:00"/>
        <d v="2016-05-01T00:00:00"/>
        <d v="2014-10-16T00:00:00"/>
        <d v="2015-05-07T00:00:00"/>
        <d v="2016-04-03T00:00:00"/>
        <d v="2017-08-20T00:00:00"/>
        <d v="2016-07-19T00:00:00"/>
        <d v="2016-02-04T00:00:00"/>
        <d v="2016-06-15T00:00:00"/>
        <d v="2016-03-31T00:00:00"/>
        <d v="2014-03-19T00:00:00"/>
        <d v="2014-08-02T00:00:00"/>
        <d v="2014-07-08T00:00:00"/>
        <d v="2014-09-16T00:00:00"/>
        <d v="2014-10-21T00:00:00"/>
        <d v="2017-10-05T00:00:00"/>
        <d v="2015-09-13T00:00:00"/>
        <d v="2017-04-04T00:00:00"/>
        <d v="2015-03-21T00:00:00"/>
        <d v="2016-10-09T00:00:00"/>
        <d v="2014-12-22T00:00:00"/>
        <d v="2015-10-25T00:00:00"/>
        <d v="2015-04-21T00:00:00"/>
        <d v="2017-01-13T00:00:00"/>
        <d v="2017-05-25T00:00:00"/>
        <d v="2015-05-20T00:00:00"/>
        <d v="2016-06-18T00:00:00"/>
        <d v="2017-12-06T00:00:00"/>
        <d v="2017-02-26T00:00:00"/>
        <d v="2017-02-06T00:00:00"/>
        <d v="2017-02-13T00:00:00"/>
        <d v="2015-08-11T00:00:00"/>
        <d v="2016-06-02T00:00:00"/>
        <d v="2017-01-27T00:00:00"/>
        <d v="2016-01-14T00:00:00"/>
        <d v="2017-05-11T00:00:00"/>
        <d v="2017-11-10T00:00:00"/>
        <d v="2017-08-13T00:00:00"/>
        <d v="2015-02-27T00:00:00"/>
        <d v="2014-10-10T00:00:00"/>
        <d v="2016-10-06T00:00:00"/>
        <d v="2015-03-22T00:00:00"/>
        <d v="2015-11-30T00:00:00"/>
        <d v="2014-10-25T00:00:00"/>
        <d v="2015-01-06T00:00:00"/>
        <d v="2017-12-03T00:00:00"/>
        <d v="2016-10-10T00:00:00"/>
        <d v="2014-05-31T00:00:00"/>
        <d v="2015-08-02T00:00:00"/>
        <d v="2016-10-20T00:00:00"/>
        <d v="2014-08-12T00:00:00"/>
        <d v="2015-10-23T00:00:00"/>
        <d v="2015-09-11T00:00:00"/>
        <d v="2014-11-28T00:00:00"/>
        <d v="2016-10-27T00:00:00"/>
        <d v="2016-10-24T00:00:00"/>
        <d v="2015-03-01T00:00:00"/>
        <d v="2014-10-01T00:00:00"/>
        <d v="2017-03-21T00:00:00"/>
        <d v="2015-06-05T00:00:00"/>
        <d v="2014-10-08T00:00:00"/>
        <d v="2016-05-31T00:00:00"/>
        <d v="2016-01-30T00:00:00"/>
        <d v="2014-08-22T00:00:00"/>
        <d v="2014-02-06T00:00:00"/>
        <d v="2014-08-15T00:00:00"/>
        <d v="2014-03-26T00:00:00"/>
        <d v="2014-05-10T00:00:00"/>
        <d v="2017-09-30T00:00:00"/>
        <d v="2016-05-10T00:00:00"/>
        <d v="2017-04-13T00:00:00"/>
        <d v="2016-06-16T00:00:00"/>
        <d v="2017-05-27T00:00:00"/>
        <d v="2014-12-21T00:00:00"/>
        <d v="2016-05-12T00:00:00"/>
        <d v="2016-05-06T00:00:00"/>
        <d v="2017-03-27T00:00:00"/>
        <d v="2014-11-06T00:00:00"/>
        <d v="2014-06-17T00:00:00"/>
      </sharedItems>
      <fieldGroup par="28"/>
    </cacheField>
    <cacheField name="Ship Date" numFmtId="14">
      <sharedItems containsSemiMixedTypes="0" containsNonDate="0" containsDate="1" containsString="0" minDate="2014-01-08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841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85199999999999998" maxValue="11199.968000000001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4">
      <sharedItems containsSemiMixedTypes="0" containsString="0" containsNumber="1" minValue="-3839.9904000000001" maxValue="3919.9888000000001"/>
    </cacheField>
    <cacheField name="Adjusted Sales" numFmtId="4">
      <sharedItems containsSemiMixedTypes="0" containsString="0" containsNumber="1" minValue="0.17519999999999991" maxValue="9099.93"/>
    </cacheField>
    <cacheField name="Discounted Price" numFmtId="4">
      <sharedItems containsSemiMixedTypes="0" containsString="0" containsNumber="1" minValue="0" maxValue="3999.99"/>
    </cacheField>
    <cacheField name="Total Revenue" numFmtId="4">
      <sharedItems containsString="0" containsBlank="1" containsNumber="1" minValue="337422.81904499989" maxValue="337422.81904499989"/>
    </cacheField>
    <cacheField name="Average Order Value" numFmtId="4">
      <sharedItems containsString="0" containsBlank="1" containsNumber="1" minValue="195.15489823308263" maxValue="195.15489823308263"/>
    </cacheField>
    <cacheField name="Total Discount Given" numFmtId="0">
      <sharedItems containsString="0" containsBlank="1" containsNumber="1" minValue="60354.345454999951" maxValue="60354.345454999951"/>
    </cacheField>
    <cacheField name="Months (Order Date)" numFmtId="0" databaseField="0">
      <fieldGroup base="2">
        <rangePr groupBy="months" startDate="2014-01-04T00:00:00" endDate="2017-12-31T00:00:00"/>
        <groupItems count="14">
          <s v="&lt;04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2">
        <rangePr groupBy="quarters" startDate="2014-01-04T00:00:00" endDate="2017-12-31T00:00:00"/>
        <groupItems count="6">
          <s v="&lt;04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2">
        <rangePr groupBy="years" startDate="2014-01-04T00:00:00" endDate="2017-12-31T00:00:00"/>
        <groupItems count="6">
          <s v="&lt;04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VIND" refreshedDate="45695.864875115738" createdVersion="8" refreshedVersion="8" minRefreshableVersion="3" recordCount="9995" xr:uid="{3AFAC7DB-B202-49AE-B82C-FE4D3BD1400D}">
  <cacheSource type="worksheet">
    <worksheetSource ref="A1:AB1048576" sheet="Superstores sales dataset"/>
  </cacheSource>
  <cacheFields count="30">
    <cacheField name="Row ID" numFmtId="0">
      <sharedItems containsString="0" containsBlank="1" containsNumber="1" containsInteger="1" minValue="1" maxValue="1729"/>
    </cacheField>
    <cacheField name="Order ID" numFmtId="0">
      <sharedItems containsBlank="1"/>
    </cacheField>
    <cacheField name="Order Date" numFmtId="14">
      <sharedItems containsNonDate="0" containsDate="1" containsString="0" containsBlank="1" minDate="2014-01-04T00:00:00" maxDate="2017-12-31T00:00:00" count="876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7-02-02T00:00:00"/>
        <d v="2016-10-13T00:00:00"/>
        <d v="2016-09-05T00:00:00"/>
        <d v="2017-09-18T00:00:00"/>
        <d v="2017-12-22T00:00:00"/>
        <d v="2014-10-22T00:00:00"/>
        <d v="2016-03-13T00:00:00"/>
        <d v="2015-05-31T00:00:00"/>
        <d v="2015-05-28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5-12-24T00:00:00"/>
        <d v="2015-08-09T00:00:00"/>
        <d v="2015-02-28T00:00:00"/>
        <d v="2014-09-13T00:00:00"/>
        <d v="2017-04-07T00:00:00"/>
        <d v="2017-11-12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6-10-28T00:00:00"/>
        <d v="2017-11-19T00:00:00"/>
        <d v="2015-05-04T00:00:00"/>
        <d v="2014-12-30T00:00:00"/>
        <d v="2014-06-01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7-07-08T00:00:00"/>
        <d v="2016-04-08T00:00:00"/>
        <d v="2017-03-08T00:00:00"/>
        <d v="2017-09-25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5-12-20T00:00:00"/>
        <d v="2014-11-09T00:00:00"/>
        <d v="2016-07-12T00:00:00"/>
        <d v="2016-06-26T00:00:00"/>
        <d v="2014-10-06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7-12-21T00:00:00"/>
        <d v="2017-01-22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4-05-11T00:00:00"/>
        <d v="2017-09-11T00:00:00"/>
        <d v="2017-11-24T00:00:00"/>
        <d v="2017-06-29T00:00:00"/>
        <d v="2014-03-03T00:00:00"/>
        <d v="2016-06-10T00:00:00"/>
        <d v="2017-12-07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7-06-19T00:00:00"/>
        <d v="2016-08-22T00:00:00"/>
        <d v="2016-09-19T00:00:00"/>
        <d v="2016-03-26T00:00:00"/>
        <d v="2017-06-09T00:00:00"/>
        <d v="2017-06-15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6-11-04T00:00:00"/>
        <d v="2015-04-09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4-05-27T00:00:00"/>
        <d v="2017-10-02T00:00:00"/>
        <d v="2016-04-07T00:00:00"/>
        <d v="2014-12-29T00:00:00"/>
        <d v="2015-08-31T00:00:00"/>
        <d v="2015-02-08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4-10-13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4-04-29T00:00:00"/>
        <d v="2015-04-25T00:00:00"/>
        <d v="2017-06-26T00:00:00"/>
        <d v="2017-10-14T00:00:00"/>
        <d v="2016-11-10T00:00:00"/>
        <d v="2016-10-03T00:00:00"/>
        <d v="2017-10-29T00:00:00"/>
        <d v="2016-04-10T00:00:00"/>
        <d v="2017-11-11T00:00:00"/>
        <d v="2017-09-02T00:00:00"/>
        <d v="2014-06-15T00:00:00"/>
        <d v="2015-04-11T00:00:00"/>
        <d v="2015-10-05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6-09-01T00:00:00"/>
        <d v="2014-09-22T00:00:00"/>
        <d v="2017-04-09T00:00:00"/>
        <d v="2014-01-16T00:00:00"/>
        <d v="2017-07-09T00:00:00"/>
        <d v="2015-12-09T00:00:00"/>
        <d v="2015-03-10T00:00:00"/>
        <d v="2015-03-29T00:00:00"/>
        <d v="2014-05-21T00:00:00"/>
        <d v="2015-10-28T00:00:00"/>
        <d v="2015-07-31T00:00:00"/>
        <d v="2015-08-27T00:00:00"/>
        <d v="2015-11-06T00:00:00"/>
        <d v="2017-12-26T00:00:00"/>
        <d v="2015-12-21T00:00:00"/>
        <d v="2015-07-06T00:00:00"/>
        <d v="2015-04-27T00:00:00"/>
        <d v="2015-06-16T00:00:00"/>
        <d v="2016-01-11T00:00:00"/>
        <d v="2015-06-13T00:00:00"/>
        <d v="2017-11-20T00:00:00"/>
        <d v="2017-10-12T00:00:00"/>
        <d v="2015-04-04T00:00:00"/>
        <d v="2017-12-10T00:00:00"/>
        <d v="2016-11-24T00:00:00"/>
        <d v="2015-04-16T00:00:00"/>
        <d v="2017-09-28T00:00:00"/>
        <d v="2015-07-25T00:00:00"/>
        <d v="2016-04-28T00:00:00"/>
        <d v="2016-11-12T00:00:00"/>
        <d v="2017-09-23T00:00:00"/>
        <d v="2016-08-12T00:00:00"/>
        <d v="2015-12-06T00:00:00"/>
        <d v="2014-06-25T00:00:00"/>
        <d v="2016-06-14T00:00:00"/>
        <d v="2017-12-18T00:00:00"/>
        <d v="2016-07-22T00:00:00"/>
        <d v="2014-01-20T00:00:00"/>
        <d v="2016-04-12T00:00:00"/>
        <d v="2015-05-08T00:00:00"/>
        <d v="2016-12-31T00:00:00"/>
        <d v="2014-12-20T00:00:00"/>
        <d v="2016-07-02T00:00:00"/>
        <d v="2014-09-01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5-09-15T00:00:00"/>
        <d v="2017-08-01T00:00:00"/>
        <d v="2014-08-11T00:00:00"/>
        <d v="2016-02-15T00:00:00"/>
        <d v="2017-05-14T00:00:00"/>
        <d v="2014-12-12T00:00:00"/>
        <d v="2015-07-04T00:00:00"/>
        <d v="2017-03-10T00:00:00"/>
        <d v="2016-12-24T00:00:00"/>
        <d v="2017-10-23T00:00:00"/>
        <d v="2017-06-04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7-03-03T00:00:00"/>
        <d v="2017-10-09T00:00:00"/>
        <d v="2015-06-14T00:00:00"/>
        <d v="2017-10-15T00:00:00"/>
        <d v="2017-06-02T00:00:00"/>
        <d v="2014-05-06T00:00:00"/>
        <d v="2016-05-16T00:00:00"/>
        <d v="2017-04-02T00:00:00"/>
        <d v="2017-01-02T00:00:00"/>
        <d v="2014-10-03T00:00:00"/>
        <d v="2016-03-28T00:00:00"/>
        <d v="2017-05-04T00:00:00"/>
        <d v="2016-05-05T00:00:00"/>
        <d v="2014-09-26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7-06-13T00:00:00"/>
        <d v="2014-04-23T00:00:00"/>
        <d v="2015-05-01T00:00:00"/>
        <d v="2015-07-19T00:00:00"/>
        <d v="2016-11-26T00:00:00"/>
        <d v="2017-06-12T00:00:00"/>
        <d v="2014-05-04T00:00:00"/>
        <d v="2015-12-01T00:00:00"/>
        <d v="2016-08-26T00:00:00"/>
        <d v="2015-09-24T00:00:00"/>
        <d v="2017-03-19T00:00:00"/>
        <d v="2016-12-02T00:00:00"/>
        <d v="2016-10-14T00:00:00"/>
        <d v="2014-11-27T00:00:00"/>
        <d v="2015-11-03T00:00:00"/>
        <d v="2014-11-29T00:00:00"/>
        <d v="2017-10-30T00:00:00"/>
        <d v="2016-10-17T00:00:00"/>
        <d v="2015-08-01T00:00:00"/>
        <d v="2017-04-16T00:00:00"/>
        <d v="2015-03-26T00:00:00"/>
        <d v="2017-08-31T00:00:00"/>
        <d v="2016-12-04T00:00:00"/>
        <d v="2016-10-29T00:00:00"/>
        <d v="2014-03-11T00:00:00"/>
        <d v="2014-02-04T00:00:00"/>
        <d v="2015-11-23T00:00:00"/>
        <d v="2014-05-03T00:00:00"/>
        <d v="2015-02-06T00:00:00"/>
        <d v="2014-04-04T00:00:00"/>
        <d v="2015-11-09T00:00:00"/>
        <d v="2014-03-04T00:00:00"/>
        <d v="2017-06-11T00:00:00"/>
        <d v="2014-12-15T00:00:00"/>
        <d v="2016-05-23T00:00:00"/>
        <d v="2016-02-27T00:00:00"/>
        <d v="2015-06-23T00:00:00"/>
        <d v="2014-10-19T00:00:00"/>
        <d v="2015-03-24T00:00:00"/>
        <d v="2017-05-08T00:00:00"/>
        <d v="2016-05-08T00:00:00"/>
        <d v="2016-03-15T00:00:00"/>
        <d v="2015-08-10T00:00:00"/>
        <d v="2016-09-10T00:00:00"/>
        <d v="2017-06-21T00:00:00"/>
        <d v="2015-03-19T00:00:00"/>
        <d v="2014-08-29T00:00:00"/>
        <d v="2017-04-30T00:00:00"/>
        <d v="2015-01-10T00:00:00"/>
        <d v="2016-03-22T00:00:00"/>
        <d v="2015-12-11T00:00:00"/>
        <d v="2017-04-24T00:00:00"/>
        <d v="2016-03-14T00:00:00"/>
        <d v="2015-09-25T00:00:00"/>
        <d v="2014-02-02T00:00:00"/>
        <d v="2016-03-08T00:00:00"/>
        <d v="2015-01-30T00:00:00"/>
        <d v="2017-10-07T00:00:00"/>
        <d v="2015-12-19T00:00:00"/>
        <d v="2017-04-29T00:00:00"/>
        <d v="2016-02-07T00:00:00"/>
        <d v="2014-09-28T00:00:00"/>
        <d v="2017-07-29T00:00:00"/>
        <d v="2014-06-06T00:00:00"/>
        <d v="2016-08-13T00:00:00"/>
        <d v="2015-12-08T00:00:00"/>
        <d v="2015-09-05T00:00:00"/>
        <d v="2014-04-28T00:00:00"/>
        <d v="2016-11-11T00:00:00"/>
        <d v="2015-07-09T00:00:00"/>
        <d v="2015-02-15T00:00:00"/>
        <d v="2014-12-01T00:00:00"/>
        <d v="2014-12-08T00:00:00"/>
        <d v="2016-12-25T00:00:00"/>
        <d v="2016-02-11T00:00:00"/>
        <d v="2016-10-23T00:00:00"/>
        <d v="2015-06-04T00:00:00"/>
        <d v="2014-05-25T00:00:00"/>
        <d v="2016-02-16T00:00:00"/>
        <d v="2016-02-08T00:00:00"/>
        <d v="2015-07-13T00:00:00"/>
        <d v="2014-05-18T00:00:00"/>
        <d v="2017-02-19T00:00:00"/>
        <d v="2016-07-18T00:00:00"/>
        <d v="2015-07-20T00:00:00"/>
        <d v="2014-06-13T00:00:00"/>
        <d v="2017-03-26T00:00:00"/>
        <d v="2015-06-25T00:00:00"/>
        <d v="2014-07-21T00:00:00"/>
        <d v="2017-11-21T00:00:00"/>
        <d v="2016-03-10T00:00:00"/>
        <d v="2015-03-05T00:00:00"/>
        <d v="2016-11-13T00:00:00"/>
        <d v="2017-01-19T00:00:00"/>
        <d v="2017-12-02T00:00:00"/>
        <d v="2015-12-31T00:00:00"/>
        <d v="2017-10-03T00:00:00"/>
        <d v="2016-08-20T00:00:00"/>
        <d v="2016-05-17T00:00:00"/>
        <d v="2015-02-03T00:00:00"/>
        <d v="2015-10-30T00:00:00"/>
        <d v="2017-08-17T00:00:00"/>
        <d v="2016-07-08T00:00:00"/>
        <d v="2017-03-09T00:00:00"/>
        <d v="2016-06-09T00:00:00"/>
        <d v="2017-03-16T00:00:00"/>
        <d v="2016-11-27T00:00:00"/>
        <d v="2017-08-06T00:00:00"/>
        <d v="2017-11-27T00:00:00"/>
        <d v="2017-05-06T00:00:00"/>
        <d v="2014-12-14T00:00:00"/>
        <d v="2015-12-14T00:00:00"/>
        <d v="2014-12-03T00:00:00"/>
        <d v="2017-04-11T00:00:00"/>
        <d v="2017-08-03T00:00:00"/>
        <d v="2015-03-13T00:00:00"/>
        <d v="2015-01-23T00:00:00"/>
        <d v="2015-06-18T00:00:00"/>
        <d v="2015-10-02T00:00:00"/>
        <d v="2017-11-18T00:00:00"/>
        <d v="2014-10-31T00:00:00"/>
        <d v="2015-04-13T00:00:00"/>
        <d v="2017-11-07T00:00:00"/>
        <d v="2017-09-12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4-09-30T00:00:00"/>
        <d v="2017-09-22T00:00:00"/>
        <d v="2014-05-20T00:00:00"/>
        <d v="2016-04-30T00:00:00"/>
        <d v="2016-01-07T00:00:00"/>
        <d v="2017-03-13T00:00:00"/>
        <d v="2014-08-01T00:00:00"/>
        <d v="2016-07-30T00:00:00"/>
        <d v="2016-10-15T00:00:00"/>
        <d v="2016-05-07T00:00:00"/>
        <d v="2016-06-25T00:00:00"/>
        <d v="2015-09-06T00:00:00"/>
        <d v="2014-11-14T00:00:00"/>
        <d v="2017-07-31T00:00:00"/>
        <d v="2016-03-19T00:00:00"/>
        <d v="2016-10-01T00:00:00"/>
        <d v="2014-03-31T00:00:00"/>
        <d v="2016-07-15T00:00:00"/>
        <d v="2017-04-20T00:00:00"/>
        <d v="2016-11-15T00:00:00"/>
        <d v="2016-11-14T00:00:00"/>
        <d v="2017-09-17T00:00:00"/>
        <d v="2017-12-20T00:00:00"/>
        <d v="2015-03-06T00:00:00"/>
        <d v="2017-11-17T00:00:00"/>
        <d v="2017-06-01T00:00:00"/>
        <d v="2017-01-08T00:00:00"/>
        <d v="2015-04-20T00:00:00"/>
        <d v="2015-12-25T00:00:00"/>
        <d v="2014-08-23T00:00:00"/>
        <d v="2014-12-31T00:00:00"/>
        <d v="2016-02-22T00:00:00"/>
        <d v="2014-03-17T00:00:00"/>
        <d v="2017-02-10T00:00:00"/>
        <d v="2016-09-23T00:00:00"/>
        <d v="2017-07-07T00:00:00"/>
        <d v="2017-01-24T00:00:00"/>
        <d v="2017-03-25T00:00:00"/>
        <d v="2015-11-14T00:00:00"/>
        <d v="2016-09-27T00:00:00"/>
        <d v="2017-03-23T00:00:00"/>
        <d v="2016-06-11T00:00:00"/>
        <d v="2014-03-25T00:00:00"/>
        <d v="2014-11-18T00:00:00"/>
        <d v="2016-11-05T00:00:00"/>
        <d v="2017-08-15T00:00:00"/>
        <d v="2015-07-11T00:00:00"/>
        <d v="2017-08-28T00:00:00"/>
        <d v="2017-06-22T00:00:00"/>
        <d v="2015-07-02T00:00:00"/>
        <d v="2017-03-02T00:00:00"/>
        <d v="2016-11-18T00:00:00"/>
        <d v="2014-11-15T00:00:00"/>
        <d v="2014-08-17T00:00:00"/>
        <d v="2015-07-16T00:00:00"/>
        <d v="2015-08-16T00:00:00"/>
        <d v="2016-10-08T00:00:00"/>
        <d v="2015-03-17T00:00:00"/>
        <d v="2017-11-01T00:00:00"/>
        <d v="2017-12-27T00:00:00"/>
        <d v="2014-01-26T00:00:00"/>
        <d v="2017-05-13T00:00:00"/>
        <d v="2017-04-23T00:00:00"/>
        <d v="2014-12-16T00:00:00"/>
        <d v="2016-03-04T00:00:00"/>
        <d v="2014-11-25T00:00:00"/>
        <d v="2017-04-01T00:00:00"/>
        <d v="2017-10-22T00:00:00"/>
        <d v="2015-07-05T00:00:00"/>
        <d v="2014-09-09T00:00:00"/>
        <d v="2016-08-04T00:00:00"/>
        <d v="2015-11-12T00:00:00"/>
        <d v="2016-08-28T00:00:00"/>
        <d v="2014-03-18T00:00:00"/>
        <d v="2014-05-24T00:00:00"/>
        <d v="2014-04-25T00:00:00"/>
        <d v="2014-12-04T00:00:00"/>
        <d v="2014-09-07T00:00:00"/>
        <d v="2014-10-04T00:00:00"/>
        <d v="2014-05-12T00:00:00"/>
        <d v="2014-06-08T00:00:00"/>
        <d v="2017-01-15T00:00:00"/>
        <d v="2015-04-02T00:00:00"/>
        <d v="2015-07-17T00:00:00"/>
        <d v="2015-11-01T00:00:00"/>
        <d v="2015-05-12T00:00:00"/>
        <d v="2015-09-07T00:00:00"/>
        <d v="2014-09-25T00:00:00"/>
        <d v="2017-04-08T00:00:00"/>
        <d v="2017-08-12T00:00:00"/>
        <d v="2014-03-22T00:00:00"/>
        <d v="2017-12-29T00:00:00"/>
        <d v="2017-11-02T00:00:00"/>
        <d v="2014-03-30T00:00:00"/>
        <d v="2016-01-04T00:00:00"/>
        <d v="2014-06-16T00:00:00"/>
        <d v="2016-11-23T00:00:00"/>
        <d v="2014-09-02T00:00:00"/>
        <d v="2017-07-10T00:00:00"/>
        <d v="2016-12-06T00:00:00"/>
        <d v="2017-12-14T00:00:00"/>
        <d v="2017-12-04T00:00:00"/>
        <d v="2015-06-12T00:00:00"/>
        <d v="2016-05-25T00:00:00"/>
        <d v="2016-02-21T00:00:00"/>
        <d v="2014-07-14T00:00:00"/>
        <d v="2014-05-17T00:00:00"/>
        <d v="2014-10-24T00:00:00"/>
        <d v="2015-11-08T00:00:00"/>
        <d v="2014-08-24T00:00:00"/>
        <d v="2017-10-06T00:00:00"/>
        <d v="2016-04-09T00:00:00"/>
        <d v="2016-08-23T00:00:00"/>
        <d v="2017-02-11T00:00:00"/>
        <d v="2016-03-21T00:00:00"/>
        <d v="2016-08-08T00:00:00"/>
        <d v="2017-07-22T00:00:00"/>
        <d v="2015-07-10T00:00:00"/>
        <d v="2016-01-09T00:00:00"/>
        <d v="2017-09-01T00:00:00"/>
        <d v="2014-10-11T00:00:00"/>
        <d v="2015-07-23T00:00:00"/>
        <d v="2014-09-23T00:00:00"/>
        <d v="2014-01-31T00:00:00"/>
        <d v="2015-12-04T00:00:00"/>
        <d v="2016-10-07T00:00:00"/>
        <d v="2014-03-16T00:00:00"/>
        <d v="2016-02-20T00:00:00"/>
        <d v="2015-02-20T00:00:00"/>
        <d v="2016-12-14T00:00:00"/>
        <d v="2017-09-04T00:00:00"/>
        <d v="2016-08-09T00:00:00"/>
        <d v="2016-06-24T00:00:00"/>
        <d v="2014-04-18T00:00:00"/>
        <d v="2016-07-03T00:00:00"/>
        <d v="2015-12-10T00:00:00"/>
        <d v="2014-12-13T00:00:00"/>
        <d v="2016-11-29T00:00:00"/>
        <d v="2017-09-08T00:00:00"/>
        <d v="2016-06-13T00:00:00"/>
        <d v="2015-11-19T00:00:00"/>
        <d v="2016-06-05T00:00:00"/>
        <d v="2017-03-06T00:00:00"/>
        <d v="2016-02-29T00:00:00"/>
        <d v="2017-02-25T00:00:00"/>
        <d v="2014-08-06T00:00:00"/>
        <d v="2014-04-11T00:00:00"/>
        <d v="2014-11-16T00:00:00"/>
        <d v="2016-04-17T00:00:00"/>
        <d v="2017-03-05T00:00:00"/>
        <d v="2014-04-08T00:00:00"/>
        <d v="2017-06-06T00:00:00"/>
        <d v="2015-06-15T00:00:00"/>
        <d v="2016-03-03T00:00:00"/>
        <d v="2014-11-22T00:00:00"/>
        <d v="2017-05-01T00:00:00"/>
        <d v="2017-06-05T00:00:00"/>
        <d v="2016-06-28T00:00:00"/>
        <d v="2017-05-18T00:00:00"/>
        <d v="2016-03-01T00:00:00"/>
        <d v="2016-09-22T00:00:00"/>
        <d v="2016-03-29T00:00:00"/>
        <d v="2016-10-22T00:00:00"/>
        <d v="2017-08-11T00:00:00"/>
        <d v="2014-06-23T00:00:00"/>
        <d v="2017-11-15T00:00:00"/>
        <d v="2014-08-19T00:00:00"/>
        <d v="2015-08-24T00:00:00"/>
        <d v="2016-12-29T00:00:00"/>
        <d v="2016-07-01T00:00:00"/>
        <d v="2015-07-08T00:00:00"/>
        <d v="2014-11-30T00:00:00"/>
        <d v="2015-02-18T00:00:00"/>
        <d v="2016-03-24T00:00:00"/>
        <d v="2017-08-29T00:00:00"/>
        <d v="2016-04-04T00:00:00"/>
        <d v="2017-10-28T00:00:00"/>
        <d v="2017-06-25T00:00:00"/>
        <d v="2016-04-16T00:00:00"/>
        <d v="2017-08-23T00:00:00"/>
        <d v="2016-01-25T00:00:00"/>
        <d v="2017-02-17T00:00:00"/>
        <d v="2017-05-20T00:00:00"/>
        <d v="2014-07-20T00:00:00"/>
        <d v="2015-11-17T00:00:00"/>
        <d v="2014-03-24T00:00:00"/>
        <d v="2014-02-20T00:00:00"/>
        <d v="2017-03-30T00:00:00"/>
        <d v="2015-07-12T00:00:00"/>
        <d v="2014-07-13T00:00:00"/>
        <d v="2017-09-26T00:00:00"/>
        <d v="2017-07-17T00:00:00"/>
        <d v="2014-07-27T00:00:00"/>
        <d v="2015-09-04T00:00:00"/>
        <d v="2016-04-26T00:00:00"/>
        <d v="2015-05-03T00:00:00"/>
        <d v="2016-07-31T00:00:00"/>
        <d v="2017-07-13T00:00:00"/>
        <d v="2015-04-07T00:00:00"/>
        <d v="2016-11-21T00:00:00"/>
        <d v="2017-09-29T00:00:00"/>
        <d v="2017-12-15T00:00:00"/>
        <d v="2017-05-23T00:00:00"/>
        <d v="2014-12-02T00:00:00"/>
        <d v="2016-07-29T00:00:00"/>
        <d v="2014-10-15T00:00:00"/>
        <d v="2014-10-14T00:00:00"/>
        <d v="2015-03-15T00:00:00"/>
        <d v="2015-09-18T00:00:00"/>
        <d v="2014-09-03T00:00:00"/>
        <d v="2017-05-07T00:00:00"/>
        <d v="2016-05-24T00:00:00"/>
        <d v="2014-04-30T00:00:00"/>
        <d v="2015-09-08T00:00:00"/>
        <d v="2017-11-25T00:00:00"/>
        <d v="2017-08-04T00:00:00"/>
        <d v="2017-07-25T00:00:00"/>
        <d v="2017-05-05T00:00:00"/>
        <d v="2014-10-18T00:00:00"/>
        <d v="2016-08-02T00:00:00"/>
        <d v="2017-11-16T00:00:00"/>
        <d v="2015-05-21T00:00:00"/>
        <d v="2017-10-16T00:00:00"/>
        <d v="2016-08-14T00:00:00"/>
        <d v="2017-02-18T00:00:00"/>
        <d v="2017-09-09T00:00:00"/>
        <d v="2015-05-30T00:00:00"/>
        <d v="2016-12-19T00:00:00"/>
        <d v="2016-08-27T00:00:00"/>
        <d v="2016-02-02T00:00:00"/>
        <d v="2016-08-21T00:00:00"/>
        <d v="2016-07-21T00:00:00"/>
        <d v="2015-06-09T00:00:00"/>
        <d v="2016-07-28T00:00:00"/>
        <d v="2015-11-05T00:00:00"/>
        <d v="2014-11-03T00:00:00"/>
        <d v="2014-03-01T00:00:00"/>
        <d v="2017-03-29T00:00:00"/>
        <d v="2017-03-28T00:00:00"/>
        <d v="2014-11-08T00:00:00"/>
        <d v="2015-11-26T00:00:00"/>
        <d v="2016-02-06T00:00:00"/>
        <d v="2015-07-18T00:00:00"/>
        <d v="2015-03-27T00:00:00"/>
        <d v="2016-05-01T00:00:00"/>
        <d v="2014-10-16T00:00:00"/>
        <d v="2015-05-07T00:00:00"/>
        <d v="2016-04-03T00:00:00"/>
        <d v="2017-08-20T00:00:00"/>
        <d v="2016-07-19T00:00:00"/>
        <d v="2016-02-04T00:00:00"/>
        <d v="2016-06-15T00:00:00"/>
        <d v="2016-03-31T00:00:00"/>
        <d v="2014-03-19T00:00:00"/>
        <d v="2014-08-02T00:00:00"/>
        <d v="2014-07-08T00:00:00"/>
        <d v="2014-09-16T00:00:00"/>
        <d v="2014-10-21T00:00:00"/>
        <d v="2017-10-05T00:00:00"/>
        <d v="2015-09-13T00:00:00"/>
        <d v="2017-04-04T00:00:00"/>
        <d v="2015-03-21T00:00:00"/>
        <d v="2016-10-09T00:00:00"/>
        <d v="2014-12-22T00:00:00"/>
        <d v="2015-10-25T00:00:00"/>
        <d v="2015-04-21T00:00:00"/>
        <d v="2017-01-13T00:00:00"/>
        <d v="2017-05-25T00:00:00"/>
        <d v="2015-05-20T00:00:00"/>
        <d v="2016-06-18T00:00:00"/>
        <d v="2017-12-06T00:00:00"/>
        <d v="2017-02-26T00:00:00"/>
        <d v="2017-02-06T00:00:00"/>
        <d v="2017-02-13T00:00:00"/>
        <d v="2015-08-11T00:00:00"/>
        <d v="2016-06-02T00:00:00"/>
        <d v="2017-01-27T00:00:00"/>
        <d v="2016-01-14T00:00:00"/>
        <d v="2017-05-11T00:00:00"/>
        <d v="2017-11-10T00:00:00"/>
        <d v="2017-08-13T00:00:00"/>
        <d v="2015-02-27T00:00:00"/>
        <d v="2014-10-10T00:00:00"/>
        <d v="2016-10-06T00:00:00"/>
        <d v="2015-03-22T00:00:00"/>
        <d v="2015-11-30T00:00:00"/>
        <d v="2014-10-25T00:00:00"/>
        <d v="2015-01-06T00:00:00"/>
        <d v="2017-12-03T00:00:00"/>
        <d v="2016-10-10T00:00:00"/>
        <d v="2014-05-31T00:00:00"/>
        <d v="2015-08-02T00:00:00"/>
        <d v="2016-10-20T00:00:00"/>
        <d v="2014-08-12T00:00:00"/>
        <d v="2015-10-23T00:00:00"/>
        <d v="2015-09-11T00:00:00"/>
        <d v="2014-11-28T00:00:00"/>
        <d v="2016-10-27T00:00:00"/>
        <d v="2016-10-24T00:00:00"/>
        <d v="2015-03-01T00:00:00"/>
        <d v="2014-10-01T00:00:00"/>
        <d v="2017-03-21T00:00:00"/>
        <d v="2015-06-05T00:00:00"/>
        <d v="2014-10-08T00:00:00"/>
        <d v="2016-05-31T00:00:00"/>
        <d v="2016-01-30T00:00:00"/>
        <d v="2014-08-22T00:00:00"/>
        <d v="2014-02-06T00:00:00"/>
        <d v="2014-08-15T00:00:00"/>
        <d v="2014-03-26T00:00:00"/>
        <d v="2014-05-10T00:00:00"/>
        <d v="2017-09-30T00:00:00"/>
        <d v="2016-05-10T00:00:00"/>
        <d v="2017-04-13T00:00:00"/>
        <d v="2016-06-16T00:00:00"/>
        <d v="2017-05-27T00:00:00"/>
        <d v="2014-12-21T00:00:00"/>
        <d v="2016-05-12T00:00:00"/>
        <d v="2016-05-06T00:00:00"/>
        <d v="2017-03-27T00:00:00"/>
        <d v="2014-11-06T00:00:00"/>
        <d v="2014-06-17T00:00:00"/>
        <m/>
      </sharedItems>
      <fieldGroup par="29"/>
    </cacheField>
    <cacheField name="Ship Date" numFmtId="0">
      <sharedItems containsNonDate="0" containsDate="1" containsString="0" containsBlank="1" minDate="2014-01-08T00:00:00" maxDate="2018-01-06T00:00:00"/>
    </cacheField>
    <cacheField name="Year" numFmtId="164">
      <sharedItems containsNonDate="0" containsDate="1" containsString="0" containsBlank="1" minDate="2014-01-04T00:00:00" maxDate="2017-12-31T00:00:00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841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85199999999999998" maxValue="11199.968000000001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4">
      <sharedItems containsString="0" containsBlank="1" containsNumber="1" minValue="-3839.9904000000001" maxValue="3919.9888000000001"/>
    </cacheField>
    <cacheField name="Adjusted Sales" numFmtId="4">
      <sharedItems containsString="0" containsBlank="1" containsNumber="1" minValue="0.17519999999999991" maxValue="9099.93"/>
    </cacheField>
    <cacheField name="Discounted Price" numFmtId="4">
      <sharedItems containsString="0" containsBlank="1" containsNumber="1" minValue="0" maxValue="3999.99"/>
    </cacheField>
    <cacheField name="Total Revenue" numFmtId="4">
      <sharedItems containsString="0" containsBlank="1" containsNumber="1" minValue="337422.81904499989" maxValue="337422.81904499989"/>
    </cacheField>
    <cacheField name="Average Order Value" numFmtId="4">
      <sharedItems containsString="0" containsBlank="1" containsNumber="1" minValue="195.15489823308263" maxValue="195.15489823308263"/>
    </cacheField>
    <cacheField name="Total Discount Given" numFmtId="0">
      <sharedItems containsString="0" containsBlank="1" containsNumber="1" minValue="60354.345454999951" maxValue="60354.345454999951"/>
    </cacheField>
    <cacheField name="Months (Order Date)" numFmtId="0" databaseField="0">
      <fieldGroup base="2">
        <rangePr groupBy="months" startDate="2014-01-04T00:00:00" endDate="2017-12-31T00:00:00"/>
        <groupItems count="14">
          <s v="&lt;04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2">
        <rangePr groupBy="quarters" startDate="2014-01-04T00:00:00" endDate="2017-12-31T00:00:00"/>
        <groupItems count="6">
          <s v="&lt;04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2">
        <rangePr groupBy="years" startDate="2014-01-04T00:00:00" endDate="2017-12-31T00:00:00"/>
        <groupItems count="6">
          <s v="&lt;04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 pivotCacheId="141620569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9">
  <r>
    <n v="1"/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  <n v="261.95999999999998"/>
    <n v="0"/>
    <n v="337422.81904499989"/>
    <n v="195.15489823308263"/>
    <n v="60354.345454999951"/>
  </r>
  <r>
    <n v="2"/>
    <s v="CA-2016-138688"/>
    <x v="1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4000000000004"/>
    <n v="14.62"/>
    <n v="0"/>
    <m/>
    <m/>
    <m/>
  </r>
  <r>
    <n v="3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1"/>
    <n v="526.66762500000004"/>
    <n v="430.909875"/>
    <m/>
    <m/>
    <m/>
  </r>
  <r>
    <n v="4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4"/>
    <n v="48.86"/>
    <n v="0"/>
    <m/>
    <m/>
    <m/>
  </r>
  <r>
    <n v="5"/>
    <s v="CA-2017-114412"/>
    <x v="4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"/>
    <n v="3"/>
    <n v="0.2"/>
    <n v="5.4432"/>
    <n v="12.441599999999999"/>
    <n v="3.1104000000000003"/>
    <m/>
    <m/>
    <m/>
  </r>
  <r>
    <n v="6"/>
    <s v="CA-2016-161389"/>
    <x v="5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"/>
    <n v="3"/>
    <n v="0.2"/>
    <n v="132.59219999999999"/>
    <n v="326.38080000000002"/>
    <n v="81.595200000000006"/>
    <m/>
    <m/>
    <m/>
  </r>
  <r>
    <n v="7"/>
    <s v="US-2015-118983"/>
    <x v="6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  <n v="13.762"/>
    <n v="55.048000000000002"/>
    <m/>
    <m/>
    <m/>
  </r>
  <r>
    <n v="8"/>
    <s v="CA-2014-105893"/>
    <x v="7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  <n v="665.88"/>
    <n v="0"/>
    <m/>
    <m/>
    <m/>
  </r>
  <r>
    <n v="9"/>
    <s v="CA-2014-167164"/>
    <x v="8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9"/>
    <n v="55.5"/>
    <n v="0"/>
    <m/>
    <m/>
    <m/>
  </r>
  <r>
    <n v="10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4000000000002"/>
    <n v="8.56"/>
    <n v="0"/>
    <m/>
    <m/>
    <m/>
  </r>
  <r>
    <n v="11"/>
    <s v="CA-2016-137330"/>
    <x v="10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6"/>
    <n v="7"/>
    <n v="0"/>
    <n v="5.0595999999999997"/>
    <n v="19.46"/>
    <n v="0"/>
    <m/>
    <m/>
    <m/>
  </r>
  <r>
    <n v="12"/>
    <s v="US-2017-156909"/>
    <x v="11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2"/>
    <n v="2"/>
    <n v="0.3"/>
    <n v="-1.0196000000000001"/>
    <n v="49.9604"/>
    <n v="21.4116"/>
    <m/>
    <m/>
    <m/>
  </r>
  <r>
    <n v="13"/>
    <s v="CA-2016-121755"/>
    <x v="12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"/>
    <n v="2"/>
    <n v="0.2"/>
    <n v="4.2224000000000004"/>
    <n v="9.3184000000000005"/>
    <n v="2.3296000000000001"/>
    <m/>
    <m/>
    <m/>
  </r>
  <r>
    <n v="14"/>
    <s v="US-2015-150630"/>
    <x v="13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"/>
    <n v="7"/>
    <n v="0.5"/>
    <n v="-1665.0522000000001"/>
    <n v="1541.7149999999999"/>
    <n v="1541.7149999999999"/>
    <m/>
    <m/>
    <m/>
  </r>
  <r>
    <n v="15"/>
    <s v="CA-2017-107727"/>
    <x v="14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96"/>
    <n v="23.5776"/>
    <n v="5.894400000000001"/>
    <m/>
    <m/>
    <m/>
  </r>
  <r>
    <n v="16"/>
    <s v="CA-2016-117590"/>
    <x v="15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1"/>
    <n v="7"/>
    <n v="0.2"/>
    <n v="123.47369999999999"/>
    <n v="878.03520000000003"/>
    <n v="219.50880000000004"/>
    <m/>
    <m/>
    <m/>
  </r>
  <r>
    <n v="17"/>
    <s v="CA-2015-117415"/>
    <x v="16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n v="90.662400000000005"/>
    <n v="22.665600000000001"/>
    <m/>
    <m/>
    <m/>
  </r>
  <r>
    <n v="18"/>
    <s v="CA-2017-120999"/>
    <x v="17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4"/>
    <n v="117.73440000000001"/>
    <n v="29.433600000000002"/>
    <m/>
    <m/>
    <m/>
  </r>
  <r>
    <n v="19"/>
    <s v="CA-2016-101343"/>
    <x v="18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40000000000001"/>
    <n v="77.88"/>
    <n v="0"/>
    <m/>
    <m/>
    <m/>
  </r>
  <r>
    <n v="20"/>
    <s v="CA-2017-139619"/>
    <x v="19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  <n v="76.492800000000003"/>
    <n v="19.123200000000001"/>
    <m/>
    <m/>
    <m/>
  </r>
  <r>
    <n v="21"/>
    <s v="CA-2016-118255"/>
    <x v="20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  <n v="45.98"/>
    <n v="0"/>
    <m/>
    <m/>
    <m/>
  </r>
  <r>
    <n v="22"/>
    <s v="CA-2014-146703"/>
    <x v="21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  <n v="211.96"/>
    <n v="0"/>
    <m/>
    <m/>
    <m/>
  </r>
  <r>
    <n v="23"/>
    <s v="CA-2016-169194"/>
    <x v="22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"/>
    <n v="45"/>
    <n v="0"/>
    <m/>
    <m/>
    <m/>
  </r>
  <r>
    <n v="24"/>
    <s v="CA-2015-115742"/>
    <x v="23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n v="38.22"/>
    <n v="0"/>
    <m/>
    <m/>
    <m/>
  </r>
  <r>
    <n v="25"/>
    <s v="CA-2016-105816"/>
    <x v="24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"/>
    <n v="7"/>
    <n v="0"/>
    <n v="6.2565999999999997"/>
    <n v="15.26"/>
    <n v="0"/>
    <m/>
    <m/>
    <m/>
  </r>
  <r>
    <n v="26"/>
    <s v="CA-2016-111682"/>
    <x v="25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4"/>
    <n v="208.56"/>
    <n v="0"/>
    <m/>
    <m/>
    <m/>
  </r>
  <r>
    <n v="27"/>
    <s v="CA-2015-135545"/>
    <x v="26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02"/>
    <n v="13.98"/>
    <n v="0"/>
    <m/>
    <m/>
    <m/>
  </r>
  <r>
    <n v="28"/>
    <s v="US-2015-164175"/>
    <x v="27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500000000001"/>
    <n v="5"/>
    <n v="0.3"/>
    <n v="-15.2225"/>
    <n v="149.18049999999999"/>
    <n v="63.9345"/>
    <m/>
    <m/>
    <m/>
  </r>
  <r>
    <n v="29"/>
    <s v="CA-2014-106376"/>
    <x v="28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  <n v="890.41919999999993"/>
    <n v="222.60479999999998"/>
    <m/>
    <m/>
    <m/>
  </r>
  <r>
    <n v="30"/>
    <s v="CA-2016-119823"/>
    <x v="29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  <n v="75.88"/>
    <n v="0"/>
    <m/>
    <m/>
    <m/>
  </r>
  <r>
    <n v="31"/>
    <s v="CA-2016-106075"/>
    <x v="3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  <n v="3.6927999999999996"/>
    <n v="0.92320000000000002"/>
    <m/>
    <m/>
    <m/>
  </r>
  <r>
    <n v="32"/>
    <s v="CA-2017-114440"/>
    <x v="31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  <n v="19.05"/>
    <n v="0"/>
    <m/>
    <m/>
    <m/>
  </r>
  <r>
    <n v="33"/>
    <s v="US-2015-134026"/>
    <x v="32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04"/>
    <n v="8"/>
    <n v="0.2"/>
    <n v="-114.3912"/>
    <n v="665.54880000000003"/>
    <n v="166.38720000000001"/>
    <m/>
    <m/>
    <m/>
  </r>
  <r>
    <n v="34"/>
    <s v="US-2017-118038"/>
    <x v="33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8"/>
    <n v="3"/>
    <n v="0.8"/>
    <n v="-1.9343999999999999"/>
    <n v="0.24959999999999993"/>
    <n v="0.99840000000000007"/>
    <m/>
    <m/>
    <m/>
  </r>
  <r>
    <n v="35"/>
    <s v="US-2014-147606"/>
    <x v="34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"/>
    <n v="7.7200000000000006"/>
    <n v="11.58"/>
    <m/>
    <m/>
    <m/>
  </r>
  <r>
    <n v="36"/>
    <s v="CA-2016-127208"/>
    <x v="1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  <n v="208.16"/>
    <n v="0"/>
    <m/>
    <m/>
    <m/>
  </r>
  <r>
    <n v="37"/>
    <s v="CA-2014-139451"/>
    <x v="35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  <n v="14.9"/>
    <n v="0"/>
    <m/>
    <m/>
    <m/>
  </r>
  <r>
    <n v="38"/>
    <s v="CA-2015-149734"/>
    <x v="36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  <n v="160.78720000000001"/>
    <n v="40.196800000000003"/>
    <m/>
    <m/>
    <m/>
  </r>
  <r>
    <n v="39"/>
    <s v="US-2017-119662"/>
    <x v="37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  <n v="184.30080000000001"/>
    <n v="46.075200000000002"/>
    <m/>
    <m/>
    <m/>
  </r>
  <r>
    <n v="40"/>
    <s v="CA-2017-140088"/>
    <x v="38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600000000002"/>
    <n v="301.95999999999998"/>
    <n v="0"/>
    <m/>
    <m/>
    <m/>
  </r>
  <r>
    <n v="41"/>
    <s v="CA-2017-155558"/>
    <x v="39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98"/>
    <n v="19.989999999999998"/>
    <n v="0"/>
    <m/>
    <m/>
    <m/>
  </r>
  <r>
    <n v="42"/>
    <s v="CA-2016-159695"/>
    <x v="40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799999999999"/>
    <n v="7"/>
    <n v="0.2"/>
    <n v="13.857200000000001"/>
    <n v="126.6944"/>
    <n v="31.6736"/>
    <m/>
    <m/>
    <m/>
  </r>
  <r>
    <n v="43"/>
    <s v="CA-2016-109806"/>
    <x v="41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3"/>
    <n v="20.100000000000001"/>
    <n v="0"/>
    <m/>
    <m/>
    <m/>
  </r>
  <r>
    <n v="44"/>
    <s v="CA-2015-149587"/>
    <x v="42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7999999999997"/>
    <n v="12.96"/>
    <n v="0"/>
    <m/>
    <m/>
    <m/>
  </r>
  <r>
    <n v="45"/>
    <s v="US-2017-109484"/>
    <x v="43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  <n v="1.7046000000000006"/>
    <n v="3.9773999999999998"/>
    <m/>
    <m/>
    <m/>
  </r>
  <r>
    <n v="46"/>
    <s v="CA-2017-161018"/>
    <x v="44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  <n v="96.53"/>
    <n v="0"/>
    <m/>
    <m/>
    <m/>
  </r>
  <r>
    <n v="47"/>
    <s v="CA-2017-157833"/>
    <x v="45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  <n v="41.049599999999998"/>
    <n v="10.2624"/>
    <m/>
    <m/>
    <m/>
  </r>
  <r>
    <n v="48"/>
    <s v="CA-2016-149223"/>
    <x v="46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2"/>
    <n v="77.88"/>
    <n v="0"/>
    <m/>
    <m/>
    <m/>
  </r>
  <r>
    <n v="49"/>
    <s v="CA-2016-158568"/>
    <x v="47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400000000001"/>
    <n v="51.699199999999998"/>
    <n v="12.924799999999999"/>
    <m/>
    <m/>
    <m/>
  </r>
  <r>
    <n v="50"/>
    <s v="CA-2016-129903"/>
    <x v="48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n v="23.92"/>
    <n v="0"/>
    <m/>
    <m/>
    <m/>
  </r>
  <r>
    <n v="51"/>
    <s v="US-2015-156867"/>
    <x v="49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599999999999"/>
    <n v="6"/>
    <n v="0.2"/>
    <n v="-26.875800000000002"/>
    <n v="191.11679999999998"/>
    <n v="47.779200000000003"/>
    <m/>
    <m/>
    <m/>
  </r>
  <r>
    <n v="52"/>
    <s v="CA-2017-119004"/>
    <x v="5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  <n v="59.289599999999993"/>
    <n v="14.8224"/>
    <m/>
    <m/>
    <m/>
  </r>
  <r>
    <n v="53"/>
    <s v="CA-2015-129476"/>
    <x v="51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"/>
    <n v="5"/>
    <n v="0.2"/>
    <n v="67.992000000000004"/>
    <n v="271.96799999999996"/>
    <n v="67.992000000000004"/>
    <m/>
    <m/>
    <m/>
  </r>
  <r>
    <n v="54"/>
    <s v="CA-2017-146780"/>
    <x v="52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599999999999"/>
    <n v="41.96"/>
    <n v="0"/>
    <m/>
    <m/>
    <m/>
  </r>
  <r>
    <n v="55"/>
    <s v="CA-2016-128867"/>
    <x v="53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8"/>
    <n v="75.959999999999994"/>
    <n v="0"/>
    <m/>
    <m/>
    <m/>
  </r>
  <r>
    <n v="56"/>
    <s v="CA-2014-115259"/>
    <x v="54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5999999999997"/>
    <n v="14"/>
    <n v="0.2"/>
    <n v="14.534800000000001"/>
    <n v="32.076799999999999"/>
    <n v="8.0191999999999997"/>
    <m/>
    <m/>
    <m/>
  </r>
  <r>
    <n v="57"/>
    <s v="CA-2015-110457"/>
    <x v="55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30000000001"/>
    <n v="787.53"/>
    <n v="0"/>
    <m/>
    <m/>
    <m/>
  </r>
  <r>
    <n v="58"/>
    <s v="US-2015-136476"/>
    <x v="56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1"/>
    <n v="1"/>
    <n v="0.7"/>
    <n v="-115.71559999999999"/>
    <n v="47.338200000000015"/>
    <n v="110.4558"/>
    <m/>
    <m/>
    <m/>
  </r>
  <r>
    <n v="59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600000000001"/>
    <n v="47.04"/>
    <n v="0"/>
    <m/>
    <m/>
    <m/>
  </r>
  <r>
    <n v="60"/>
    <s v="US-2014-152030"/>
    <x v="57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3999999999997"/>
    <n v="420.39060000000001"/>
    <n v="180.16739999999999"/>
    <m/>
    <m/>
    <m/>
  </r>
  <r>
    <n v="61"/>
    <s v="US-2014-134614"/>
    <x v="58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02"/>
    <n v="308.85000000000002"/>
    <n v="308.85000000000002"/>
    <m/>
    <m/>
    <m/>
  </r>
  <r>
    <n v="62"/>
    <s v="US-2017-107272"/>
    <x v="59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79999999999999"/>
    <n v="2"/>
    <n v="0.7"/>
    <n v="-1.8308"/>
    <n v="0.71640000000000015"/>
    <n v="1.6715999999999998"/>
    <m/>
    <m/>
    <m/>
  </r>
  <r>
    <n v="63"/>
    <s v="US-2017-164147"/>
    <x v="60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7"/>
    <n v="5"/>
    <n v="0.4"/>
    <n v="-11.994"/>
    <n v="35.981999999999999"/>
    <n v="23.988"/>
    <m/>
    <m/>
    <m/>
  </r>
  <r>
    <n v="64"/>
    <s v="CA-2016-145583"/>
    <x v="61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  <n v="20.04"/>
    <n v="0"/>
    <m/>
    <m/>
    <m/>
  </r>
  <r>
    <n v="65"/>
    <s v="CA-2016-110366"/>
    <x v="62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"/>
    <n v="2"/>
    <n v="0.2"/>
    <n v="10.35"/>
    <n v="66.239999999999995"/>
    <n v="16.559999999999999"/>
    <m/>
    <m/>
    <m/>
  </r>
  <r>
    <n v="66"/>
    <s v="CA-2017-106180"/>
    <x v="63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  <n v="8.82"/>
    <n v="0"/>
    <m/>
    <m/>
    <m/>
  </r>
  <r>
    <n v="67"/>
    <s v="CA-2017-155376"/>
    <x v="64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"/>
    <n v="3"/>
    <n v="0"/>
    <n v="218.2518"/>
    <n v="839.43"/>
    <n v="0"/>
    <m/>
    <m/>
    <m/>
  </r>
  <r>
    <n v="68"/>
    <s v="CA-2014-110072"/>
    <x v="65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9"/>
    <n v="75.110399999999998"/>
    <n v="18.777600000000003"/>
    <m/>
    <m/>
    <m/>
  </r>
  <r>
    <n v="69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"/>
    <n v="11"/>
    <n v="0"/>
    <n v="103.8015"/>
    <n v="384.45"/>
    <n v="0"/>
    <m/>
    <m/>
    <m/>
  </r>
  <r>
    <n v="70"/>
    <s v="CA-2016-158834"/>
    <x v="66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  <n v="126.33599999999998"/>
    <n v="31.584"/>
    <m/>
    <m/>
    <m/>
  </r>
  <r>
    <n v="71"/>
    <s v="CA-2015-124919"/>
    <x v="67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8"/>
    <n v="7"/>
    <n v="0"/>
    <n v="26.271000000000001"/>
    <n v="58.38"/>
    <n v="0"/>
    <m/>
    <m/>
    <m/>
  </r>
  <r>
    <n v="72"/>
    <s v="CA-2015-118948"/>
    <x v="68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n v="6.63"/>
    <n v="0"/>
    <m/>
    <m/>
    <m/>
  </r>
  <r>
    <n v="73"/>
    <s v="CA-2016-114104"/>
    <x v="69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4000000000004"/>
    <n v="14.62"/>
    <n v="0"/>
    <m/>
    <m/>
    <m/>
  </r>
  <r>
    <n v="74"/>
    <s v="CA-2016-162733"/>
    <x v="70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  <n v="5.98"/>
    <n v="0"/>
    <m/>
    <m/>
    <m/>
  </r>
  <r>
    <n v="75"/>
    <s v="CA-2015-119697"/>
    <x v="71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"/>
    <n v="2"/>
    <n v="0.2"/>
    <n v="1.3595999999999999"/>
    <n v="43.507199999999997"/>
    <n v="10.876800000000001"/>
    <m/>
    <m/>
    <m/>
  </r>
  <r>
    <n v="76"/>
    <s v="CA-2016-154508"/>
    <x v="72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8000000000001"/>
    <n v="28.4"/>
    <n v="0"/>
    <m/>
    <m/>
    <m/>
  </r>
  <r>
    <n v="77"/>
    <s v="CA-2016-113817"/>
    <x v="73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"/>
    <n v="2"/>
    <n v="0.2"/>
    <n v="9.6880000000000006"/>
    <n v="22.143999999999998"/>
    <n v="5.5360000000000005"/>
    <m/>
    <m/>
    <m/>
  </r>
  <r>
    <n v="78"/>
    <s v="CA-2014-139892"/>
    <x v="74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  <n v="7.9488000000000003"/>
    <n v="1.9872000000000001"/>
    <m/>
    <m/>
    <m/>
  </r>
  <r>
    <n v="79"/>
    <s v="CA-2014-118962"/>
    <x v="75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7999999999992"/>
    <n v="20.94"/>
    <n v="0"/>
    <m/>
    <m/>
    <m/>
  </r>
  <r>
    <n v="80"/>
    <s v="US-2014-100853"/>
    <x v="76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8"/>
    <n v="2"/>
    <n v="0.8"/>
    <n v="-131.12"/>
    <n v="10.489599999999996"/>
    <n v="41.958400000000005"/>
    <m/>
    <m/>
    <m/>
  </r>
  <r>
    <n v="81"/>
    <s v="US-2017-152366"/>
    <x v="77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  <n v="19.452799999999996"/>
    <n v="77.811199999999999"/>
    <m/>
    <m/>
    <m/>
  </r>
  <r>
    <n v="82"/>
    <s v="US-2015-101511"/>
    <x v="78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99"/>
    <n v="277.76140000000004"/>
    <n v="119.0406"/>
    <m/>
    <m/>
    <m/>
  </r>
  <r>
    <n v="83"/>
    <s v="CA-2015-137225"/>
    <x v="79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  <n v="3.28"/>
    <n v="0"/>
    <m/>
    <m/>
    <m/>
  </r>
  <r>
    <n v="84"/>
    <s v="CA-2014-166191"/>
    <x v="28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5999999999999"/>
    <n v="2"/>
    <n v="0.2"/>
    <n v="1.8612"/>
    <n v="19.852799999999998"/>
    <n v="4.9632000000000005"/>
    <m/>
    <m/>
    <m/>
  </r>
  <r>
    <n v="85"/>
    <s v="CA-2014-158274"/>
    <x v="8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59999999999"/>
    <n v="503.96"/>
    <n v="0"/>
    <m/>
    <m/>
    <m/>
  </r>
  <r>
    <n v="86"/>
    <s v="CA-2016-105018"/>
    <x v="81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  <n v="7.16"/>
    <n v="0"/>
    <m/>
    <m/>
    <m/>
  </r>
  <r>
    <n v="87"/>
    <s v="CA-2014-123260"/>
    <x v="82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2"/>
    <n v="176.8"/>
    <n v="0"/>
    <m/>
    <m/>
    <m/>
  </r>
  <r>
    <n v="88"/>
    <s v="CA-2016-157000"/>
    <x v="83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3999999999997"/>
    <n v="3"/>
    <n v="0.2"/>
    <n v="3.7223999999999999"/>
    <n v="29.779199999999996"/>
    <n v="7.4447999999999999"/>
    <m/>
    <m/>
    <m/>
  </r>
  <r>
    <n v="89"/>
    <s v="CA-2015-102281"/>
    <x v="84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599999999997"/>
    <n v="4"/>
    <n v="0.2"/>
    <n v="112.392"/>
    <n v="719.30880000000002"/>
    <n v="179.8272"/>
    <m/>
    <m/>
    <m/>
  </r>
  <r>
    <n v="90"/>
    <s v="CA-2015-131457"/>
    <x v="85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"/>
    <n v="7"/>
    <n v="0"/>
    <n v="6.7115999999999998"/>
    <n v="14.28"/>
    <n v="0"/>
    <m/>
    <m/>
    <m/>
  </r>
  <r>
    <n v="91"/>
    <s v="CA-2014-140004"/>
    <x v="86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  <n v="5.9264000000000001"/>
    <n v="1.4816000000000003"/>
    <m/>
    <m/>
    <m/>
  </r>
  <r>
    <n v="92"/>
    <s v="CA-2017-107720"/>
    <x v="43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  <n v="46.26"/>
    <n v="0"/>
    <m/>
    <m/>
    <m/>
  </r>
  <r>
    <n v="93"/>
    <s v="US-2017-124303"/>
    <x v="87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  <n v="0.88380000000000036"/>
    <n v="2.0621999999999998"/>
    <m/>
    <m/>
    <m/>
  </r>
  <r>
    <n v="94"/>
    <s v="CA-2017-105074"/>
    <x v="88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"/>
    <n v="3"/>
    <n v="0.2"/>
    <n v="6.7949999999999999"/>
    <n v="17.395199999999999"/>
    <n v="4.3487999999999998"/>
    <m/>
    <m/>
    <m/>
  </r>
  <r>
    <n v="95"/>
    <s v="CA-2014-133690"/>
    <x v="89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  <n v="109.375"/>
    <n v="109.375"/>
    <m/>
    <m/>
    <m/>
  </r>
  <r>
    <n v="96"/>
    <s v="US-2017-116701"/>
    <x v="90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4000000000006"/>
    <n v="2"/>
    <n v="0.8"/>
    <n v="-178.96680000000001"/>
    <n v="13.256799999999998"/>
    <n v="53.027200000000008"/>
    <m/>
    <m/>
    <m/>
  </r>
  <r>
    <n v="97"/>
    <s v="CA-2017-126382"/>
    <x v="91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7999999999999"/>
    <n v="7"/>
    <n v="0.2"/>
    <n v="9.6712000000000007"/>
    <n v="28.134399999999999"/>
    <n v="7.0335999999999999"/>
    <m/>
    <m/>
    <m/>
  </r>
  <r>
    <n v="98"/>
    <s v="CA-2017-108329"/>
    <x v="33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799999999997"/>
    <n v="4"/>
    <n v="0.2"/>
    <n v="44.476799999999997"/>
    <n v="355.81439999999998"/>
    <n v="88.953599999999994"/>
    <m/>
    <m/>
    <m/>
  </r>
  <r>
    <n v="99"/>
    <s v="CA-2017-135860"/>
    <x v="92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96"/>
    <n v="83.92"/>
    <n v="0"/>
    <m/>
    <m/>
    <m/>
  </r>
  <r>
    <n v="100"/>
    <s v="CA-2015-101007"/>
    <x v="93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5"/>
    <n v="16.64"/>
    <n v="4.16"/>
    <m/>
    <m/>
    <m/>
  </r>
  <r>
    <n v="101"/>
    <s v="CA-2015-146262"/>
    <x v="94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"/>
    <n v="2"/>
    <n v="0.2"/>
    <n v="8.8800000000000008"/>
    <n v="18.943999999999999"/>
    <n v="4.7359999999999998"/>
    <m/>
    <m/>
    <m/>
  </r>
  <r>
    <n v="102"/>
    <s v="CA-2015-169397"/>
    <x v="95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39999999999996"/>
    <n v="2"/>
    <n v="0.2"/>
    <n v="1.8148"/>
    <n v="4.4672000000000001"/>
    <n v="1.1168"/>
    <m/>
    <m/>
    <m/>
  </r>
  <r>
    <n v="103"/>
    <s v="CA-2015-163055"/>
    <x v="96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  <n v="2.2000000000000002"/>
    <n v="0"/>
    <m/>
    <m/>
    <m/>
  </r>
  <r>
    <n v="104"/>
    <s v="US-2015-145436"/>
    <x v="97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"/>
    <n v="129.2544"/>
    <n v="32.313600000000001"/>
    <m/>
    <m/>
    <m/>
  </r>
  <r>
    <n v="105"/>
    <s v="US-2014-156216"/>
    <x v="98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"/>
    <n v="7"/>
    <n v="0.7"/>
    <n v="-12.432"/>
    <n v="5.5944000000000003"/>
    <n v="13.053599999999999"/>
    <m/>
    <m/>
    <m/>
  </r>
  <r>
    <n v="106"/>
    <s v="US-2017-100930"/>
    <x v="99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"/>
    <n v="128.62299999999999"/>
    <n v="105.23700000000001"/>
    <m/>
    <m/>
    <m/>
  </r>
  <r>
    <n v="107"/>
    <s v="CA-2017-160514"/>
    <x v="1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n v="10.56"/>
    <n v="0"/>
    <m/>
    <m/>
    <m/>
  </r>
  <r>
    <n v="108"/>
    <s v="CA-2016-157749"/>
    <x v="29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"/>
    <n v="5"/>
    <n v="0.2"/>
    <n v="9.3960000000000008"/>
    <n v="20.736000000000001"/>
    <n v="5.1840000000000011"/>
    <m/>
    <m/>
    <m/>
  </r>
  <r>
    <n v="109"/>
    <s v="CA-2016-154739"/>
    <x v="101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  <n v="257.25439999999998"/>
    <n v="64.313599999999994"/>
    <m/>
    <m/>
    <m/>
  </r>
  <r>
    <n v="110"/>
    <s v="CA-2016-145625"/>
    <x v="102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7000000000002"/>
    <n v="7.61"/>
    <n v="0"/>
    <m/>
    <m/>
    <m/>
  </r>
  <r>
    <n v="111"/>
    <s v="CA-2016-146941"/>
    <x v="101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"/>
    <n v="80.58"/>
    <n v="0"/>
    <m/>
    <m/>
    <m/>
  </r>
  <r>
    <n v="112"/>
    <s v="US-2015-159982"/>
    <x v="103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"/>
    <n v="9"/>
    <n v="0.6"/>
    <n v="-8.4923999999999999"/>
    <n v="4.8528000000000002"/>
    <n v="7.2791999999999994"/>
    <m/>
    <m/>
    <m/>
  </r>
  <r>
    <n v="113"/>
    <s v="CA-2017-163139"/>
    <x v="92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7999999999997"/>
    <n v="20.37"/>
    <n v="0"/>
    <m/>
    <m/>
    <m/>
  </r>
  <r>
    <n v="114"/>
    <s v="US-2017-155299"/>
    <x v="104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  <n v="0.32479999999999998"/>
    <n v="1.2992000000000001"/>
    <m/>
    <m/>
    <m/>
  </r>
  <r>
    <n v="115"/>
    <s v="US-2014-106992"/>
    <x v="105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01"/>
    <n v="1835.9892"/>
    <n v="1223.9928"/>
    <m/>
    <m/>
    <m/>
  </r>
  <r>
    <n v="116"/>
    <s v="CA-2016-125318"/>
    <x v="106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  <n v="262.57920000000001"/>
    <n v="65.644800000000004"/>
    <m/>
    <m/>
    <m/>
  </r>
  <r>
    <n v="117"/>
    <s v="CA-2015-155040"/>
    <x v="107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5999999999999"/>
    <n v="79.900000000000006"/>
    <n v="0"/>
    <m/>
    <m/>
    <m/>
  </r>
  <r>
    <n v="118"/>
    <s v="CA-2017-136826"/>
    <x v="108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6"/>
    <n v="3"/>
    <n v="0.2"/>
    <n v="4.7304000000000004"/>
    <n v="11.2128"/>
    <n v="2.8032000000000004"/>
    <m/>
    <m/>
    <m/>
  </r>
  <r>
    <n v="119"/>
    <s v="CA-2016-111010"/>
    <x v="109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"/>
    <n v="6"/>
    <n v="0"/>
    <n v="0.3024"/>
    <n v="7.56"/>
    <n v="0"/>
    <m/>
    <m/>
    <m/>
  </r>
  <r>
    <n v="120"/>
    <s v="US-2017-145366"/>
    <x v="33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02"/>
    <n v="29.766399999999997"/>
    <n v="7.4416000000000002"/>
    <m/>
    <m/>
    <m/>
  </r>
  <r>
    <n v="121"/>
    <s v="CA-2017-163979"/>
    <x v="11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9"/>
    <n v="725.84"/>
    <n v="0"/>
    <m/>
    <m/>
    <m/>
  </r>
  <r>
    <n v="122"/>
    <s v="CA-2015-155334"/>
    <x v="111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3"/>
    <n v="7"/>
    <n v="0"/>
    <n v="92.369200000000006"/>
    <n v="209.93"/>
    <n v="0"/>
    <m/>
    <m/>
    <m/>
  </r>
  <r>
    <n v="123"/>
    <s v="CA-2017-118136"/>
    <x v="112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n v="8.82"/>
    <n v="0"/>
    <m/>
    <m/>
    <m/>
  </r>
  <r>
    <n v="124"/>
    <s v="CA-2017-132976"/>
    <x v="113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"/>
    <n v="2"/>
    <n v="0.2"/>
    <n v="4.0768000000000004"/>
    <n v="9.3184000000000005"/>
    <n v="2.3296000000000001"/>
    <m/>
    <m/>
    <m/>
  </r>
  <r>
    <n v="125"/>
    <s v="US-2015-161991"/>
    <x v="114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8"/>
    <n v="5"/>
    <n v="0.8"/>
    <n v="-3.4319999999999999"/>
    <n v="0.41599999999999993"/>
    <n v="1.6640000000000001"/>
    <m/>
    <m/>
    <m/>
  </r>
  <r>
    <n v="126"/>
    <s v="CA-2015-130890"/>
    <x v="115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"/>
    <n v="831.07199999999989"/>
    <n v="207.768"/>
    <m/>
    <m/>
    <m/>
  </r>
  <r>
    <n v="127"/>
    <s v="CA-2015-130883"/>
    <x v="114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4000000000001"/>
    <n v="113.40799999999999"/>
    <n v="28.352"/>
    <m/>
    <m/>
    <m/>
  </r>
  <r>
    <n v="128"/>
    <s v="CA-2016-112697"/>
    <x v="116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799999999999"/>
    <n v="7"/>
    <n v="0.7"/>
    <n v="-169.37200000000001"/>
    <n v="76.217399999999998"/>
    <n v="177.84059999999999"/>
    <m/>
    <m/>
    <m/>
  </r>
  <r>
    <n v="129"/>
    <s v="CA-2016-110772"/>
    <x v="69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6000000000002"/>
    <n v="15.2768"/>
    <n v="3.8192000000000004"/>
    <m/>
    <m/>
    <m/>
  </r>
  <r>
    <n v="130"/>
    <s v="CA-2014-111451"/>
    <x v="57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  <n v="240.33279999999999"/>
    <n v="60.083200000000005"/>
    <m/>
    <m/>
    <m/>
  </r>
  <r>
    <n v="131"/>
    <s v="CA-2016-142545"/>
    <x v="117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"/>
    <n v="5"/>
    <n v="0"/>
    <n v="15.552"/>
    <n v="32.4"/>
    <n v="0"/>
    <m/>
    <m/>
    <m/>
  </r>
  <r>
    <n v="132"/>
    <s v="US-2017-152380"/>
    <x v="118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499999999999"/>
    <n v="3"/>
    <n v="0.5"/>
    <n v="-131.44499999999999"/>
    <n v="109.53749999999999"/>
    <n v="109.53749999999999"/>
    <m/>
    <m/>
    <m/>
  </r>
  <r>
    <n v="133"/>
    <s v="CA-2015-144253"/>
    <x v="119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4000000000001"/>
    <n v="26.8"/>
    <n v="0"/>
    <m/>
    <m/>
    <m/>
  </r>
  <r>
    <n v="134"/>
    <s v="CA-2014-130960"/>
    <x v="120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6000000000001"/>
    <n v="9.84"/>
    <n v="0"/>
    <m/>
    <m/>
    <m/>
  </r>
  <r>
    <n v="135"/>
    <s v="CA-2014-111003"/>
    <x v="121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"/>
    <n v="3"/>
    <n v="0"/>
    <n v="20.9208"/>
    <n v="45.48"/>
    <n v="0"/>
    <m/>
    <m/>
    <m/>
  </r>
  <r>
    <n v="136"/>
    <s v="CA-2017-126774"/>
    <x v="4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  <n v="4.8899999999999997"/>
    <n v="0"/>
    <m/>
    <m/>
    <m/>
  </r>
  <r>
    <n v="137"/>
    <s v="CA-2016-142902"/>
    <x v="122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  <n v="12.108799999999999"/>
    <n v="3.0272000000000001"/>
    <m/>
    <m/>
    <m/>
  </r>
  <r>
    <n v="138"/>
    <s v="CA-2014-120887"/>
    <x v="123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4"/>
    <n v="3"/>
    <n v="0"/>
    <n v="37.642200000000003"/>
    <n v="87.54"/>
    <n v="0"/>
    <m/>
    <m/>
    <m/>
  </r>
  <r>
    <n v="139"/>
    <s v="CA-2014-167850"/>
    <x v="124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399999999999"/>
    <n v="2"/>
    <n v="0.2"/>
    <n v="22.297999999999998"/>
    <n v="142.7072"/>
    <n v="35.6768"/>
    <m/>
    <m/>
    <m/>
  </r>
  <r>
    <n v="140"/>
    <s v="CA-2014-164259"/>
    <x v="125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5999999999996"/>
    <n v="4"/>
    <n v="0.2"/>
    <n v="8.6744000000000003"/>
    <n v="79.308799999999991"/>
    <n v="19.827200000000001"/>
    <m/>
    <m/>
    <m/>
  </r>
  <r>
    <n v="141"/>
    <s v="CA-2014-164973"/>
    <x v="126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"/>
    <n v="122.2938"/>
    <n v="13.588200000000001"/>
    <m/>
    <m/>
    <m/>
  </r>
  <r>
    <n v="142"/>
    <s v="CA-2014-156601"/>
    <x v="105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  <n v="7.16"/>
    <n v="0"/>
    <m/>
    <m/>
    <m/>
  </r>
  <r>
    <n v="143"/>
    <s v="CA-2016-162138"/>
    <x v="127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  <n v="201.21600000000001"/>
    <n v="50.304000000000002"/>
    <m/>
    <m/>
    <m/>
  </r>
  <r>
    <n v="144"/>
    <s v="CA-2017-153339"/>
    <x v="128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2000000000001"/>
    <n v="1"/>
    <n v="0.2"/>
    <n v="0.99950000000000006"/>
    <n v="12.793600000000001"/>
    <n v="3.1984000000000004"/>
    <m/>
    <m/>
    <m/>
  </r>
  <r>
    <n v="145"/>
    <s v="US-2016-141544"/>
    <x v="129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  <n v="174.53880000000001"/>
    <n v="116.35920000000002"/>
    <m/>
    <m/>
    <m/>
  </r>
  <r>
    <n v="146"/>
    <s v="US-2016-150147"/>
    <x v="13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"/>
    <n v="49.68"/>
    <n v="33.119999999999997"/>
    <m/>
    <m/>
    <m/>
  </r>
  <r>
    <n v="147"/>
    <s v="CA-2015-137946"/>
    <x v="131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19999999999998"/>
    <n v="1"/>
    <n v="0.2"/>
    <n v="1.6037999999999999"/>
    <n v="3.8015999999999996"/>
    <n v="0.95040000000000002"/>
    <m/>
    <m/>
    <m/>
  </r>
  <r>
    <n v="148"/>
    <s v="CA-2014-129924"/>
    <x v="132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19999999999997"/>
    <n v="2"/>
    <n v="0.2"/>
    <n v="2.7955999999999999"/>
    <n v="6.1696"/>
    <n v="1.5424"/>
    <m/>
    <m/>
    <m/>
  </r>
  <r>
    <n v="149"/>
    <s v="CA-2015-128167"/>
    <x v="133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  <n v="4.96"/>
    <n v="0"/>
    <m/>
    <m/>
    <m/>
  </r>
  <r>
    <n v="150"/>
    <s v="CA-2014-122336"/>
    <x v="134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60000000000001"/>
    <n v="14.284800000000001"/>
    <n v="3.5712000000000006"/>
    <m/>
    <m/>
    <m/>
  </r>
  <r>
    <n v="151"/>
    <s v="CA-2017-134306"/>
    <x v="135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  <n v="7.56"/>
    <n v="0"/>
    <m/>
    <m/>
    <m/>
  </r>
  <r>
    <n v="152"/>
    <s v="CA-2016-138520"/>
    <x v="136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1"/>
    <n v="6"/>
    <n v="0.2"/>
    <n v="-4.8587999999999996"/>
    <n v="310.96320000000003"/>
    <n v="77.740800000000007"/>
    <m/>
    <m/>
    <m/>
  </r>
  <r>
    <n v="153"/>
    <s v="CA-2017-155698"/>
    <x v="137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n v="647.84"/>
    <n v="0"/>
    <m/>
    <m/>
    <m/>
  </r>
  <r>
    <n v="154"/>
    <s v="CA-2017-144904"/>
    <x v="138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n v="20.7"/>
    <n v="0"/>
    <m/>
    <m/>
    <m/>
  </r>
  <r>
    <n v="155"/>
    <s v="CA-2016-155516"/>
    <x v="139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  <n v="23.2"/>
    <n v="0"/>
    <m/>
    <m/>
    <m/>
  </r>
  <r>
    <n v="156"/>
    <s v="CA-2017-104745"/>
    <x v="140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"/>
    <n v="5"/>
    <n v="0.2"/>
    <n v="9.3960000000000008"/>
    <n v="20.736000000000001"/>
    <n v="5.1840000000000011"/>
    <m/>
    <m/>
    <m/>
  </r>
  <r>
    <n v="157"/>
    <s v="US-2014-119137"/>
    <x v="141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"/>
    <n v="5"/>
    <n v="0.7"/>
    <n v="-5.7119999999999997"/>
    <n v="2.4480000000000004"/>
    <n v="5.7119999999999997"/>
    <m/>
    <m/>
    <m/>
  </r>
  <r>
    <n v="158"/>
    <s v="US-2016-134656"/>
    <x v="142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5999999999996"/>
    <n v="4"/>
    <n v="0.2"/>
    <n v="30.98"/>
    <n v="79.308799999999991"/>
    <n v="19.827200000000001"/>
    <m/>
    <m/>
    <m/>
  </r>
  <r>
    <n v="159"/>
    <s v="US-2017-134481"/>
    <x v="143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4"/>
    <n v="7"/>
    <n v="0.3"/>
    <n v="-297.6848"/>
    <n v="1041.8968"/>
    <n v="446.52719999999999"/>
    <m/>
    <m/>
    <m/>
  </r>
  <r>
    <n v="160"/>
    <s v="CA-2015-130792"/>
    <x v="144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92"/>
    <n v="3"/>
    <n v="0.8"/>
    <n v="-20.3322"/>
    <n v="1.7303999999999995"/>
    <n v="6.9215999999999998"/>
    <m/>
    <m/>
    <m/>
  </r>
  <r>
    <n v="161"/>
    <s v="CA-2016-134775"/>
    <x v="117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  <n v="50.96"/>
    <n v="0"/>
    <m/>
    <m/>
    <m/>
  </r>
  <r>
    <n v="162"/>
    <s v="CA-2015-125395"/>
    <x v="145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  <n v="41.9"/>
    <n v="0"/>
    <m/>
    <m/>
    <m/>
  </r>
  <r>
    <n v="163"/>
    <s v="US-2015-168935"/>
    <x v="146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  <n v="206.50162499999999"/>
    <n v="168.95587499999999"/>
    <m/>
    <m/>
    <m/>
  </r>
  <r>
    <n v="164"/>
    <s v="CA-2015-122756"/>
    <x v="147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"/>
    <n v="4"/>
    <n v="0.7"/>
    <n v="-337.63799999999998"/>
    <n v="144.702"/>
    <n v="337.63799999999998"/>
    <m/>
    <m/>
    <m/>
  </r>
  <r>
    <n v="165"/>
    <s v="CA-2014-115973"/>
    <x v="148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4"/>
    <n v="2.0992000000000002"/>
    <n v="0.52480000000000004"/>
    <m/>
    <m/>
    <m/>
  </r>
  <r>
    <n v="166"/>
    <s v="CA-2017-101798"/>
    <x v="149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40000000000003"/>
    <n v="18.687999999999999"/>
    <n v="4.6719999999999997"/>
    <m/>
    <m/>
    <m/>
  </r>
  <r>
    <n v="167"/>
    <s v="US-2014-135972"/>
    <x v="150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399999999999"/>
    <n v="2"/>
    <n v="0.2"/>
    <n v="27.7182"/>
    <n v="197.10719999999998"/>
    <n v="49.276800000000001"/>
    <m/>
    <m/>
    <m/>
  </r>
  <r>
    <n v="168"/>
    <s v="US-2014-134971"/>
    <x v="151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2"/>
    <n v="3"/>
    <n v="0.8"/>
    <n v="-20.5623"/>
    <n v="2.4923999999999999"/>
    <n v="9.9695999999999998"/>
    <m/>
    <m/>
    <m/>
  </r>
  <r>
    <n v="169"/>
    <s v="CA-2017-102946"/>
    <x v="152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9"/>
    <n v="60.633600000000001"/>
    <n v="15.1584"/>
    <m/>
    <m/>
    <m/>
  </r>
  <r>
    <n v="170"/>
    <s v="CA-2017-165603"/>
    <x v="153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99"/>
    <n v="49.96"/>
    <n v="0"/>
    <m/>
    <m/>
    <m/>
  </r>
  <r>
    <n v="171"/>
    <s v="CA-2015-122259"/>
    <x v="85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6000000000001"/>
    <n v="70.12"/>
    <n v="0"/>
    <m/>
    <m/>
    <m/>
  </r>
  <r>
    <n v="172"/>
    <s v="CA-2016-108987"/>
    <x v="154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1999999999998"/>
    <n v="3"/>
    <n v="0.2"/>
    <n v="3.5952000000000002"/>
    <n v="28.761599999999998"/>
    <n v="7.1904000000000003"/>
    <m/>
    <m/>
    <m/>
  </r>
  <r>
    <n v="173"/>
    <s v="CA-2014-113166"/>
    <x v="155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79999999999996"/>
    <n v="2"/>
    <n v="0.2"/>
    <n v="3.4683999999999999"/>
    <n v="7.6543999999999999"/>
    <n v="1.9136"/>
    <m/>
    <m/>
    <m/>
  </r>
  <r>
    <n v="174"/>
    <s v="CA-2014-155208"/>
    <x v="156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n v="31.257600000000004"/>
    <n v="7.8144000000000009"/>
    <m/>
    <m/>
    <m/>
  </r>
  <r>
    <n v="175"/>
    <s v="CA-2017-117933"/>
    <x v="157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09999999999997"/>
    <n v="3"/>
    <n v="0"/>
    <n v="9.6957000000000004"/>
    <n v="35.909999999999997"/>
    <n v="0"/>
    <m/>
    <m/>
    <m/>
  </r>
  <r>
    <n v="176"/>
    <s v="CA-2017-117457"/>
    <x v="158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"/>
    <n v="5"/>
    <n v="0"/>
    <n v="37.789499999999997"/>
    <n v="179.95"/>
    <n v="0"/>
    <m/>
    <m/>
    <m/>
  </r>
  <r>
    <n v="177"/>
    <s v="CA-2017-142636"/>
    <x v="128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200000000001"/>
    <n v="139.86000000000001"/>
    <n v="0"/>
    <m/>
    <m/>
    <m/>
  </r>
  <r>
    <n v="178"/>
    <s v="CA-2017-122105"/>
    <x v="88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9"/>
    <n v="95.92"/>
    <n v="0"/>
    <m/>
    <m/>
    <m/>
  </r>
  <r>
    <n v="179"/>
    <s v="CA-2016-148796"/>
    <x v="159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80000000000003"/>
    <n v="307.04000000000002"/>
    <n v="76.760000000000005"/>
    <m/>
    <m/>
    <m/>
  </r>
  <r>
    <n v="180"/>
    <s v="CA-2017-154816"/>
    <x v="43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1999999999998"/>
    <n v="5.78"/>
    <n v="0"/>
    <m/>
    <m/>
    <m/>
  </r>
  <r>
    <n v="181"/>
    <s v="CA-2017-110478"/>
    <x v="16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9"/>
    <n v="9.32"/>
    <n v="0"/>
    <m/>
    <m/>
    <m/>
  </r>
  <r>
    <n v="182"/>
    <s v="CA-2014-142048"/>
    <x v="161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2"/>
    <n v="157.4016"/>
    <n v="39.350400000000008"/>
    <m/>
    <m/>
    <m/>
  </r>
  <r>
    <n v="183"/>
    <s v="CA-2017-125388"/>
    <x v="14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"/>
    <n v="56.56"/>
    <n v="0"/>
    <m/>
    <m/>
    <m/>
  </r>
  <r>
    <n v="184"/>
    <s v="CA-2017-155705"/>
    <x v="162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  <n v="866.4"/>
    <n v="0"/>
    <m/>
    <m/>
    <m/>
  </r>
  <r>
    <n v="185"/>
    <s v="CA-2017-149160"/>
    <x v="5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  <n v="28.4"/>
    <n v="0"/>
    <m/>
    <m/>
    <m/>
  </r>
  <r>
    <n v="186"/>
    <s v="CA-2014-101476"/>
    <x v="163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n v="69.989999999999995"/>
    <n v="0"/>
    <m/>
    <m/>
    <m/>
  </r>
  <r>
    <n v="187"/>
    <s v="CA-2017-152275"/>
    <x v="164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97"/>
    <n v="6"/>
    <n v="0.2"/>
    <n v="0.50039999999999996"/>
    <n v="5.3376000000000001"/>
    <n v="1.3344"/>
    <m/>
    <m/>
    <m/>
  </r>
  <r>
    <n v="188"/>
    <s v="US-2016-123750"/>
    <x v="165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799999999999"/>
    <n v="2"/>
    <n v="0.7"/>
    <n v="-145.35079999999999"/>
    <n v="56.876400000000018"/>
    <n v="132.71159999999998"/>
    <m/>
    <m/>
    <m/>
  </r>
  <r>
    <n v="189"/>
    <s v="CA-2016-127369"/>
    <x v="106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"/>
    <n v="5"/>
    <n v="0"/>
    <n v="207.14699999999999"/>
    <n v="714.3"/>
    <n v="0"/>
    <m/>
    <m/>
    <m/>
  </r>
  <r>
    <n v="190"/>
    <s v="US-2014-150574"/>
    <x v="166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2"/>
    <n v="1.4436000000000004"/>
    <n v="3.3683999999999998"/>
    <m/>
    <m/>
    <m/>
  </r>
  <r>
    <n v="191"/>
    <s v="CA-2016-147375"/>
    <x v="1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  <n v="705.58529999999996"/>
    <n v="302.39370000000002"/>
    <m/>
    <m/>
    <m/>
  </r>
  <r>
    <n v="192"/>
    <s v="CA-2017-130043"/>
    <x v="167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"/>
    <n v="8"/>
    <n v="0.2"/>
    <n v="11.553599999999999"/>
    <n v="25.497599999999998"/>
    <n v="6.3744000000000005"/>
    <m/>
    <m/>
    <m/>
  </r>
  <r>
    <n v="193"/>
    <s v="CA-2017-157252"/>
    <x v="168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"/>
    <n v="3"/>
    <n v="0.1"/>
    <n v="2.3094000000000001"/>
    <n v="187.06139999999999"/>
    <n v="20.784600000000001"/>
    <m/>
    <m/>
    <m/>
  </r>
  <r>
    <n v="194"/>
    <s v="CA-2016-115756"/>
    <x v="62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99"/>
    <n v="12.22"/>
    <n v="0"/>
    <m/>
    <m/>
    <m/>
  </r>
  <r>
    <n v="195"/>
    <s v="CA-2017-154214"/>
    <x v="169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n v="2.91"/>
    <n v="0"/>
    <m/>
    <m/>
    <m/>
  </r>
  <r>
    <n v="196"/>
    <s v="CA-2016-166674"/>
    <x v="170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2"/>
    <n v="3"/>
    <n v="0"/>
    <n v="15.475199999999999"/>
    <n v="59.52"/>
    <n v="0"/>
    <m/>
    <m/>
    <m/>
  </r>
  <r>
    <n v="197"/>
    <s v="CA-2017-147277"/>
    <x v="171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399999999997"/>
    <n v="170.61839999999998"/>
    <n v="113.7456"/>
    <m/>
    <m/>
    <m/>
  </r>
  <r>
    <n v="198"/>
    <s v="CA-2016-100153"/>
    <x v="172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"/>
    <n v="63.88"/>
    <n v="0"/>
    <m/>
    <m/>
    <m/>
  </r>
  <r>
    <n v="199"/>
    <s v="US-2014-110674"/>
    <x v="173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"/>
    <n v="103.65440000000001"/>
    <n v="25.913600000000002"/>
    <m/>
    <m/>
    <m/>
  </r>
  <r>
    <n v="200"/>
    <s v="US-2016-157945"/>
    <x v="174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  <n v="523.29060000000004"/>
    <n v="224.26739999999998"/>
    <m/>
    <m/>
    <m/>
  </r>
  <r>
    <n v="201"/>
    <s v="CA-2015-109638"/>
    <x v="79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  <n v="103.92"/>
    <n v="0"/>
    <m/>
    <m/>
    <m/>
  </r>
  <r>
    <n v="202"/>
    <s v="CA-2016-109869"/>
    <x v="175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79999999999996"/>
    <n v="18.847999999999999"/>
    <n v="4.7119999999999997"/>
    <m/>
    <m/>
    <m/>
  </r>
  <r>
    <n v="203"/>
    <s v="US-2015-101399"/>
    <x v="176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  <n v="101.89760000000001"/>
    <n v="152.84639999999999"/>
    <m/>
    <m/>
    <m/>
  </r>
  <r>
    <n v="204"/>
    <s v="CA-2017-154907"/>
    <x v="177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9"/>
    <n v="2"/>
    <n v="0.32"/>
    <n v="-36.235199999999999"/>
    <n v="139.626304"/>
    <n v="65.706496000000001"/>
    <m/>
    <m/>
    <m/>
  </r>
  <r>
    <n v="205"/>
    <s v="US-2016-100419"/>
    <x v="178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80000000000003"/>
    <n v="3"/>
    <n v="0.8"/>
    <n v="-7.9001999999999999"/>
    <n v="0.95759999999999978"/>
    <n v="3.8304000000000005"/>
    <m/>
    <m/>
    <m/>
  </r>
  <r>
    <n v="206"/>
    <s v="CA-2015-154144"/>
    <x v="179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  <n v="55.48"/>
    <n v="0"/>
    <m/>
    <m/>
    <m/>
  </r>
  <r>
    <n v="207"/>
    <s v="CA-2014-144666"/>
    <x v="18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998"/>
    <n v="340.92"/>
    <n v="0"/>
    <m/>
    <m/>
    <m/>
  </r>
  <r>
    <n v="208"/>
    <s v="CA-2016-103891"/>
    <x v="181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20000000000004"/>
    <n v="76.608000000000004"/>
    <n v="19.152000000000001"/>
    <m/>
    <m/>
    <m/>
  </r>
  <r>
    <n v="209"/>
    <s v="CA-2016-100790"/>
    <x v="182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  <n v="14.7"/>
    <n v="0"/>
    <m/>
    <m/>
    <m/>
  </r>
  <r>
    <n v="210"/>
    <s v="CA-2014-134677"/>
    <x v="183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9"/>
    <n v="9.09"/>
    <n v="0"/>
    <m/>
    <m/>
    <m/>
  </r>
  <r>
    <n v="211"/>
    <s v="CA-2017-140963"/>
    <x v="184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  <n v="29.6"/>
    <n v="0"/>
    <m/>
    <m/>
    <m/>
  </r>
  <r>
    <n v="212"/>
    <s v="CA-2014-154627"/>
    <x v="185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400000000003"/>
    <n v="2188.7616000000003"/>
    <n v="547.19040000000007"/>
    <m/>
    <m/>
    <m/>
  </r>
  <r>
    <n v="213"/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"/>
    <n v="1"/>
    <n v="0.2"/>
    <n v="0.59940000000000004"/>
    <n v="6.3936000000000002"/>
    <n v="1.5984"/>
    <m/>
    <m/>
    <m/>
  </r>
  <r>
    <n v="214"/>
    <s v="CA-2014-113362"/>
    <x v="76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30000000000005"/>
    <n v="449.15"/>
    <n v="0"/>
    <m/>
    <m/>
    <m/>
  </r>
  <r>
    <n v="215"/>
    <s v="CA-2016-169166"/>
    <x v="186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"/>
    <n v="93.98"/>
    <n v="0"/>
    <m/>
    <m/>
    <m/>
  </r>
  <r>
    <n v="216"/>
    <s v="US-2016-120929"/>
    <x v="187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03"/>
    <n v="113.92919999999999"/>
    <n v="75.952800000000011"/>
    <m/>
    <m/>
    <m/>
  </r>
  <r>
    <n v="217"/>
    <s v="CA-2015-134782"/>
    <x v="16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  <n v="105.42"/>
    <n v="0"/>
    <m/>
    <m/>
    <m/>
  </r>
  <r>
    <n v="218"/>
    <s v="CA-2016-126158"/>
    <x v="188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"/>
    <n v="8"/>
    <n v="0.2"/>
    <n v="40.370399999999997"/>
    <n v="95.692800000000005"/>
    <n v="23.923200000000001"/>
    <m/>
    <m/>
    <m/>
  </r>
  <r>
    <n v="219"/>
    <s v="US-2016-105578"/>
    <x v="189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"/>
    <n v="2"/>
    <n v="0.7"/>
    <n v="-15.08"/>
    <n v="6.7860000000000014"/>
    <n v="15.834"/>
    <m/>
    <m/>
    <m/>
  </r>
  <r>
    <n v="220"/>
    <s v="CA-2015-145352"/>
    <x v="19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01"/>
    <n v="2.74"/>
    <n v="0"/>
    <m/>
    <m/>
    <m/>
  </r>
  <r>
    <n v="221"/>
    <s v="CA-2017-135307"/>
    <x v="191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"/>
    <n v="3"/>
    <n v="0"/>
    <n v="40.415999999999997"/>
    <n v="126.3"/>
    <n v="0"/>
    <m/>
    <m/>
    <m/>
  </r>
  <r>
    <n v="222"/>
    <s v="CA-2017-163405"/>
    <x v="192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  <n v="6.63"/>
    <n v="0"/>
    <m/>
    <m/>
    <m/>
  </r>
  <r>
    <n v="223"/>
    <s v="CA-2017-127432"/>
    <x v="193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70000000001"/>
    <n v="2999.95"/>
    <n v="0"/>
    <m/>
    <m/>
    <m/>
  </r>
  <r>
    <n v="224"/>
    <s v="US-2016-139486"/>
    <x v="194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6"/>
    <n v="44.140799999999999"/>
    <n v="11.035200000000001"/>
    <m/>
    <m/>
    <m/>
  </r>
  <r>
    <n v="225"/>
    <s v="CA-2015-158792"/>
    <x v="195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"/>
    <n v="5"/>
    <n v="0"/>
    <n v="10.433999999999999"/>
    <n v="22.2"/>
    <n v="0"/>
    <m/>
    <m/>
    <m/>
  </r>
  <r>
    <n v="226"/>
    <s v="CA-2017-113558"/>
    <x v="196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"/>
    <n v="3"/>
    <n v="0.2"/>
    <n v="42.747"/>
    <n v="547.16160000000002"/>
    <n v="136.79040000000001"/>
    <m/>
    <m/>
    <m/>
  </r>
  <r>
    <n v="227"/>
    <s v="US-2015-138303"/>
    <x v="36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5999999999999"/>
    <n v="3"/>
    <n v="0.2"/>
    <n v="-7.2671999999999999"/>
    <n v="29.0688"/>
    <n v="7.2671999999999999"/>
    <m/>
    <m/>
    <m/>
  </r>
  <r>
    <n v="228"/>
    <s v="CA-2015-102848"/>
    <x v="197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"/>
    <n v="1"/>
    <n v="0.2"/>
    <n v="11.92"/>
    <n v="152.57599999999999"/>
    <n v="38.143999999999998"/>
    <m/>
    <m/>
    <m/>
  </r>
  <r>
    <n v="229"/>
    <s v="US-2017-129441"/>
    <x v="198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98"/>
    <n v="47.94"/>
    <n v="0"/>
    <m/>
    <m/>
    <m/>
  </r>
  <r>
    <n v="230"/>
    <s v="CA-2016-168753"/>
    <x v="199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2"/>
    <n v="979.95"/>
    <n v="0"/>
    <m/>
    <m/>
    <m/>
  </r>
  <r>
    <n v="231"/>
    <s v="CA-2016-126613"/>
    <x v="200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  <n v="13.414400000000001"/>
    <n v="3.3536000000000001"/>
    <m/>
    <m/>
    <m/>
  </r>
  <r>
    <n v="232"/>
    <s v="US-2017-122637"/>
    <x v="201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6"/>
    <n v="7"/>
    <n v="0.8"/>
    <n v="-68.185599999999994"/>
    <n v="8.5231999999999957"/>
    <n v="34.092800000000004"/>
    <m/>
    <m/>
    <m/>
  </r>
  <r>
    <n v="233"/>
    <s v="CA-2015-147851"/>
    <x v="147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6"/>
    <n v="8.6016000000000012"/>
    <n v="2.1504000000000003"/>
    <m/>
    <m/>
    <m/>
  </r>
  <r>
    <n v="234"/>
    <s v="CA-2015-134894"/>
    <x v="202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799999999997"/>
    <n v="152.94"/>
    <n v="0"/>
    <m/>
    <m/>
    <m/>
  </r>
  <r>
    <n v="235"/>
    <s v="CA-2014-140795"/>
    <x v="203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"/>
    <n v="6"/>
    <n v="0"/>
    <n v="206.316"/>
    <n v="468.9"/>
    <n v="0"/>
    <m/>
    <m/>
    <m/>
  </r>
  <r>
    <n v="236"/>
    <s v="CA-2016-136924"/>
    <x v="204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399999999998"/>
    <n v="8"/>
    <n v="0.2"/>
    <n v="38.086399999999998"/>
    <n v="304.69119999999998"/>
    <n v="76.172799999999995"/>
    <m/>
    <m/>
    <m/>
  </r>
  <r>
    <n v="237"/>
    <s v="CA-2014-103849"/>
    <x v="205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40000000000002"/>
    <n v="46.489600000000003"/>
    <n v="11.622400000000001"/>
    <m/>
    <m/>
    <m/>
  </r>
  <r>
    <n v="238"/>
    <s v="CA-2017-162929"/>
    <x v="118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2"/>
    <n v="33.024000000000001"/>
    <n v="8.2560000000000002"/>
    <m/>
    <m/>
    <m/>
  </r>
  <r>
    <n v="239"/>
    <s v="CA-2016-136406"/>
    <x v="165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  <n v="897.25440000000003"/>
    <n v="224.31360000000001"/>
    <m/>
    <m/>
    <m/>
  </r>
  <r>
    <n v="240"/>
    <s v="CA-2017-112774"/>
    <x v="206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  <n v="27.603199999999998"/>
    <n v="6.9008000000000003"/>
    <m/>
    <m/>
    <m/>
  </r>
  <r>
    <n v="241"/>
    <s v="CA-2017-101945"/>
    <x v="207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  <n v="8.6592000000000002"/>
    <n v="2.1648000000000001"/>
    <m/>
    <m/>
    <m/>
  </r>
  <r>
    <n v="242"/>
    <s v="CA-2017-100650"/>
    <x v="208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19999999997"/>
    <n v="1295.78"/>
    <n v="0"/>
    <m/>
    <m/>
    <m/>
  </r>
  <r>
    <n v="243"/>
    <s v="CA-2014-155852"/>
    <x v="209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"/>
    <n v="4"/>
    <n v="0.2"/>
    <n v="3.4047999999999998"/>
    <n v="15.5648"/>
    <n v="3.8912"/>
    <m/>
    <m/>
    <m/>
  </r>
  <r>
    <n v="244"/>
    <s v="CA-2016-113243"/>
    <x v="21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  <n v="20.7"/>
    <n v="0"/>
    <m/>
    <m/>
    <m/>
  </r>
  <r>
    <n v="245"/>
    <s v="CA-2014-145576"/>
    <x v="76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"/>
    <n v="10.4"/>
    <n v="2.6"/>
    <m/>
    <m/>
    <m/>
  </r>
  <r>
    <n v="246"/>
    <s v="CA-2015-130736"/>
    <x v="202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  <n v="3.96"/>
    <n v="0"/>
    <m/>
    <m/>
    <m/>
  </r>
  <r>
    <n v="247"/>
    <s v="CA-2017-137099"/>
    <x v="211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599999999998"/>
    <n v="3"/>
    <n v="0.2"/>
    <n v="46.796999999999997"/>
    <n v="299.50079999999997"/>
    <n v="74.875199999999992"/>
    <m/>
    <m/>
    <m/>
  </r>
  <r>
    <n v="248"/>
    <s v="CA-2017-156951"/>
    <x v="164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  <n v="91.84"/>
    <n v="0"/>
    <m/>
    <m/>
    <m/>
  </r>
  <r>
    <n v="249"/>
    <s v="CA-2016-127250"/>
    <x v="53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  <n v="8.82"/>
    <n v="0"/>
    <m/>
    <m/>
    <m/>
  </r>
  <r>
    <n v="250"/>
    <s v="CA-2017-118640"/>
    <x v="212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40000000000004"/>
    <n v="55.769600000000004"/>
    <n v="13.942400000000001"/>
    <m/>
    <m/>
    <m/>
  </r>
  <r>
    <n v="251"/>
    <s v="CA-2015-132906"/>
    <x v="213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1"/>
    <n v="51.52"/>
    <n v="0"/>
    <m/>
    <m/>
    <m/>
  </r>
  <r>
    <n v="252"/>
    <s v="CA-2015-128139"/>
    <x v="214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6000000000003"/>
    <n v="70.98"/>
    <n v="0"/>
    <m/>
    <m/>
    <m/>
  </r>
  <r>
    <n v="253"/>
    <s v="US-2016-156986"/>
    <x v="215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199999999999"/>
    <n v="67.827200000000005"/>
    <n v="16.956800000000001"/>
    <m/>
    <m/>
    <m/>
  </r>
  <r>
    <n v="254"/>
    <s v="CA-2014-135405"/>
    <x v="216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9"/>
    <n v="7.4751999999999992"/>
    <n v="1.8688"/>
    <m/>
    <m/>
    <m/>
  </r>
  <r>
    <n v="255"/>
    <s v="CA-2014-131450"/>
    <x v="217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8"/>
    <n v="76.12"/>
    <n v="0"/>
    <m/>
    <m/>
    <m/>
  </r>
  <r>
    <n v="256"/>
    <s v="CA-2016-120180"/>
    <x v="204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"/>
    <n v="9.3056000000000001"/>
    <n v="2.3264"/>
    <m/>
    <m/>
    <m/>
  </r>
  <r>
    <n v="257"/>
    <s v="US-2016-100720"/>
    <x v="83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2"/>
    <n v="3"/>
    <n v="0.4"/>
    <n v="-28.796399999999998"/>
    <n v="86.389199999999988"/>
    <n v="57.592800000000004"/>
    <m/>
    <m/>
    <m/>
  </r>
  <r>
    <n v="258"/>
    <s v="CA-2014-149958"/>
    <x v="218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7000000000001"/>
    <n v="114.22080000000001"/>
    <n v="28.555200000000003"/>
    <m/>
    <m/>
    <m/>
  </r>
  <r>
    <n v="259"/>
    <s v="US-2014-105767"/>
    <x v="219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"/>
    <n v="2"/>
    <n v="0.7"/>
    <n v="-2.6255999999999999"/>
    <n v="0.98460000000000036"/>
    <n v="2.2973999999999997"/>
    <m/>
    <m/>
    <m/>
  </r>
  <r>
    <n v="260"/>
    <s v="CA-2016-121223"/>
    <x v="102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  <n v="6.7584"/>
    <n v="1.6896000000000002"/>
    <m/>
    <m/>
    <m/>
  </r>
  <r>
    <n v="261"/>
    <s v="CA-2017-138611"/>
    <x v="220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4"/>
    <n v="10"/>
    <n v="0.4"/>
    <n v="15.992000000000001"/>
    <n v="71.963999999999999"/>
    <n v="47.975999999999999"/>
    <m/>
    <m/>
    <m/>
  </r>
  <r>
    <n v="262"/>
    <s v="CA-2017-117947"/>
    <x v="221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2"/>
    <n v="40.479999999999997"/>
    <n v="0"/>
    <m/>
    <m/>
    <m/>
  </r>
  <r>
    <n v="263"/>
    <s v="US-2014-111171"/>
    <x v="57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9"/>
    <n v="5"/>
    <n v="0.8"/>
    <n v="-14.773"/>
    <n v="1.7379999999999995"/>
    <n v="6.952"/>
    <m/>
    <m/>
    <m/>
  </r>
  <r>
    <n v="264"/>
    <s v="CA-2015-138009"/>
    <x v="222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97"/>
    <n v="301.95999999999998"/>
    <n v="0"/>
    <m/>
    <m/>
    <m/>
  </r>
  <r>
    <n v="265"/>
    <s v="CA-2017-163020"/>
    <x v="167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400000000001"/>
    <n v="35.56"/>
    <n v="0"/>
    <m/>
    <m/>
    <m/>
  </r>
  <r>
    <n v="266"/>
    <s v="CA-2017-153787"/>
    <x v="223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400000000001"/>
    <n v="97.16"/>
    <n v="0"/>
    <m/>
    <m/>
    <m/>
  </r>
  <r>
    <n v="267"/>
    <s v="CA-2017-133431"/>
    <x v="9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  <n v="12.192"/>
    <n v="3.048"/>
    <m/>
    <m/>
    <m/>
  </r>
  <r>
    <n v="268"/>
    <s v="US-2016-135720"/>
    <x v="24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399999999999"/>
    <n v="3"/>
    <n v="0.2"/>
    <n v="-51.719099999999997"/>
    <n v="194.7072"/>
    <n v="48.6768"/>
    <m/>
    <m/>
    <m/>
  </r>
  <r>
    <n v="269"/>
    <s v="CA-2017-144694"/>
    <x v="224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  <n v="14.303999999999998"/>
    <n v="3.5760000000000001"/>
    <m/>
    <m/>
    <m/>
  </r>
  <r>
    <n v="270"/>
    <s v="CA-2015-168004"/>
    <x v="225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4"/>
    <n v="3"/>
    <n v="0"/>
    <n v="43.223399999999998"/>
    <n v="392.94"/>
    <n v="0"/>
    <m/>
    <m/>
    <m/>
  </r>
  <r>
    <n v="271"/>
    <s v="US-2016-123470"/>
    <x v="226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1"/>
    <n v="3"/>
    <n v="0.7"/>
    <n v="-13.8468"/>
    <n v="5.6646000000000019"/>
    <n v="13.2174"/>
    <m/>
    <m/>
    <m/>
  </r>
  <r>
    <n v="272"/>
    <s v="CA-2016-115917"/>
    <x v="227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  <n v="1049.2"/>
    <n v="0"/>
    <m/>
    <m/>
    <m/>
  </r>
  <r>
    <n v="273"/>
    <s v="CA-2016-147067"/>
    <x v="116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8000000000004"/>
    <n v="18.84"/>
    <n v="0"/>
    <m/>
    <m/>
    <m/>
  </r>
  <r>
    <n v="274"/>
    <s v="CA-2017-167913"/>
    <x v="228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  <n v="330.4"/>
    <n v="0"/>
    <m/>
    <m/>
    <m/>
  </r>
  <r>
    <n v="275"/>
    <s v="CA-2017-106103"/>
    <x v="184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199999999998"/>
    <n v="132.52000000000001"/>
    <n v="0"/>
    <m/>
    <m/>
    <m/>
  </r>
  <r>
    <n v="276"/>
    <s v="US-2017-127719"/>
    <x v="229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1999999999998"/>
    <n v="6.48"/>
    <n v="0"/>
    <m/>
    <m/>
    <m/>
  </r>
  <r>
    <n v="277"/>
    <s v="CA-2017-126221"/>
    <x v="23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1000000000003"/>
    <n v="209.3"/>
    <n v="0"/>
    <m/>
    <m/>
    <m/>
  </r>
  <r>
    <n v="278"/>
    <s v="CA-2016-103947"/>
    <x v="17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"/>
    <n v="5"/>
    <n v="0.2"/>
    <n v="9.8625000000000007"/>
    <n v="25.247999999999998"/>
    <n v="6.3120000000000003"/>
    <m/>
    <m/>
    <m/>
  </r>
  <r>
    <n v="279"/>
    <s v="CA-2016-160745"/>
    <x v="24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79999999999996"/>
    <n v="14.8"/>
    <n v="0"/>
    <m/>
    <m/>
    <m/>
  </r>
  <r>
    <n v="280"/>
    <s v="CA-2017-140844"/>
    <x v="231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4"/>
    <n v="97.82"/>
    <n v="0"/>
    <m/>
    <m/>
    <m/>
  </r>
  <r>
    <n v="281"/>
    <s v="CA-2016-137239"/>
    <x v="232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  <n v="90.8416"/>
    <n v="22.710400000000003"/>
    <m/>
    <m/>
    <m/>
  </r>
  <r>
    <n v="282"/>
    <s v="US-2016-156097"/>
    <x v="233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7999999999999"/>
    <n v="490.96039999999994"/>
    <n v="210.41159999999999"/>
    <m/>
    <m/>
    <m/>
  </r>
  <r>
    <n v="283"/>
    <s v="CA-2016-123666"/>
    <x v="234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8"/>
    <n v="459.95"/>
    <n v="0"/>
    <m/>
    <m/>
    <m/>
  </r>
  <r>
    <n v="284"/>
    <s v="CA-2017-132682"/>
    <x v="104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90000000000002"/>
    <n v="19.008000000000003"/>
    <n v="4.7520000000000007"/>
    <m/>
    <m/>
    <m/>
  </r>
  <r>
    <n v="285"/>
    <s v="CA-2014-156314"/>
    <x v="155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  <n v="24.288"/>
    <n v="6.0720000000000001"/>
    <m/>
    <m/>
    <m/>
  </r>
  <r>
    <n v="286"/>
    <s v="US-2017-106663"/>
    <x v="235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5999999999999"/>
    <n v="3"/>
    <n v="0.6"/>
    <n v="-14.3856"/>
    <n v="9.5904000000000007"/>
    <n v="14.385599999999998"/>
    <m/>
    <m/>
    <m/>
  </r>
  <r>
    <n v="287"/>
    <s v="CA-2017-111178"/>
    <x v="236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  <n v="15.648"/>
    <n v="3.9119999999999999"/>
    <m/>
    <m/>
    <m/>
  </r>
  <r>
    <n v="288"/>
    <s v="CA-2017-130351"/>
    <x v="237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  <n v="61.44"/>
    <n v="0"/>
    <m/>
    <m/>
    <m/>
  </r>
  <r>
    <n v="289"/>
    <s v="US-2017-119438"/>
    <x v="238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80000000000002"/>
    <n v="3"/>
    <n v="0.8"/>
    <n v="-7.3920000000000003"/>
    <n v="0.53759999999999986"/>
    <n v="2.1504000000000003"/>
    <m/>
    <m/>
    <m/>
  </r>
  <r>
    <n v="290"/>
    <s v="CA-2016-164511"/>
    <x v="239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"/>
    <n v="3"/>
    <n v="0.2"/>
    <n v="4.6643999999999997"/>
    <n v="11.4816"/>
    <n v="2.8704000000000001"/>
    <m/>
    <m/>
    <m/>
  </r>
  <r>
    <n v="291"/>
    <s v="US-2017-168116"/>
    <x v="24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4000000001"/>
    <n v="3999.99"/>
    <n v="3999.99"/>
    <m/>
    <m/>
    <m/>
  </r>
  <r>
    <n v="292"/>
    <s v="CA-2014-157784"/>
    <x v="241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  <n v="479.97"/>
    <n v="0"/>
    <m/>
    <m/>
    <m/>
  </r>
  <r>
    <n v="293"/>
    <s v="CA-2017-161480"/>
    <x v="52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999"/>
    <n v="153.5872"/>
    <n v="38.396800000000006"/>
    <m/>
    <m/>
    <m/>
  </r>
  <r>
    <n v="294"/>
    <s v="US-2014-117135"/>
    <x v="242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1"/>
    <n v="104.01"/>
    <n v="0"/>
    <m/>
    <m/>
    <m/>
  </r>
  <r>
    <n v="295"/>
    <s v="CA-2015-131534"/>
    <x v="243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"/>
    <n v="166.24"/>
    <n v="0"/>
    <m/>
    <m/>
    <m/>
  </r>
  <r>
    <n v="296"/>
    <s v="CA-2016-163755"/>
    <x v="244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600000000001"/>
    <n v="209.88"/>
    <n v="0"/>
    <m/>
    <m/>
    <m/>
  </r>
  <r>
    <n v="297"/>
    <s v="CA-2015-142027"/>
    <x v="245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199999999998"/>
    <n v="3"/>
    <n v="0.2"/>
    <n v="-13.871700000000001"/>
    <n v="295.92959999999999"/>
    <n v="73.982399999999998"/>
    <m/>
    <m/>
    <m/>
  </r>
  <r>
    <n v="298"/>
    <s v="CA-2014-138527"/>
    <x v="163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"/>
    <n v="2"/>
    <n v="0.2"/>
    <n v="3.6288"/>
    <n v="8.2943999999999996"/>
    <n v="2.0736000000000003"/>
    <m/>
    <m/>
    <m/>
  </r>
  <r>
    <n v="299"/>
    <s v="CA-2017-146136"/>
    <x v="201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n v="19.558399999999999"/>
    <n v="4.8896000000000006"/>
    <m/>
    <m/>
    <m/>
  </r>
  <r>
    <n v="300"/>
    <s v="US-2017-100048"/>
    <x v="223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3999999999997"/>
    <n v="6"/>
    <n v="0"/>
    <n v="109.7226"/>
    <n v="281.33999999999997"/>
    <n v="0"/>
    <m/>
    <m/>
    <m/>
  </r>
  <r>
    <n v="301"/>
    <s v="CA-2014-153150"/>
    <x v="246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20000000000004"/>
    <n v="15.936000000000002"/>
    <n v="3.9840000000000004"/>
    <m/>
    <m/>
    <m/>
  </r>
  <r>
    <n v="302"/>
    <s v="CA-2014-130092"/>
    <x v="247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9"/>
    <n v="9.94"/>
    <n v="0"/>
    <m/>
    <m/>
    <m/>
  </r>
  <r>
    <n v="303"/>
    <s v="CA-2017-108910"/>
    <x v="224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6"/>
    <n v="3"/>
    <n v="0.2"/>
    <n v="24.4758"/>
    <n v="82.444800000000001"/>
    <n v="20.6112"/>
    <m/>
    <m/>
    <m/>
  </r>
  <r>
    <n v="304"/>
    <s v="CA-2014-104472"/>
    <x v="248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"/>
    <n v="3"/>
    <n v="0.2"/>
    <n v="19.4376"/>
    <n v="47.846400000000003"/>
    <n v="11.961600000000001"/>
    <m/>
    <m/>
    <m/>
  </r>
  <r>
    <n v="305"/>
    <s v="CA-2016-112942"/>
    <x v="249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  <n v="146.82"/>
    <n v="0"/>
    <m/>
    <m/>
    <m/>
  </r>
  <r>
    <n v="306"/>
    <s v="CA-2016-142335"/>
    <x v="25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59999999999"/>
    <n v="1652.94"/>
    <n v="0"/>
    <m/>
    <m/>
    <m/>
  </r>
  <r>
    <n v="307"/>
    <s v="CA-2014-117429"/>
    <x v="251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1999999999998"/>
    <n v="103.93599999999999"/>
    <n v="25.983999999999998"/>
    <m/>
    <m/>
    <m/>
  </r>
  <r>
    <n v="308"/>
    <s v="CA-2016-114713"/>
    <x v="252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  <n v="36.467200000000005"/>
    <n v="9.1168000000000013"/>
    <m/>
    <m/>
    <m/>
  </r>
  <r>
    <n v="309"/>
    <s v="CA-2017-144113"/>
    <x v="112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n v="14.054400000000001"/>
    <n v="3.5136000000000003"/>
    <m/>
    <m/>
    <m/>
  </r>
  <r>
    <n v="310"/>
    <s v="US-2016-150861"/>
    <x v="253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  <n v="182.72"/>
    <n v="0"/>
    <m/>
    <m/>
    <m/>
  </r>
  <r>
    <n v="311"/>
    <s v="CA-2017-131954"/>
    <x v="254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  <n v="242.94"/>
    <n v="0"/>
    <m/>
    <m/>
    <m/>
  </r>
  <r>
    <n v="312"/>
    <s v="CA-2014-132500"/>
    <x v="74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6000000000008"/>
    <n v="49.98"/>
    <n v="0"/>
    <m/>
    <m/>
    <m/>
  </r>
  <r>
    <n v="313"/>
    <s v="CA-2014-112326"/>
    <x v="255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7000000000001"/>
    <n v="9.4272000000000009"/>
    <n v="2.3568000000000002"/>
    <m/>
    <m/>
    <m/>
  </r>
  <r>
    <n v="314"/>
    <s v="CA-2014-124429"/>
    <x v="256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6000000000002"/>
    <n v="453.69600000000003"/>
    <n v="113.42400000000001"/>
    <m/>
    <m/>
    <m/>
  </r>
  <r>
    <n v="315"/>
    <s v="CA-2016-150889"/>
    <x v="215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98"/>
    <n v="9.5936000000000003"/>
    <n v="2.3984000000000005"/>
    <m/>
    <m/>
    <m/>
  </r>
  <r>
    <n v="316"/>
    <s v="CA-2017-126074"/>
    <x v="257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"/>
    <n v="3"/>
    <n v="0"/>
    <n v="26.702999999999999"/>
    <n v="58.05"/>
    <n v="0"/>
    <m/>
    <m/>
    <m/>
  </r>
  <r>
    <n v="317"/>
    <s v="CA-2016-110499"/>
    <x v="258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50000000001"/>
    <n v="959.98080000000004"/>
    <n v="239.99520000000004"/>
    <m/>
    <m/>
    <m/>
  </r>
  <r>
    <n v="318"/>
    <s v="CA-2016-140928"/>
    <x v="3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  <n v="210.89089999999999"/>
    <n v="172.5471"/>
    <m/>
    <m/>
    <m/>
  </r>
  <r>
    <n v="319"/>
    <s v="CA-2014-106803"/>
    <x v="259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8000000000002"/>
    <n v="24.56"/>
    <n v="0"/>
    <m/>
    <m/>
    <m/>
  </r>
  <r>
    <n v="320"/>
    <s v="CA-2017-133333"/>
    <x v="63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  <n v="22.72"/>
    <n v="0"/>
    <m/>
    <m/>
    <m/>
  </r>
  <r>
    <n v="321"/>
    <s v="CA-2015-112319"/>
    <x v="26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"/>
    <n v="9"/>
    <n v="0"/>
    <n v="27.993600000000001"/>
    <n v="58.32"/>
    <n v="0"/>
    <m/>
    <m/>
    <m/>
  </r>
  <r>
    <n v="322"/>
    <s v="CA-2017-126046"/>
    <x v="128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  <n v="12.39"/>
    <n v="0"/>
    <m/>
    <m/>
    <m/>
  </r>
  <r>
    <n v="323"/>
    <s v="CA-2015-114923"/>
    <x v="261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5"/>
    <n v="64.789199999999994"/>
    <n v="43.192800000000005"/>
    <m/>
    <m/>
    <m/>
  </r>
  <r>
    <n v="324"/>
    <s v="CA-2014-106810"/>
    <x v="262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"/>
    <n v="2"/>
    <n v="0.2"/>
    <n v="23.315999999999999"/>
    <n v="248.70400000000001"/>
    <n v="62.176000000000002"/>
    <m/>
    <m/>
    <m/>
  </r>
  <r>
    <n v="325"/>
    <s v="CA-2016-157245"/>
    <x v="263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79999999999"/>
    <n v="641.96"/>
    <n v="0"/>
    <m/>
    <m/>
    <m/>
  </r>
  <r>
    <n v="326"/>
    <s v="CA-2017-104220"/>
    <x v="264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  <n v="18.28"/>
    <n v="0"/>
    <m/>
    <m/>
    <m/>
  </r>
  <r>
    <n v="327"/>
    <s v="CA-2014-165974"/>
    <x v="265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5000000000002"/>
    <n v="26.207999999999998"/>
    <n v="6.5519999999999996"/>
    <m/>
    <m/>
    <m/>
  </r>
  <r>
    <n v="328"/>
    <s v="CA-2015-144267"/>
    <x v="266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  <n v="435.20640000000003"/>
    <n v="108.80160000000001"/>
    <m/>
    <m/>
    <m/>
  </r>
  <r>
    <n v="329"/>
    <s v="US-2015-157014"/>
    <x v="267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9000000000002"/>
    <n v="9.6210000000000022"/>
    <n v="22.448999999999998"/>
    <m/>
    <m/>
    <m/>
  </r>
  <r>
    <n v="330"/>
    <s v="CA-2015-154921"/>
    <x v="268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96"/>
    <n v="186.69"/>
    <n v="0"/>
    <m/>
    <m/>
    <m/>
  </r>
  <r>
    <n v="331"/>
    <s v="CA-2017-129567"/>
    <x v="269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  <n v="13.9648"/>
    <n v="3.4912000000000001"/>
    <m/>
    <m/>
    <m/>
  </r>
  <r>
    <n v="332"/>
    <s v="CA-2015-154620"/>
    <x v="27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"/>
    <n v="2"/>
    <n v="0.2"/>
    <n v="34.892800000000001"/>
    <n v="279.14240000000001"/>
    <n v="69.785600000000002"/>
    <m/>
    <m/>
    <m/>
  </r>
  <r>
    <n v="333"/>
    <s v="CA-2015-115938"/>
    <x v="145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  <n v="143.96"/>
    <n v="0"/>
    <m/>
    <m/>
    <m/>
  </r>
  <r>
    <n v="334"/>
    <s v="CA-2016-105256"/>
    <x v="227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  <n v="1091.1680000000001"/>
    <n v="272.79200000000003"/>
    <m/>
    <m/>
    <m/>
  </r>
  <r>
    <n v="335"/>
    <s v="CA-2014-156433"/>
    <x v="58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  <n v="9.9600000000000009"/>
    <n v="0"/>
    <m/>
    <m/>
    <m/>
  </r>
  <r>
    <n v="336"/>
    <s v="CA-2017-151428"/>
    <x v="271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  <n v="20.16"/>
    <n v="0"/>
    <m/>
    <m/>
    <m/>
  </r>
  <r>
    <n v="337"/>
    <s v="CA-2015-124653"/>
    <x v="95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  <n v="132.79"/>
    <n v="0"/>
    <m/>
    <m/>
    <m/>
  </r>
  <r>
    <n v="338"/>
    <s v="CA-2015-101910"/>
    <x v="146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01"/>
    <n v="227.13600000000002"/>
    <n v="56.784000000000006"/>
    <m/>
    <m/>
    <m/>
  </r>
  <r>
    <n v="339"/>
    <s v="CA-2017-105809"/>
    <x v="272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96"/>
    <n v="22.23"/>
    <n v="0"/>
    <m/>
    <m/>
    <m/>
  </r>
  <r>
    <n v="340"/>
    <s v="CA-2016-136133"/>
    <x v="273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599999999996"/>
    <n v="355.32"/>
    <n v="0"/>
    <m/>
    <m/>
    <m/>
  </r>
  <r>
    <n v="341"/>
    <s v="CA-2016-115504"/>
    <x v="274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7999999999997"/>
    <n v="12.96"/>
    <n v="0"/>
    <m/>
    <m/>
    <m/>
  </r>
  <r>
    <n v="342"/>
    <s v="CA-2017-135783"/>
    <x v="275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2000000000003"/>
    <n v="18.28"/>
    <n v="0"/>
    <m/>
    <m/>
    <m/>
  </r>
  <r>
    <n v="343"/>
    <s v="CA-2014-134313"/>
    <x v="276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5999999999997"/>
    <n v="34.540800000000004"/>
    <n v="8.6352000000000011"/>
    <m/>
    <m/>
    <m/>
  </r>
  <r>
    <n v="344"/>
    <s v="CA-2014-151995"/>
    <x v="277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  <n v="11.52"/>
    <n v="0"/>
    <m/>
    <m/>
    <m/>
  </r>
  <r>
    <n v="345"/>
    <s v="CA-2015-106565"/>
    <x v="278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199999999999"/>
    <n v="51.84"/>
    <n v="0"/>
    <m/>
    <m/>
    <m/>
  </r>
  <r>
    <n v="346"/>
    <s v="CA-2016-149370"/>
    <x v="279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4000000000001"/>
    <n v="4.2751999999999999"/>
    <n v="1.0688000000000002"/>
    <m/>
    <m/>
    <m/>
  </r>
  <r>
    <n v="347"/>
    <s v="CA-2014-140858"/>
    <x v="28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1"/>
    <n v="8"/>
    <n v="0.2"/>
    <n v="14.5152"/>
    <n v="33.177599999999998"/>
    <n v="8.2944000000000013"/>
    <m/>
    <m/>
    <m/>
  </r>
  <r>
    <n v="348"/>
    <s v="CA-2017-101434"/>
    <x v="281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7"/>
    <n v="3"/>
    <n v="0"/>
    <n v="71.991"/>
    <n v="239.97"/>
    <n v="0"/>
    <m/>
    <m/>
    <m/>
  </r>
  <r>
    <n v="349"/>
    <s v="US-2014-102071"/>
    <x v="282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96"/>
    <n v="67.8"/>
    <n v="0"/>
    <m/>
    <m/>
    <m/>
  </r>
  <r>
    <n v="350"/>
    <s v="CA-2017-126956"/>
    <x v="162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  <n v="35"/>
    <n v="0"/>
    <m/>
    <m/>
    <m/>
  </r>
  <r>
    <n v="351"/>
    <s v="CA-2017-129462"/>
    <x v="108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94"/>
    <n v="301.95999999999998"/>
    <n v="0"/>
    <m/>
    <m/>
    <m/>
  </r>
  <r>
    <n v="352"/>
    <s v="CA-2016-165316"/>
    <x v="283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2"/>
    <n v="28.172800000000002"/>
    <n v="7.0432000000000006"/>
    <m/>
    <m/>
    <m/>
  </r>
  <r>
    <n v="353"/>
    <s v="US-2014-115987"/>
    <x v="74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97"/>
    <n v="4"/>
    <n v="0.8"/>
    <n v="-79.3352"/>
    <n v="10.236799999999995"/>
    <n v="40.947200000000002"/>
    <m/>
    <m/>
    <m/>
  </r>
  <r>
    <n v="354"/>
    <s v="US-2017-156083"/>
    <x v="24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39999999999997"/>
    <n v="2"/>
    <n v="0.2"/>
    <n v="3.2616000000000001"/>
    <n v="7.7311999999999994"/>
    <n v="1.9328000000000001"/>
    <m/>
    <m/>
    <m/>
  </r>
  <r>
    <n v="355"/>
    <s v="US-2016-137547"/>
    <x v="284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  <n v="16.857599999999998"/>
    <n v="4.2144000000000004"/>
    <m/>
    <m/>
    <m/>
  </r>
  <r>
    <n v="356"/>
    <s v="CA-2015-100454"/>
    <x v="285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5"/>
    <n v="3"/>
    <n v="0"/>
    <n v="16.3215"/>
    <n v="60.45"/>
    <n v="0"/>
    <m/>
    <m/>
    <m/>
  </r>
  <r>
    <n v="357"/>
    <s v="CA-2016-161669"/>
    <x v="73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7"/>
    <n v="29.951999999999998"/>
    <n v="7.4879999999999995"/>
    <m/>
    <m/>
    <m/>
  </r>
  <r>
    <n v="358"/>
    <s v="CA-2015-114300"/>
    <x v="286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  <n v="83.72"/>
    <n v="0"/>
    <m/>
    <m/>
    <m/>
  </r>
  <r>
    <n v="359"/>
    <s v="CA-2017-107503"/>
    <x v="287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8000000000008"/>
    <n v="39.116799999999998"/>
    <n v="9.7792000000000012"/>
    <m/>
    <m/>
    <m/>
  </r>
  <r>
    <n v="360"/>
    <s v="CA-2014-107755"/>
    <x v="288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799999999997"/>
    <n v="115.36"/>
    <n v="0"/>
    <m/>
    <m/>
    <m/>
  </r>
  <r>
    <n v="361"/>
    <s v="CA-2016-152534"/>
    <x v="22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5999999999999"/>
    <n v="5.16"/>
    <n v="0"/>
    <m/>
    <m/>
    <m/>
  </r>
  <r>
    <n v="362"/>
    <s v="CA-2014-125612"/>
    <x v="89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  <n v="39.96"/>
    <n v="0"/>
    <m/>
    <m/>
    <m/>
  </r>
  <r>
    <n v="363"/>
    <s v="CA-2014-133851"/>
    <x v="3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2"/>
    <n v="7.36"/>
    <n v="0"/>
    <m/>
    <m/>
    <m/>
  </r>
  <r>
    <n v="364"/>
    <s v="CA-2016-134474"/>
    <x v="289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  <n v="153.17760000000001"/>
    <n v="38.294400000000003"/>
    <m/>
    <m/>
    <m/>
  </r>
  <r>
    <n v="365"/>
    <s v="CA-2014-149020"/>
    <x v="29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  <n v="2.89"/>
    <n v="0"/>
    <m/>
    <m/>
    <m/>
  </r>
  <r>
    <n v="366"/>
    <s v="CA-2016-134362"/>
    <x v="291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  <n v="12.748799999999999"/>
    <n v="3.1872000000000003"/>
    <m/>
    <m/>
    <m/>
  </r>
  <r>
    <n v="367"/>
    <s v="CA-2014-136742"/>
    <x v="292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"/>
    <n v="6"/>
    <n v="0.7"/>
    <n v="-35.927999999999997"/>
    <n v="13.473000000000003"/>
    <n v="31.436999999999994"/>
    <m/>
    <m/>
    <m/>
  </r>
  <r>
    <n v="368"/>
    <s v="CA-2016-158099"/>
    <x v="293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"/>
    <n v="5"/>
    <n v="0.7"/>
    <n v="-760.98"/>
    <n v="342.44100000000003"/>
    <n v="799.029"/>
    <m/>
    <m/>
    <m/>
  </r>
  <r>
    <n v="369"/>
    <s v="CA-2015-131128"/>
    <x v="294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  <n v="34.44"/>
    <n v="0"/>
    <m/>
    <m/>
    <m/>
  </r>
  <r>
    <n v="370"/>
    <s v="CA-2014-148488"/>
    <x v="295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  <n v="11.36"/>
    <n v="0"/>
    <m/>
    <m/>
    <m/>
  </r>
  <r>
    <n v="371"/>
    <s v="CA-2017-114636"/>
    <x v="296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"/>
    <n v="5"/>
    <n v="0.2"/>
    <n v="67.256"/>
    <n v="153.72800000000001"/>
    <n v="38.432000000000002"/>
    <m/>
    <m/>
    <m/>
  </r>
  <r>
    <n v="372"/>
    <s v="CA-2016-116736"/>
    <x v="297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  <n v="322.58999999999997"/>
    <n v="0"/>
    <m/>
    <m/>
    <m/>
  </r>
  <r>
    <n v="373"/>
    <s v="US-2014-158638"/>
    <x v="298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  <n v="1.7676000000000007"/>
    <n v="4.1243999999999996"/>
    <m/>
    <m/>
    <m/>
  </r>
  <r>
    <n v="374"/>
    <s v="CA-2017-111689"/>
    <x v="299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1999999999994"/>
    <n v="3"/>
    <n v="0.2"/>
    <n v="23.109300000000001"/>
    <n v="54.777599999999993"/>
    <n v="13.6944"/>
    <m/>
    <m/>
    <m/>
  </r>
  <r>
    <n v="375"/>
    <s v="CA-2015-129098"/>
    <x v="3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04"/>
    <n v="30.84"/>
    <n v="0"/>
    <m/>
    <m/>
    <m/>
  </r>
  <r>
    <n v="376"/>
    <s v="US-2017-123463"/>
    <x v="301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1999999999996"/>
    <n v="13.48"/>
    <n v="0"/>
    <m/>
    <m/>
    <m/>
  </r>
  <r>
    <n v="377"/>
    <s v="CA-2014-134061"/>
    <x v="302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9"/>
    <n v="17.46"/>
    <n v="0"/>
    <m/>
    <m/>
    <m/>
  </r>
  <r>
    <n v="378"/>
    <s v="CA-2015-143602"/>
    <x v="303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4000000000001"/>
    <n v="3"/>
    <n v="0.2"/>
    <n v="4.5317999999999996"/>
    <n v="11.155200000000001"/>
    <n v="2.7888000000000002"/>
    <m/>
    <m/>
    <m/>
  </r>
  <r>
    <n v="379"/>
    <s v="CA-2017-115364"/>
    <x v="304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2"/>
    <n v="83.76"/>
    <n v="0"/>
    <m/>
    <m/>
    <m/>
  </r>
  <r>
    <n v="380"/>
    <s v="CA-2017-150707"/>
    <x v="305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  <n v="37.659999999999997"/>
    <n v="0"/>
    <m/>
    <m/>
    <m/>
  </r>
  <r>
    <n v="381"/>
    <s v="CA-2017-132934"/>
    <x v="281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  <n v="149.94999999999999"/>
    <n v="0"/>
    <m/>
    <m/>
    <m/>
  </r>
  <r>
    <n v="382"/>
    <s v="CA-2017-133256"/>
    <x v="304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  <n v="4.54"/>
    <n v="0"/>
    <m/>
    <m/>
    <m/>
  </r>
  <r>
    <n v="383"/>
    <s v="CA-2016-105494"/>
    <x v="306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"/>
    <n v="7"/>
    <n v="0"/>
    <n v="42.071399999999997"/>
    <n v="155.82"/>
    <n v="0"/>
    <m/>
    <m/>
    <m/>
  </r>
  <r>
    <n v="384"/>
    <s v="CA-2016-140634"/>
    <x v="307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6000000000003"/>
    <n v="12.5184"/>
    <n v="3.1295999999999999"/>
    <m/>
    <m/>
    <m/>
  </r>
  <r>
    <n v="385"/>
    <s v="CA-2017-160983"/>
    <x v="308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  <n v="46.96"/>
    <n v="0"/>
    <m/>
    <m/>
    <m/>
  </r>
  <r>
    <n v="386"/>
    <s v="US-2016-114622"/>
    <x v="309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  <n v="2.6712000000000007"/>
    <n v="6.2327999999999992"/>
    <m/>
    <m/>
    <m/>
  </r>
  <r>
    <n v="387"/>
    <s v="CA-2017-150959"/>
    <x v="310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  <n v="8.3520000000000003"/>
    <n v="2.0880000000000001"/>
    <m/>
    <m/>
    <m/>
  </r>
  <r>
    <n v="388"/>
    <s v="CA-2017-132353"/>
    <x v="167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"/>
    <n v="3"/>
    <n v="0.2"/>
    <n v="20.2485"/>
    <n v="259.18079999999998"/>
    <n v="64.795200000000008"/>
    <m/>
    <m/>
    <m/>
  </r>
  <r>
    <n v="389"/>
    <s v="CA-2016-130477"/>
    <x v="136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  <n v="20.04"/>
    <n v="0"/>
    <m/>
    <m/>
    <m/>
  </r>
  <r>
    <n v="390"/>
    <s v="CA-2017-143259"/>
    <x v="23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  <n v="258.50880000000001"/>
    <n v="64.627200000000002"/>
    <m/>
    <m/>
    <m/>
  </r>
  <r>
    <n v="391"/>
    <s v="CA-2017-137596"/>
    <x v="311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  <n v="1199.8"/>
    <n v="0"/>
    <m/>
    <m/>
    <m/>
  </r>
  <r>
    <n v="392"/>
    <s v="US-2014-141215"/>
    <x v="312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  <n v="69.942599999999999"/>
    <n v="29.9754"/>
    <m/>
    <m/>
    <m/>
  </r>
  <r>
    <n v="393"/>
    <s v="CA-2015-111164"/>
    <x v="313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400000000003"/>
    <n v="85.14"/>
    <n v="0"/>
    <m/>
    <m/>
    <m/>
  </r>
  <r>
    <n v="394"/>
    <s v="CA-2014-132962"/>
    <x v="98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"/>
    <n v="3"/>
    <n v="0.2"/>
    <n v="5.4432"/>
    <n v="12.441599999999999"/>
    <n v="3.1104000000000003"/>
    <m/>
    <m/>
    <m/>
  </r>
  <r>
    <n v="395"/>
    <s v="CA-2015-115091"/>
    <x v="314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  <n v="46.2"/>
    <n v="0"/>
    <m/>
    <m/>
    <m/>
  </r>
  <r>
    <n v="396"/>
    <s v="CA-2017-114216"/>
    <x v="311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n v="9.7536000000000005"/>
    <n v="2.4384000000000001"/>
    <m/>
    <m/>
    <m/>
  </r>
  <r>
    <n v="397"/>
    <s v="CA-2016-140081"/>
    <x v="22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  <n v="36.044799999999995"/>
    <n v="9.0112000000000005"/>
    <m/>
    <m/>
    <m/>
  </r>
  <r>
    <n v="398"/>
    <s v="CA-2015-148250"/>
    <x v="315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7999999999997"/>
    <n v="12.96"/>
    <n v="0"/>
    <m/>
    <m/>
    <m/>
  </r>
  <r>
    <n v="399"/>
    <s v="CA-2016-105760"/>
    <x v="316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n v="17.12"/>
    <n v="0"/>
    <m/>
    <m/>
    <m/>
  </r>
  <r>
    <n v="400"/>
    <s v="CA-2016-142958"/>
    <x v="172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n v="4.8768000000000002"/>
    <n v="1.2192000000000001"/>
    <m/>
    <m/>
    <m/>
  </r>
  <r>
    <n v="401"/>
    <s v="CA-2015-120880"/>
    <x v="317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"/>
    <n v="5"/>
    <n v="0"/>
    <n v="15.552"/>
    <n v="32.4"/>
    <n v="0"/>
    <m/>
    <m/>
    <m/>
  </r>
  <r>
    <n v="402"/>
    <s v="US-2015-140200"/>
    <x v="318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79999999999"/>
    <n v="196.58250000000001"/>
    <n v="196.58250000000001"/>
    <m/>
    <m/>
    <m/>
  </r>
  <r>
    <n v="403"/>
    <s v="US-2017-110576"/>
    <x v="319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  <n v="413.19040000000007"/>
    <n v="103.29760000000002"/>
    <m/>
    <m/>
    <m/>
  </r>
  <r>
    <n v="404"/>
    <s v="CA-2017-131156"/>
    <x v="32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04"/>
    <n v="20.377600000000001"/>
    <n v="5.0944000000000003"/>
    <m/>
    <m/>
    <m/>
  </r>
  <r>
    <n v="405"/>
    <s v="CA-2017-136539"/>
    <x v="110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  <n v="21.734400000000001"/>
    <n v="5.4336000000000002"/>
    <m/>
    <m/>
    <m/>
  </r>
  <r>
    <n v="406"/>
    <s v="CA-2017-102414"/>
    <x v="321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1999999999999"/>
    <n v="1"/>
    <n v="0.2"/>
    <n v="2.5893000000000002"/>
    <n v="23.6736"/>
    <n v="5.9184000000000001"/>
    <m/>
    <m/>
    <m/>
  </r>
  <r>
    <n v="407"/>
    <s v="CA-2015-112571"/>
    <x v="322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  <n v="204.6"/>
    <n v="0"/>
    <m/>
    <m/>
    <m/>
  </r>
  <r>
    <n v="408"/>
    <s v="CA-2015-160059"/>
    <x v="146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  <n v="6.24"/>
    <n v="0"/>
    <m/>
    <m/>
    <m/>
  </r>
  <r>
    <n v="409"/>
    <s v="CA-2016-120859"/>
    <x v="323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n v="21.88"/>
    <n v="0"/>
    <m/>
    <m/>
    <m/>
  </r>
  <r>
    <n v="410"/>
    <s v="CA-2014-127488"/>
    <x v="324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  <n v="3.6863999999999999"/>
    <n v="0.92159999999999997"/>
    <m/>
    <m/>
    <m/>
  </r>
  <r>
    <n v="411"/>
    <s v="CA-2017-135279"/>
    <x v="325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  <n v="9.82"/>
    <n v="0"/>
    <m/>
    <m/>
    <m/>
  </r>
  <r>
    <n v="412"/>
    <s v="CA-2014-115791"/>
    <x v="326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"/>
    <n v="6"/>
    <n v="0.2"/>
    <n v="28.598400000000002"/>
    <n v="101.6832"/>
    <n v="25.4208"/>
    <m/>
    <m/>
    <m/>
  </r>
  <r>
    <n v="413"/>
    <s v="US-2017-100209"/>
    <x v="327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"/>
    <n v="2"/>
    <n v="0.7"/>
    <n v="-0.79200000000000004"/>
    <n v="0.32400000000000007"/>
    <n v="0.75600000000000001"/>
    <m/>
    <m/>
    <m/>
  </r>
  <r>
    <n v="414"/>
    <s v="CA-2015-157035"/>
    <x v="328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20000000000003"/>
    <n v="3"/>
    <n v="0"/>
    <n v="16.669799999999999"/>
    <n v="34.020000000000003"/>
    <n v="0"/>
    <m/>
    <m/>
    <m/>
  </r>
  <r>
    <n v="415"/>
    <s v="CA-2016-144939"/>
    <x v="307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200000000006"/>
    <n v="539.36279999999999"/>
    <n v="59.929200000000009"/>
    <m/>
    <m/>
    <m/>
  </r>
  <r>
    <n v="416"/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  <n v="2.7136"/>
    <n v="0.6784"/>
    <m/>
    <m/>
    <m/>
  </r>
  <r>
    <n v="417"/>
    <s v="CA-2015-146829"/>
    <x v="329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20000000000001"/>
    <n v="2"/>
    <n v="0.8"/>
    <n v="-1.8904000000000001"/>
    <n v="0.22239999999999993"/>
    <n v="0.88960000000000017"/>
    <m/>
    <m/>
    <m/>
  </r>
  <r>
    <n v="418"/>
    <s v="CA-2015-153549"/>
    <x v="33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50000000001"/>
    <n v="933.53600000000006"/>
    <n v="233.38400000000001"/>
    <m/>
    <m/>
    <m/>
  </r>
  <r>
    <n v="419"/>
    <s v="CA-2014-117639"/>
    <x v="331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"/>
    <n v="7"/>
    <n v="0"/>
    <n v="1276.4871000000001"/>
    <n v="2715.93"/>
    <n v="0"/>
    <m/>
    <m/>
    <m/>
  </r>
  <r>
    <n v="420"/>
    <s v="CA-2015-162537"/>
    <x v="332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  <n v="10.67"/>
    <n v="0"/>
    <m/>
    <m/>
    <m/>
  </r>
  <r>
    <n v="421"/>
    <s v="CA-2015-124891"/>
    <x v="333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  <n v="2309.65"/>
    <n v="0"/>
    <m/>
    <m/>
    <m/>
  </r>
  <r>
    <n v="422"/>
    <s v="CA-2015-126445"/>
    <x v="334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"/>
    <n v="3"/>
    <n v="0"/>
    <n v="92.083500000000001"/>
    <n v="484.65"/>
    <n v="0"/>
    <m/>
    <m/>
    <m/>
  </r>
  <r>
    <n v="423"/>
    <s v="CA-2015-105312"/>
    <x v="335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"/>
    <n v="3"/>
    <n v="0.2"/>
    <n v="2.4780000000000002"/>
    <n v="5.6639999999999997"/>
    <n v="1.4160000000000001"/>
    <m/>
    <m/>
    <m/>
  </r>
  <r>
    <n v="424"/>
    <s v="US-2017-106705"/>
    <x v="336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  <n v="44.75"/>
    <n v="0"/>
    <m/>
    <m/>
    <m/>
  </r>
  <r>
    <n v="425"/>
    <s v="CA-2014-158540"/>
    <x v="148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6"/>
    <n v="151.72"/>
    <n v="0"/>
    <m/>
    <m/>
    <m/>
  </r>
  <r>
    <n v="426"/>
    <s v="US-2015-126214"/>
    <x v="337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40000000001"/>
    <n v="1618.37"/>
    <n v="0"/>
    <m/>
    <m/>
    <m/>
  </r>
  <r>
    <n v="427"/>
    <s v="CA-2015-133025"/>
    <x v="13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"/>
    <n v="5"/>
    <n v="0"/>
    <n v="15.552"/>
    <n v="32.4"/>
    <n v="0"/>
    <m/>
    <m/>
    <m/>
  </r>
  <r>
    <n v="428"/>
    <s v="CA-2015-108665"/>
    <x v="338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  <n v="13.96"/>
    <n v="0"/>
    <m/>
    <m/>
    <m/>
  </r>
  <r>
    <n v="429"/>
    <s v="CA-2015-124450"/>
    <x v="339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"/>
    <n v="3"/>
    <n v="0"/>
    <n v="8.8686000000000007"/>
    <n v="22.74"/>
    <n v="0"/>
    <m/>
    <m/>
    <m/>
  </r>
  <r>
    <n v="430"/>
    <s v="CA-2015-167269"/>
    <x v="34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  <n v="4.9664000000000001"/>
    <n v="1.2416"/>
    <m/>
    <m/>
    <m/>
  </r>
  <r>
    <n v="431"/>
    <s v="CA-2017-106964"/>
    <x v="9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  <n v="9.4464000000000006"/>
    <n v="2.3616000000000001"/>
    <m/>
    <m/>
    <m/>
  </r>
  <r>
    <n v="432"/>
    <s v="CA-2016-126529"/>
    <x v="341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"/>
    <n v="3"/>
    <n v="0.2"/>
    <n v="5.4432"/>
    <n v="12.441599999999999"/>
    <n v="3.1104000000000003"/>
    <m/>
    <m/>
    <m/>
  </r>
  <r>
    <n v="433"/>
    <s v="CA-2016-109820"/>
    <x v="69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"/>
    <n v="3"/>
    <n v="0.2"/>
    <n v="5.1012000000000004"/>
    <n v="12.556799999999999"/>
    <n v="3.1392000000000002"/>
    <m/>
    <m/>
    <m/>
  </r>
  <r>
    <n v="434"/>
    <s v="CA-2016-113061"/>
    <x v="175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20000000000008"/>
    <n v="86.62"/>
    <n v="0"/>
    <m/>
    <m/>
    <m/>
  </r>
  <r>
    <n v="435"/>
    <s v="CA-2015-127418"/>
    <x v="342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  <n v="29.299200000000003"/>
    <n v="7.3248000000000006"/>
    <m/>
    <m/>
    <m/>
  </r>
  <r>
    <n v="436"/>
    <s v="CA-2017-121818"/>
    <x v="343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"/>
    <n v="7"/>
    <n v="0.2"/>
    <n v="2.6964000000000001"/>
    <n v="19.174399999999999"/>
    <n v="4.7936000000000005"/>
    <m/>
    <m/>
    <m/>
  </r>
  <r>
    <n v="437"/>
    <s v="CA-2016-102981"/>
    <x v="46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  <n v="31.86"/>
    <n v="0"/>
    <m/>
    <m/>
    <m/>
  </r>
  <r>
    <n v="438"/>
    <s v="CA-2017-115651"/>
    <x v="327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4999999999998"/>
    <n v="7.0720000000000001"/>
    <n v="1.768"/>
    <m/>
    <m/>
    <m/>
  </r>
  <r>
    <n v="439"/>
    <s v="CA-2017-152702"/>
    <x v="344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400000000001"/>
    <n v="14"/>
    <n v="0.3"/>
    <n v="-18.186"/>
    <n v="178.22280000000001"/>
    <n v="76.381200000000007"/>
    <m/>
    <m/>
    <m/>
  </r>
  <r>
    <n v="440"/>
    <s v="CA-2014-139192"/>
    <x v="256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2"/>
    <n v="890.80319999999995"/>
    <n v="222.70079999999999"/>
    <m/>
    <m/>
    <m/>
  </r>
  <r>
    <n v="441"/>
    <s v="US-2015-153500"/>
    <x v="214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"/>
    <n v="2"/>
    <n v="0.2"/>
    <n v="-29.481200000000001"/>
    <n v="134.77119999999999"/>
    <n v="33.692799999999998"/>
    <m/>
    <m/>
    <m/>
  </r>
  <r>
    <n v="442"/>
    <s v="CA-2015-110667"/>
    <x v="345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  <n v="11.16"/>
    <n v="0"/>
    <m/>
    <m/>
    <m/>
  </r>
  <r>
    <n v="443"/>
    <s v="CA-2017-167150"/>
    <x v="346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"/>
    <n v="4"/>
    <n v="0.2"/>
    <n v="7.2267999999999999"/>
    <n v="15.9488"/>
    <n v="3.9872000000000001"/>
    <m/>
    <m/>
    <m/>
  </r>
  <r>
    <n v="444"/>
    <s v="CA-2016-105284"/>
    <x v="347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  <n v="3.5328000000000004"/>
    <n v="0.8832000000000001"/>
    <m/>
    <m/>
    <m/>
  </r>
  <r>
    <n v="445"/>
    <s v="CA-2015-161263"/>
    <x v="348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  <n v="36.172800000000002"/>
    <n v="9.0432000000000006"/>
    <m/>
    <m/>
    <m/>
  </r>
  <r>
    <n v="446"/>
    <s v="US-2017-139955"/>
    <x v="349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"/>
    <n v="1"/>
    <n v="0.2"/>
    <n v="-0.3488"/>
    <n v="1.3952"/>
    <n v="0.3488"/>
    <m/>
    <m/>
    <m/>
  </r>
  <r>
    <n v="447"/>
    <s v="US-2015-150161"/>
    <x v="35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  <n v="7.5528000000000013"/>
    <n v="17.623199999999997"/>
    <m/>
    <m/>
    <m/>
  </r>
  <r>
    <n v="448"/>
    <s v="CA-2015-144652"/>
    <x v="285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6"/>
    <n v="7"/>
    <n v="0"/>
    <n v="5.0595999999999997"/>
    <n v="19.46"/>
    <n v="0"/>
    <m/>
    <m/>
    <m/>
  </r>
  <r>
    <n v="449"/>
    <s v="CA-2016-152814"/>
    <x v="351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96"/>
    <n v="23.5776"/>
    <n v="5.894400000000001"/>
    <m/>
    <m/>
    <m/>
  </r>
  <r>
    <n v="450"/>
    <s v="CA-2017-106943"/>
    <x v="22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  <n v="6.9120000000000008"/>
    <n v="1.7280000000000002"/>
    <m/>
    <m/>
    <m/>
  </r>
  <r>
    <n v="451"/>
    <s v="CA-2016-134348"/>
    <x v="352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79999999999999"/>
    <n v="1.8810000000000002"/>
    <n v="4.3889999999999993"/>
    <m/>
    <m/>
    <m/>
  </r>
  <r>
    <n v="452"/>
    <s v="CA-2016-161781"/>
    <x v="291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80000000000003"/>
    <n v="7"/>
    <n v="0"/>
    <n v="10.6288"/>
    <n v="40.880000000000003"/>
    <n v="0"/>
    <m/>
    <m/>
    <m/>
  </r>
  <r>
    <n v="453"/>
    <s v="CA-2017-132521"/>
    <x v="353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799999999999"/>
    <n v="119.96"/>
    <n v="0"/>
    <m/>
    <m/>
    <m/>
  </r>
  <r>
    <n v="454"/>
    <s v="CA-2015-110016"/>
    <x v="222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3999999999992"/>
    <n v="19.920000000000002"/>
    <n v="0"/>
    <m/>
    <m/>
    <m/>
  </r>
  <r>
    <n v="455"/>
    <s v="CA-2016-167584"/>
    <x v="354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3999999999998"/>
    <n v="6.48"/>
    <n v="0"/>
    <m/>
    <m/>
    <m/>
  </r>
  <r>
    <n v="456"/>
    <s v="CA-2016-166163"/>
    <x v="226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04"/>
    <n v="57.580799999999996"/>
    <n v="14.395200000000001"/>
    <m/>
    <m/>
    <m/>
  </r>
  <r>
    <n v="457"/>
    <s v="CA-2015-143490"/>
    <x v="355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5"/>
    <n v="9"/>
    <n v="0"/>
    <n v="33.642000000000003"/>
    <n v="120.15"/>
    <n v="0"/>
    <m/>
    <m/>
    <m/>
  </r>
  <r>
    <n v="458"/>
    <s v="CA-2015-165085"/>
    <x v="16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"/>
    <n v="5"/>
    <n v="0"/>
    <n v="14.161"/>
    <n v="28.9"/>
    <n v="0"/>
    <m/>
    <m/>
    <m/>
  </r>
  <r>
    <n v="459"/>
    <s v="CA-2017-160423"/>
    <x v="254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800000000003"/>
    <n v="7"/>
    <n v="0.2"/>
    <n v="30.4682"/>
    <n v="278.56640000000004"/>
    <n v="69.641600000000011"/>
    <m/>
    <m/>
    <m/>
  </r>
  <r>
    <n v="460"/>
    <s v="CA-2014-159338"/>
    <x v="356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6"/>
    <n v="358.27199999999999"/>
    <n v="89.567999999999998"/>
    <m/>
    <m/>
    <m/>
  </r>
  <r>
    <n v="461"/>
    <s v="CA-2016-107216"/>
    <x v="357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  <n v="7.04"/>
    <n v="0"/>
    <m/>
    <m/>
    <m/>
  </r>
  <r>
    <n v="462"/>
    <s v="US-2017-145863"/>
    <x v="77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4"/>
    <n v="3"/>
    <n v="0.8"/>
    <n v="-4.7145000000000001"/>
    <n v="0.53879999999999972"/>
    <n v="2.1552000000000002"/>
    <m/>
    <m/>
    <m/>
  </r>
  <r>
    <n v="463"/>
    <s v="CA-2016-112340"/>
    <x v="139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2"/>
    <n v="3"/>
    <n v="0"/>
    <n v="11.2308"/>
    <n v="22.92"/>
    <n v="0"/>
    <m/>
    <m/>
    <m/>
  </r>
  <r>
    <n v="464"/>
    <s v="CA-2017-140585"/>
    <x v="358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1999999999997"/>
    <n v="2"/>
    <n v="0.2"/>
    <n v="16.3352"/>
    <n v="37.337599999999995"/>
    <n v="9.3344000000000005"/>
    <m/>
    <m/>
    <m/>
  </r>
  <r>
    <n v="465"/>
    <s v="CA-2016-144855"/>
    <x v="359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  <n v="6.3"/>
    <n v="0"/>
    <m/>
    <m/>
    <m/>
  </r>
  <r>
    <n v="466"/>
    <s v="US-2014-147627"/>
    <x v="36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  <n v="699.93"/>
    <n v="0"/>
    <m/>
    <m/>
    <m/>
  </r>
  <r>
    <n v="467"/>
    <s v="CA-2015-105970"/>
    <x v="55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5999999999999"/>
    <n v="10.16"/>
    <n v="0"/>
    <m/>
    <m/>
    <m/>
  </r>
  <r>
    <n v="468"/>
    <s v="CA-2016-112102"/>
    <x v="361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400000000005"/>
    <n v="343.92"/>
    <n v="0"/>
    <m/>
    <m/>
    <m/>
  </r>
  <r>
    <n v="469"/>
    <s v="US-2016-148803"/>
    <x v="24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0999999999996"/>
    <n v="68.179200000000009"/>
    <n v="17.044800000000002"/>
    <m/>
    <m/>
    <m/>
  </r>
  <r>
    <n v="470"/>
    <s v="CA-2016-152170"/>
    <x v="352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  <n v="287.52"/>
    <n v="0"/>
    <m/>
    <m/>
    <m/>
  </r>
  <r>
    <n v="471"/>
    <s v="CA-2015-112452"/>
    <x v="345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6"/>
    <n v="579.66840000000002"/>
    <n v="64.407600000000002"/>
    <m/>
    <m/>
    <m/>
  </r>
  <r>
    <n v="472"/>
    <s v="CA-2015-113971"/>
    <x v="362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  <n v="6.6816000000000004"/>
    <n v="1.6704000000000001"/>
    <m/>
    <m/>
    <m/>
  </r>
  <r>
    <n v="473"/>
    <s v="CA-2017-160395"/>
    <x v="363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  <n v="3.64"/>
    <n v="0"/>
    <m/>
    <m/>
    <m/>
  </r>
  <r>
    <n v="474"/>
    <s v="CA-2014-136567"/>
    <x v="364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  <n v="122.48"/>
    <n v="0"/>
    <m/>
    <m/>
    <m/>
  </r>
  <r>
    <n v="475"/>
    <s v="CA-2016-149314"/>
    <x v="365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"/>
    <n v="156.1472"/>
    <n v="39.036799999999999"/>
    <m/>
    <m/>
    <m/>
  </r>
  <r>
    <n v="476"/>
    <s v="CA-2014-126522"/>
    <x v="366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6"/>
    <n v="53.94"/>
    <n v="0"/>
    <m/>
    <m/>
    <m/>
  </r>
  <r>
    <n v="477"/>
    <s v="CA-2014-127964"/>
    <x v="209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  <n v="9.99"/>
    <n v="0"/>
    <m/>
    <m/>
    <m/>
  </r>
  <r>
    <n v="478"/>
    <s v="CA-2017-145226"/>
    <x v="158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n v="109.48"/>
    <n v="0"/>
    <m/>
    <m/>
    <m/>
  </r>
  <r>
    <n v="479"/>
    <s v="US-2014-100279"/>
    <x v="367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  <n v="22.38"/>
    <n v="0"/>
    <m/>
    <m/>
    <m/>
  </r>
  <r>
    <n v="480"/>
    <s v="CA-2014-158064"/>
    <x v="368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"/>
    <n v="5"/>
    <n v="0.2"/>
    <n v="5.5754999999999999"/>
    <n v="13.215999999999999"/>
    <n v="3.3040000000000003"/>
    <m/>
    <m/>
    <m/>
  </r>
  <r>
    <n v="481"/>
    <s v="US-2015-104430"/>
    <x v="369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60000000000002"/>
    <n v="4"/>
    <n v="0.8"/>
    <n v="-7.7640000000000002"/>
    <n v="1.0351999999999997"/>
    <n v="4.1408000000000005"/>
    <m/>
    <m/>
    <m/>
  </r>
  <r>
    <n v="482"/>
    <s v="CA-2015-132080"/>
    <x v="37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  <n v="40.089600000000004"/>
    <n v="10.022400000000001"/>
    <m/>
    <m/>
    <m/>
  </r>
  <r>
    <n v="483"/>
    <s v="CA-2016-161207"/>
    <x v="47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7000000000003"/>
    <n v="27.93"/>
    <n v="0"/>
    <m/>
    <m/>
    <m/>
  </r>
  <r>
    <n v="484"/>
    <s v="CA-2014-120243"/>
    <x v="371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  <n v="11.56"/>
    <n v="0"/>
    <m/>
    <m/>
    <m/>
  </r>
  <r>
    <n v="485"/>
    <s v="CA-2016-113621"/>
    <x v="48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5"/>
    <n v="172.5"/>
    <n v="0"/>
    <m/>
    <m/>
    <m/>
  </r>
  <r>
    <n v="486"/>
    <s v="CA-2016-168081"/>
    <x v="372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n v="206.95680000000002"/>
    <n v="51.739200000000011"/>
    <m/>
    <m/>
    <m/>
  </r>
  <r>
    <n v="487"/>
    <s v="CA-2014-128146"/>
    <x v="242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  <n v="1322.93"/>
    <n v="0"/>
    <m/>
    <m/>
    <m/>
  </r>
  <r>
    <n v="488"/>
    <s v="CA-2017-138779"/>
    <x v="373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n v="17.395199999999999"/>
    <n v="4.3487999999999998"/>
    <m/>
    <m/>
    <m/>
  </r>
  <r>
    <n v="489"/>
    <s v="CA-2014-127131"/>
    <x v="148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"/>
    <n v="7"/>
    <n v="0.2"/>
    <n v="4.2336"/>
    <n v="9.6768000000000001"/>
    <n v="2.4192"/>
    <m/>
    <m/>
    <m/>
  </r>
  <r>
    <n v="490"/>
    <s v="US-2015-130519"/>
    <x v="374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"/>
    <n v="3"/>
    <n v="0.2"/>
    <n v="5.4432"/>
    <n v="12.441599999999999"/>
    <n v="3.1104000000000003"/>
    <m/>
    <m/>
    <m/>
  </r>
  <r>
    <n v="491"/>
    <s v="CA-2016-130946"/>
    <x v="136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  <n v="345.54239999999999"/>
    <n v="86.385600000000011"/>
    <m/>
    <m/>
    <m/>
  </r>
  <r>
    <n v="492"/>
    <s v="CA-2017-133235"/>
    <x v="375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499999999999"/>
    <n v="217.56799999999998"/>
    <n v="54.391999999999996"/>
    <m/>
    <m/>
    <m/>
  </r>
  <r>
    <n v="493"/>
    <s v="CA-2016-137050"/>
    <x v="204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  <n v="11.21"/>
    <n v="0"/>
    <m/>
    <m/>
    <m/>
  </r>
  <r>
    <n v="494"/>
    <s v="CA-2016-153682"/>
    <x v="189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800000000006"/>
    <n v="2"/>
    <n v="0.4"/>
    <n v="69.998999999999995"/>
    <n v="503.99279999999999"/>
    <n v="335.99520000000007"/>
    <m/>
    <m/>
    <m/>
  </r>
  <r>
    <n v="495"/>
    <s v="CA-2016-144344"/>
    <x v="117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1999999999998"/>
    <n v="3"/>
    <n v="0.2"/>
    <n v="13.786199999999999"/>
    <n v="38.361599999999996"/>
    <n v="9.5904000000000007"/>
    <m/>
    <m/>
    <m/>
  </r>
  <r>
    <n v="496"/>
    <s v="CA-2014-127012"/>
    <x v="376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  <n v="12.35"/>
    <n v="0"/>
    <m/>
    <m/>
    <m/>
  </r>
  <r>
    <n v="497"/>
    <s v="CA-2016-128727"/>
    <x v="47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  <n v="22"/>
    <n v="0"/>
    <m/>
    <m/>
    <m/>
  </r>
  <r>
    <n v="498"/>
    <s v="US-2016-162859"/>
    <x v="377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5"/>
    <n v="318.6816"/>
    <n v="79.670400000000001"/>
    <m/>
    <m/>
    <m/>
  </r>
  <r>
    <n v="499"/>
    <s v="CA-2017-133641"/>
    <x v="378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  <n v="48.69"/>
    <n v="0"/>
    <m/>
    <m/>
    <m/>
  </r>
  <r>
    <n v="500"/>
    <s v="CA-2014-168494"/>
    <x v="379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799999999999"/>
    <n v="6"/>
    <n v="0.2"/>
    <n v="95.585999999999999"/>
    <n v="611.75040000000001"/>
    <n v="152.9376"/>
    <m/>
    <m/>
    <m/>
  </r>
  <r>
    <n v="501"/>
    <s v="CA-2017-115602"/>
    <x v="358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9000000000001"/>
    <n v="38.82"/>
    <n v="0"/>
    <m/>
    <m/>
    <m/>
  </r>
  <r>
    <n v="502"/>
    <s v="CA-2015-154956"/>
    <x v="38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  <n v="1099.96"/>
    <n v="0"/>
    <m/>
    <m/>
    <m/>
  </r>
  <r>
    <n v="503"/>
    <s v="CA-2017-144638"/>
    <x v="381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40000000000004"/>
    <n v="4.1984000000000004"/>
    <n v="1.0496000000000001"/>
    <m/>
    <m/>
    <m/>
  </r>
  <r>
    <n v="504"/>
    <s v="US-2016-168620"/>
    <x v="382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1"/>
    <n v="3"/>
    <n v="0.7"/>
    <n v="-20.4468"/>
    <n v="8.3646000000000029"/>
    <n v="19.517399999999999"/>
    <m/>
    <m/>
    <m/>
  </r>
  <r>
    <n v="505"/>
    <s v="CA-2017-117079"/>
    <x v="383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8"/>
    <n v="3"/>
    <n v="0.2"/>
    <n v="107.985"/>
    <n v="691.10400000000004"/>
    <n v="172.77600000000001"/>
    <m/>
    <m/>
    <m/>
  </r>
  <r>
    <n v="506"/>
    <s v="US-2016-144393"/>
    <x v="117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"/>
    <n v="4"/>
    <n v="0.7"/>
    <n v="-14.0928"/>
    <n v="5.2848000000000006"/>
    <n v="12.331199999999999"/>
    <m/>
    <m/>
    <m/>
  </r>
  <r>
    <n v="507"/>
    <s v="CA-2017-110380"/>
    <x v="311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9"/>
    <n v="6.57"/>
    <n v="0"/>
    <m/>
    <m/>
    <m/>
  </r>
  <r>
    <n v="508"/>
    <s v="CA-2017-100426"/>
    <x v="384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n v="12.48"/>
    <n v="0"/>
    <m/>
    <m/>
    <m/>
  </r>
  <r>
    <n v="509"/>
    <s v="US-2016-103646"/>
    <x v="385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"/>
    <n v="4"/>
    <n v="0.2"/>
    <n v="-12.792"/>
    <n v="81.868799999999993"/>
    <n v="20.467200000000002"/>
    <m/>
    <m/>
    <m/>
  </r>
  <r>
    <n v="510"/>
    <s v="CA-2016-119186"/>
    <x v="386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"/>
    <n v="2"/>
    <n v="0.2"/>
    <n v="3.6288"/>
    <n v="8.2943999999999996"/>
    <n v="2.0736000000000003"/>
    <m/>
    <m/>
    <m/>
  </r>
  <r>
    <n v="511"/>
    <s v="CA-2016-148698"/>
    <x v="387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  <n v="69.081600000000009"/>
    <n v="17.270400000000002"/>
    <m/>
    <m/>
    <m/>
  </r>
  <r>
    <n v="512"/>
    <s v="CA-2014-163293"/>
    <x v="74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  <n v="32.97"/>
    <n v="0"/>
    <m/>
    <m/>
    <m/>
  </r>
  <r>
    <n v="513"/>
    <s v="CA-2016-160815"/>
    <x v="62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6000000000004"/>
    <n v="278.39999999999998"/>
    <n v="0"/>
    <m/>
    <m/>
    <m/>
  </r>
  <r>
    <n v="514"/>
    <s v="CA-2017-122154"/>
    <x v="325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"/>
    <n v="3"/>
    <n v="0.2"/>
    <n v="4.9139999999999997"/>
    <n v="12.096"/>
    <n v="3.024"/>
    <m/>
    <m/>
    <m/>
  </r>
  <r>
    <n v="515"/>
    <s v="US-2015-149692"/>
    <x v="355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8"/>
    <n v="7"/>
    <n v="0.8"/>
    <n v="-4.851"/>
    <n v="0.55439999999999978"/>
    <n v="2.2176"/>
    <m/>
    <m/>
    <m/>
  </r>
  <r>
    <n v="516"/>
    <s v="CA-2016-119445"/>
    <x v="182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99"/>
    <n v="14.9"/>
    <n v="0"/>
    <m/>
    <m/>
    <m/>
  </r>
  <r>
    <n v="517"/>
    <s v="CA-2015-124268"/>
    <x v="38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2000000000003"/>
    <n v="15.48"/>
    <n v="0"/>
    <m/>
    <m/>
    <m/>
  </r>
  <r>
    <n v="518"/>
    <s v="CA-2016-154711"/>
    <x v="388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399999999999"/>
    <n v="39.880000000000003"/>
    <n v="0"/>
    <m/>
    <m/>
    <m/>
  </r>
  <r>
    <n v="519"/>
    <s v="CA-2016-163384"/>
    <x v="306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5999999999999"/>
    <n v="4"/>
    <n v="0.2"/>
    <n v="4.4603999999999999"/>
    <n v="10.572799999999999"/>
    <n v="2.6432000000000002"/>
    <m/>
    <m/>
    <m/>
  </r>
  <r>
    <n v="520"/>
    <s v="CA-2015-101707"/>
    <x v="334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03"/>
    <n v="32.94"/>
    <n v="0"/>
    <m/>
    <m/>
    <m/>
  </r>
  <r>
    <n v="521"/>
    <s v="CA-2015-138898"/>
    <x v="389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  <n v="676.58240000000001"/>
    <n v="169.1456"/>
    <m/>
    <m/>
    <m/>
  </r>
  <r>
    <n v="522"/>
    <s v="CA-2015-121391"/>
    <x v="225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98"/>
    <n v="26.96"/>
    <n v="0"/>
    <m/>
    <m/>
    <m/>
  </r>
  <r>
    <n v="523"/>
    <s v="CA-2016-137043"/>
    <x v="39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40000000001"/>
    <n v="572.76"/>
    <n v="0"/>
    <m/>
    <m/>
    <m/>
  </r>
  <r>
    <n v="524"/>
    <s v="CA-2015-115847"/>
    <x v="391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2000000000002"/>
    <n v="61.96"/>
    <n v="0"/>
    <m/>
    <m/>
    <m/>
  </r>
  <r>
    <n v="525"/>
    <s v="US-2017-126179"/>
    <x v="392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96"/>
    <n v="23.99"/>
    <n v="0"/>
    <m/>
    <m/>
    <m/>
  </r>
  <r>
    <n v="526"/>
    <s v="CA-2016-101966"/>
    <x v="204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  <n v="335.95519999999999"/>
    <n v="83.988800000000012"/>
    <m/>
    <m/>
    <m/>
  </r>
  <r>
    <n v="527"/>
    <s v="CA-2016-141397"/>
    <x v="22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  <n v="46.76"/>
    <n v="0"/>
    <m/>
    <m/>
    <m/>
  </r>
  <r>
    <n v="528"/>
    <s v="CA-2016-141082"/>
    <x v="1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  <n v="3.69"/>
    <n v="0"/>
    <m/>
    <m/>
    <m/>
  </r>
  <r>
    <n v="529"/>
    <s v="CA-2016-145919"/>
    <x v="116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n v="38.880000000000003"/>
    <n v="0"/>
    <m/>
    <m/>
    <m/>
  </r>
  <r>
    <n v="530"/>
    <s v="CA-2017-157651"/>
    <x v="346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"/>
    <n v="1"/>
    <n v="0.2"/>
    <n v="3.3725000000000001"/>
    <n v="11.36"/>
    <n v="2.84"/>
    <m/>
    <m/>
    <m/>
  </r>
  <r>
    <n v="531"/>
    <s v="CA-2017-121804"/>
    <x v="393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5999999999999"/>
    <n v="72.8"/>
    <n v="0"/>
    <m/>
    <m/>
    <m/>
  </r>
  <r>
    <n v="532"/>
    <s v="CA-2017-162635"/>
    <x v="394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2000000000001"/>
    <n v="8.6528000000000009"/>
    <n v="2.1632000000000002"/>
    <m/>
    <m/>
    <m/>
  </r>
  <r>
    <n v="533"/>
    <s v="US-2014-117058"/>
    <x v="256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6"/>
    <n v="6"/>
    <n v="0.8"/>
    <n v="-30.555"/>
    <n v="3.4919999999999991"/>
    <n v="13.968000000000002"/>
    <m/>
    <m/>
    <m/>
  </r>
  <r>
    <n v="534"/>
    <s v="CA-2015-120439"/>
    <x v="395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  <n v="40.857600000000005"/>
    <n v="10.214400000000001"/>
    <m/>
    <m/>
    <m/>
  </r>
  <r>
    <n v="535"/>
    <s v="CA-2017-106033"/>
    <x v="396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6000000000001"/>
    <n v="87.92"/>
    <n v="0"/>
    <m/>
    <m/>
    <m/>
  </r>
  <r>
    <n v="536"/>
    <s v="CA-2017-127705"/>
    <x v="397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  <n v="1.782"/>
    <n v="1.1880000000000002"/>
    <m/>
    <m/>
    <m/>
  </r>
  <r>
    <n v="537"/>
    <s v="CA-2014-121664"/>
    <x v="398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6000000000003"/>
    <n v="112.58879999999999"/>
    <n v="28.147199999999998"/>
    <m/>
    <m/>
    <m/>
  </r>
  <r>
    <n v="538"/>
    <s v="CA-2016-122133"/>
    <x v="399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  <n v="552.55999999999995"/>
    <n v="0"/>
    <m/>
    <m/>
    <m/>
  </r>
  <r>
    <n v="539"/>
    <s v="US-2017-123281"/>
    <x v="4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6"/>
    <n v="25.11"/>
    <n v="0"/>
    <m/>
    <m/>
    <m/>
  </r>
  <r>
    <n v="540"/>
    <s v="CA-2017-100524"/>
    <x v="177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5999999999995"/>
    <n v="29.78"/>
    <n v="0"/>
    <m/>
    <m/>
    <m/>
  </r>
  <r>
    <n v="541"/>
    <s v="CA-2017-113481"/>
    <x v="401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99"/>
    <n v="347.85"/>
    <n v="347.85"/>
    <m/>
    <m/>
    <m/>
  </r>
  <r>
    <n v="542"/>
    <s v="CA-2015-131758"/>
    <x v="68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6"/>
    <n v="47.82"/>
    <n v="0"/>
    <m/>
    <m/>
    <m/>
  </r>
  <r>
    <n v="543"/>
    <s v="CA-2014-153976"/>
    <x v="402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299999999995"/>
    <n v="180.7953"/>
    <n v="77.483699999999999"/>
    <m/>
    <m/>
    <m/>
  </r>
  <r>
    <n v="544"/>
    <s v="CA-2016-162901"/>
    <x v="403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"/>
    <n v="31.4"/>
    <n v="0"/>
    <m/>
    <m/>
    <m/>
  </r>
  <r>
    <n v="545"/>
    <s v="CA-2017-162978"/>
    <x v="404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99"/>
    <n v="147.16800000000001"/>
    <n v="36.792000000000002"/>
    <m/>
    <m/>
    <m/>
  </r>
  <r>
    <n v="546"/>
    <s v="CA-2016-145247"/>
    <x v="405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400000000003"/>
    <n v="79.14"/>
    <n v="0"/>
    <m/>
    <m/>
    <m/>
  </r>
  <r>
    <n v="547"/>
    <s v="US-2014-151925"/>
    <x v="406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  <n v="116.45440000000001"/>
    <n v="29.113600000000005"/>
    <m/>
    <m/>
    <m/>
  </r>
  <r>
    <n v="548"/>
    <s v="CA-2017-136672"/>
    <x v="407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80000000000004"/>
    <n v="49.08"/>
    <n v="0"/>
    <m/>
    <m/>
    <m/>
  </r>
  <r>
    <n v="549"/>
    <s v="US-2014-157021"/>
    <x v="408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  <n v="29.6"/>
    <n v="0"/>
    <m/>
    <m/>
    <m/>
  </r>
  <r>
    <n v="550"/>
    <s v="CA-2015-120362"/>
    <x v="409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"/>
    <n v="912.75"/>
    <n v="0"/>
    <m/>
    <m/>
    <m/>
  </r>
  <r>
    <n v="551"/>
    <s v="CA-2014-126361"/>
    <x v="41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"/>
    <n v="1089.75"/>
    <n v="0"/>
    <m/>
    <m/>
    <m/>
  </r>
  <r>
    <n v="552"/>
    <s v="US-2016-108504"/>
    <x v="411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5999999999999"/>
    <n v="80.98"/>
    <n v="0"/>
    <m/>
    <m/>
    <m/>
  </r>
  <r>
    <n v="553"/>
    <s v="CA-2017-124828"/>
    <x v="392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2"/>
    <n v="7.6415999999999995"/>
    <n v="1.9104000000000001"/>
    <m/>
    <m/>
    <m/>
  </r>
  <r>
    <n v="554"/>
    <s v="US-2017-117247"/>
    <x v="394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02"/>
    <n v="326.22500000000002"/>
    <n v="326.22500000000002"/>
    <m/>
    <m/>
    <m/>
  </r>
  <r>
    <n v="555"/>
    <s v="CA-2016-124485"/>
    <x v="347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  <n v="13.7728"/>
    <n v="3.4432000000000005"/>
    <m/>
    <m/>
    <m/>
  </r>
  <r>
    <n v="556"/>
    <s v="CA-2016-159212"/>
    <x v="412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  <n v="21.8"/>
    <n v="0"/>
    <m/>
    <m/>
    <m/>
  </r>
  <r>
    <n v="557"/>
    <s v="US-2016-161396"/>
    <x v="413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  <n v="123.10559999999998"/>
    <n v="82.070400000000006"/>
    <m/>
    <m/>
    <m/>
  </r>
  <r>
    <n v="558"/>
    <s v="CA-2016-130407"/>
    <x v="414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  <n v="75.48"/>
    <n v="0"/>
    <m/>
    <m/>
    <m/>
  </r>
  <r>
    <n v="559"/>
    <s v="CA-2014-146640"/>
    <x v="415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799999999997"/>
    <n v="7"/>
    <n v="0.2"/>
    <n v="108.7996"/>
    <n v="267.81439999999998"/>
    <n v="66.953599999999994"/>
    <m/>
    <m/>
    <m/>
  </r>
  <r>
    <n v="560"/>
    <s v="CA-2017-115994"/>
    <x v="416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7"/>
    <n v="3"/>
    <n v="0"/>
    <n v="26.396699999999999"/>
    <n v="239.97"/>
    <n v="0"/>
    <m/>
    <m/>
    <m/>
  </r>
  <r>
    <n v="561"/>
    <s v="CA-2015-126697"/>
    <x v="417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300000000001"/>
    <n v="757.0752"/>
    <n v="189.26880000000003"/>
    <m/>
    <m/>
    <m/>
  </r>
  <r>
    <n v="562"/>
    <s v="CA-2015-124800"/>
    <x v="114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  <n v="69.017600000000002"/>
    <n v="17.2544"/>
    <m/>
    <m/>
    <m/>
  </r>
  <r>
    <n v="563"/>
    <s v="US-2015-164448"/>
    <x v="85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79999999999998"/>
    <n v="2"/>
    <n v="0.2"/>
    <n v="3.2831999999999999"/>
    <n v="7.7824"/>
    <n v="1.9456"/>
    <m/>
    <m/>
    <m/>
  </r>
  <r>
    <n v="564"/>
    <s v="CA-2014-120768"/>
    <x v="166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  <n v="152.76"/>
    <n v="0"/>
    <m/>
    <m/>
    <m/>
  </r>
  <r>
    <n v="565"/>
    <s v="US-2016-153129"/>
    <x v="418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  <n v="33.9"/>
    <n v="0"/>
    <m/>
    <m/>
    <m/>
  </r>
  <r>
    <n v="566"/>
    <s v="CA-2017-106852"/>
    <x v="281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3999999999999"/>
    <n v="6"/>
    <n v="0.2"/>
    <n v="10.8864"/>
    <n v="24.883199999999999"/>
    <n v="6.2208000000000006"/>
    <m/>
    <m/>
    <m/>
  </r>
  <r>
    <n v="567"/>
    <s v="CA-2015-139731"/>
    <x v="51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499999999998"/>
    <n v="211.10399999999998"/>
    <n v="52.776000000000003"/>
    <m/>
    <m/>
    <m/>
  </r>
  <r>
    <n v="568"/>
    <s v="CA-2017-122735"/>
    <x v="419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"/>
    <n v="5"/>
    <n v="0"/>
    <n v="13.365"/>
    <n v="29.7"/>
    <n v="0"/>
    <m/>
    <m/>
    <m/>
  </r>
  <r>
    <n v="569"/>
    <s v="CA-2017-128160"/>
    <x v="42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1999999999997"/>
    <n v="2"/>
    <n v="0.2"/>
    <n v="11.46"/>
    <n v="29.337599999999998"/>
    <n v="7.3343999999999996"/>
    <m/>
    <m/>
    <m/>
  </r>
  <r>
    <n v="570"/>
    <s v="CA-2017-117695"/>
    <x v="421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6000000000001"/>
    <n v="13.76"/>
    <n v="0"/>
    <m/>
    <m/>
    <m/>
  </r>
  <r>
    <n v="571"/>
    <s v="CA-2017-102337"/>
    <x v="422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8"/>
    <n v="131.78879999999998"/>
    <n v="32.947200000000002"/>
    <m/>
    <m/>
    <m/>
  </r>
  <r>
    <n v="572"/>
    <s v="US-2014-112564"/>
    <x v="423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19999999999998"/>
    <n v="3"/>
    <n v="0.7"/>
    <n v="-1.7514000000000001"/>
    <n v="0.75060000000000016"/>
    <n v="1.7513999999999996"/>
    <m/>
    <m/>
    <m/>
  </r>
  <r>
    <n v="573"/>
    <s v="CA-2015-145821"/>
    <x v="424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9"/>
    <n v="71.001599999999996"/>
    <n v="17.750399999999999"/>
    <m/>
    <m/>
    <m/>
  </r>
  <r>
    <n v="574"/>
    <s v="US-2015-160150"/>
    <x v="425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49999999999999"/>
    <n v="1"/>
    <n v="0.7"/>
    <n v="-1.35"/>
    <n v="0.60750000000000015"/>
    <n v="1.4174999999999998"/>
    <m/>
    <m/>
    <m/>
  </r>
  <r>
    <n v="575"/>
    <s v="CA-2016-133711"/>
    <x v="426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  <n v="70.98"/>
    <n v="0"/>
    <m/>
    <m/>
    <m/>
  </r>
  <r>
    <n v="576"/>
    <s v="CA-2017-148474"/>
    <x v="427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2"/>
    <n v="3"/>
    <n v="0"/>
    <n v="41.951999999999998"/>
    <n v="91.2"/>
    <n v="0"/>
    <m/>
    <m/>
    <m/>
  </r>
  <r>
    <n v="577"/>
    <s v="CA-2014-155271"/>
    <x v="428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  <n v="27.46"/>
    <n v="0"/>
    <m/>
    <m/>
    <m/>
  </r>
  <r>
    <n v="578"/>
    <s v="CA-2015-119907"/>
    <x v="429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  <n v="44.339199999999998"/>
    <n v="11.084800000000001"/>
    <m/>
    <m/>
    <m/>
  </r>
  <r>
    <n v="579"/>
    <s v="CA-2016-152289"/>
    <x v="430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  <n v="127.9872"/>
    <n v="31.996800000000004"/>
    <m/>
    <m/>
    <m/>
  </r>
  <r>
    <n v="580"/>
    <s v="CA-2017-139199"/>
    <x v="33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40000000001"/>
    <n v="872.94"/>
    <n v="0"/>
    <m/>
    <m/>
    <m/>
  </r>
  <r>
    <n v="581"/>
    <s v="US-2015-161466"/>
    <x v="431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79999999999999"/>
    <n v="2"/>
    <n v="0.2"/>
    <n v="0.59919999999999995"/>
    <n v="5.4783999999999997"/>
    <n v="1.3696000000000002"/>
    <m/>
    <m/>
    <m/>
  </r>
  <r>
    <n v="582"/>
    <s v="US-2015-105676"/>
    <x v="429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8000000000004"/>
    <n v="2.6752000000000002"/>
    <n v="4.0127999999999995"/>
    <m/>
    <m/>
    <m/>
  </r>
  <r>
    <n v="583"/>
    <s v="CA-2016-113138"/>
    <x v="239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  <n v="17.28"/>
    <n v="0"/>
    <m/>
    <m/>
    <m/>
  </r>
  <r>
    <n v="584"/>
    <s v="US-2017-104955"/>
    <x v="432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  <n v="28.91"/>
    <n v="0"/>
    <m/>
    <m/>
    <m/>
  </r>
  <r>
    <n v="585"/>
    <s v="US-2016-108455"/>
    <x v="433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599999999999"/>
    <n v="25.92"/>
    <n v="0"/>
    <m/>
    <m/>
    <m/>
  </r>
  <r>
    <n v="586"/>
    <s v="US-2016-108098"/>
    <x v="434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9"/>
    <n v="177"/>
    <n v="0"/>
    <m/>
    <m/>
    <m/>
  </r>
  <r>
    <n v="587"/>
    <s v="CA-2014-119032"/>
    <x v="435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60000000000001"/>
    <n v="3.76"/>
    <n v="0"/>
    <m/>
    <m/>
    <m/>
  </r>
  <r>
    <n v="588"/>
    <s v="CA-2015-140410"/>
    <x v="436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"/>
    <n v="970.27839999999992"/>
    <n v="242.56960000000001"/>
    <m/>
    <m/>
    <m/>
  </r>
  <r>
    <n v="589"/>
    <s v="CA-2014-136280"/>
    <x v="437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  <n v="4.032"/>
    <n v="1.008"/>
    <m/>
    <m/>
    <m/>
  </r>
  <r>
    <n v="590"/>
    <s v="CA-2017-166436"/>
    <x v="207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  <n v="5.88"/>
    <n v="0"/>
    <m/>
    <m/>
    <m/>
  </r>
  <r>
    <n v="591"/>
    <s v="CA-2017-139661"/>
    <x v="438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1999999999998"/>
    <n v="9.64"/>
    <n v="0"/>
    <m/>
    <m/>
    <m/>
  </r>
  <r>
    <n v="592"/>
    <s v="CA-2016-141586"/>
    <x v="439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02"/>
    <n v="14.528"/>
    <n v="3.6320000000000001"/>
    <m/>
    <m/>
    <m/>
  </r>
  <r>
    <n v="593"/>
    <s v="CA-2017-130386"/>
    <x v="100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  <n v="12.844800000000001"/>
    <n v="3.2112000000000003"/>
    <m/>
    <m/>
    <m/>
  </r>
  <r>
    <n v="594"/>
    <s v="CA-2016-100468"/>
    <x v="347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  <n v="26.816000000000003"/>
    <n v="6.7040000000000006"/>
    <m/>
    <m/>
    <m/>
  </r>
  <r>
    <n v="595"/>
    <s v="CA-2015-153388"/>
    <x v="44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  <n v="6.72"/>
    <n v="0"/>
    <m/>
    <m/>
    <m/>
  </r>
  <r>
    <n v="596"/>
    <s v="CA-2017-154935"/>
    <x v="157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  <n v="14.303999999999998"/>
    <n v="3.5760000000000001"/>
    <m/>
    <m/>
    <m/>
  </r>
  <r>
    <n v="597"/>
    <s v="CA-2016-134208"/>
    <x v="41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8"/>
    <n v="396"/>
    <n v="0"/>
    <m/>
    <m/>
    <m/>
  </r>
  <r>
    <n v="598"/>
    <s v="CA-2017-108294"/>
    <x v="346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5"/>
    <n v="34.5"/>
    <n v="0"/>
    <m/>
    <m/>
    <m/>
  </r>
  <r>
    <n v="599"/>
    <s v="CA-2017-100384"/>
    <x v="88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4"/>
    <n v="385.6"/>
    <n v="0"/>
    <m/>
    <m/>
    <m/>
  </r>
  <r>
    <n v="600"/>
    <s v="CA-2017-112809"/>
    <x v="221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399999999999"/>
    <n v="3"/>
    <n v="0.2"/>
    <n v="12.504"/>
    <n v="160.05119999999999"/>
    <n v="40.012799999999999"/>
    <m/>
    <m/>
    <m/>
  </r>
  <r>
    <n v="601"/>
    <s v="CA-2017-148446"/>
    <x v="346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2"/>
    <n v="1669.6"/>
    <n v="0"/>
    <m/>
    <m/>
    <m/>
  </r>
  <r>
    <n v="602"/>
    <s v="CA-2017-109946"/>
    <x v="441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"/>
    <n v="5"/>
    <n v="0.2"/>
    <n v="2.0649999999999999"/>
    <n v="13.215999999999999"/>
    <n v="3.3040000000000003"/>
    <m/>
    <m/>
    <m/>
  </r>
  <r>
    <n v="603"/>
    <s v="CA-2016-122392"/>
    <x v="359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399999999999999"/>
    <n v="3.3280000000000003"/>
    <n v="0.83200000000000007"/>
    <m/>
    <m/>
    <m/>
  </r>
  <r>
    <n v="604"/>
    <s v="CA-2015-148432"/>
    <x v="197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59999999999995"/>
    <n v="26.18"/>
    <n v="0"/>
    <m/>
    <m/>
    <m/>
  </r>
  <r>
    <n v="605"/>
    <s v="CA-2015-103793"/>
    <x v="442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9"/>
    <n v="59.4816"/>
    <n v="14.870400000000002"/>
    <m/>
    <m/>
    <m/>
  </r>
  <r>
    <n v="606"/>
    <s v="CA-2017-159884"/>
    <x v="443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96"/>
    <n v="8.5952000000000002"/>
    <n v="2.1488"/>
    <m/>
    <m/>
    <m/>
  </r>
  <r>
    <n v="607"/>
    <s v="CA-2016-139885"/>
    <x v="444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  <n v="212.88"/>
    <n v="0"/>
    <m/>
    <m/>
    <m/>
  </r>
  <r>
    <n v="608"/>
    <s v="CA-2016-112389"/>
    <x v="445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98"/>
    <n v="40.74"/>
    <n v="0"/>
    <m/>
    <m/>
    <m/>
  </r>
  <r>
    <n v="609"/>
    <s v="CA-2017-121888"/>
    <x v="167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9"/>
    <n v="39.99"/>
    <n v="0"/>
    <m/>
    <m/>
    <m/>
  </r>
  <r>
    <n v="610"/>
    <s v="CA-2014-166884"/>
    <x v="446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79999999999998"/>
    <n v="6.6560000000000006"/>
    <n v="1.6640000000000001"/>
    <m/>
    <m/>
    <m/>
  </r>
  <r>
    <n v="611"/>
    <s v="CA-2014-107181"/>
    <x v="447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  <n v="66.316800000000001"/>
    <n v="16.5792"/>
    <m/>
    <m/>
    <m/>
  </r>
  <r>
    <n v="612"/>
    <s v="CA-2015-111395"/>
    <x v="448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2"/>
    <n v="268.416"/>
    <n v="67.103999999999999"/>
    <m/>
    <m/>
    <m/>
  </r>
  <r>
    <n v="613"/>
    <s v="US-2017-124926"/>
    <x v="37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  <n v="1.8647999999999998"/>
    <n v="7.4592000000000001"/>
    <m/>
    <m/>
    <m/>
  </r>
  <r>
    <n v="614"/>
    <s v="CA-2016-159345"/>
    <x v="25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  <n v="111.96"/>
    <n v="0"/>
    <m/>
    <m/>
    <m/>
  </r>
  <r>
    <n v="615"/>
    <s v="CA-2014-130274"/>
    <x v="449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"/>
    <n v="7"/>
    <n v="0"/>
    <n v="10.348800000000001"/>
    <n v="21.56"/>
    <n v="0"/>
    <m/>
    <m/>
    <m/>
  </r>
  <r>
    <n v="616"/>
    <s v="CA-2015-111507"/>
    <x v="45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  <n v="5.28"/>
    <n v="0"/>
    <m/>
    <m/>
    <m/>
  </r>
  <r>
    <n v="617"/>
    <s v="CA-2016-109176"/>
    <x v="186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  <n v="7.4751999999999992"/>
    <n v="1.8688"/>
    <m/>
    <m/>
    <m/>
  </r>
  <r>
    <n v="618"/>
    <s v="CA-2015-112116"/>
    <x v="190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2"/>
    <n v="171.96"/>
    <n v="0"/>
    <m/>
    <m/>
    <m/>
  </r>
  <r>
    <n v="619"/>
    <s v="CA-2014-105172"/>
    <x v="451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  <n v="18.899999999999999"/>
    <n v="0"/>
    <m/>
    <m/>
    <m/>
  </r>
  <r>
    <n v="620"/>
    <s v="CA-2015-158554"/>
    <x v="452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"/>
    <n v="3"/>
    <n v="0.2"/>
    <n v="4.1151"/>
    <n v="9.0815999999999999"/>
    <n v="2.2704"/>
    <m/>
    <m/>
    <m/>
  </r>
  <r>
    <n v="621"/>
    <s v="CA-2014-116239"/>
    <x v="453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"/>
    <n v="5"/>
    <n v="0"/>
    <n v="17.745000000000001"/>
    <n v="354.9"/>
    <n v="0"/>
    <m/>
    <m/>
    <m/>
  </r>
  <r>
    <n v="622"/>
    <s v="CA-2015-129112"/>
    <x v="222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002"/>
    <n v="17.184000000000001"/>
    <n v="4.2960000000000003"/>
    <m/>
    <m/>
    <m/>
  </r>
  <r>
    <n v="623"/>
    <s v="US-2017-152002"/>
    <x v="454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  <n v="122.97"/>
    <n v="0"/>
    <m/>
    <m/>
    <m/>
  </r>
  <r>
    <n v="624"/>
    <s v="CA-2017-165029"/>
    <x v="191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98"/>
    <n v="12.84"/>
    <n v="0"/>
    <m/>
    <m/>
    <m/>
  </r>
  <r>
    <n v="625"/>
    <s v="CA-2014-101602"/>
    <x v="455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05"/>
    <n v="32.543999999999997"/>
    <n v="8.136000000000001"/>
    <m/>
    <m/>
    <m/>
  </r>
  <r>
    <n v="626"/>
    <s v="CA-2016-109057"/>
    <x v="175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"/>
    <n v="19.1616"/>
    <n v="4.7904000000000009"/>
    <m/>
    <m/>
    <m/>
  </r>
  <r>
    <n v="627"/>
    <s v="CA-2016-154403"/>
    <x v="456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1999999999999"/>
    <n v="4.9800000000000004"/>
    <n v="0"/>
    <m/>
    <m/>
    <m/>
  </r>
  <r>
    <n v="628"/>
    <s v="CA-2016-102456"/>
    <x v="457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  <n v="170.88"/>
    <n v="0"/>
    <m/>
    <m/>
    <m/>
  </r>
  <r>
    <n v="629"/>
    <s v="US-2016-132423"/>
    <x v="165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"/>
    <n v="7"/>
    <n v="0.2"/>
    <n v="5.8604000000000003"/>
    <n v="26.790399999999998"/>
    <n v="6.6976000000000004"/>
    <m/>
    <m/>
    <m/>
  </r>
  <r>
    <n v="630"/>
    <s v="CA-2015-122826"/>
    <x v="458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400000000001"/>
    <n v="161.2544"/>
    <n v="40.313600000000008"/>
    <m/>
    <m/>
    <m/>
  </r>
  <r>
    <n v="631"/>
    <s v="CA-2014-117317"/>
    <x v="459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"/>
    <n v="3"/>
    <n v="0"/>
    <n v="6.5856000000000003"/>
    <n v="13.44"/>
    <n v="0"/>
    <m/>
    <m/>
    <m/>
  </r>
  <r>
    <n v="632"/>
    <s v="CA-2015-118423"/>
    <x v="46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9"/>
    <n v="3"/>
    <n v="0.3"/>
    <n v="-35.905799999999999"/>
    <n v="251.34059999999999"/>
    <n v="107.7174"/>
    <m/>
    <m/>
    <m/>
  </r>
  <r>
    <n v="633"/>
    <s v="CA-2017-149181"/>
    <x v="461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8"/>
    <n v="33.5944"/>
    <n v="14.397599999999999"/>
    <m/>
    <m/>
    <m/>
  </r>
  <r>
    <n v="634"/>
    <s v="CA-2017-158876"/>
    <x v="118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8"/>
    <n v="13.5168"/>
    <n v="3.3792000000000004"/>
    <m/>
    <m/>
    <m/>
  </r>
  <r>
    <n v="635"/>
    <s v="CA-2016-164672"/>
    <x v="462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  <n v="211.96"/>
    <n v="0"/>
    <m/>
    <m/>
    <m/>
  </r>
  <r>
    <n v="636"/>
    <s v="US-2016-132857"/>
    <x v="24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97"/>
    <n v="3"/>
    <n v="0.2"/>
    <n v="1.6679999999999999"/>
    <n v="5.3376000000000001"/>
    <n v="1.3344"/>
    <m/>
    <m/>
    <m/>
  </r>
  <r>
    <n v="637"/>
    <s v="CA-2017-116645"/>
    <x v="299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6"/>
    <n v="155.94"/>
    <n v="0"/>
    <m/>
    <m/>
    <m/>
  </r>
  <r>
    <n v="638"/>
    <s v="US-2016-113509"/>
    <x v="463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5999999999999"/>
    <n v="3"/>
    <n v="0.2"/>
    <n v="-13.646100000000001"/>
    <n v="67.180800000000005"/>
    <n v="16.795200000000001"/>
    <m/>
    <m/>
    <m/>
  </r>
  <r>
    <n v="639"/>
    <s v="CA-2015-130022"/>
    <x v="464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8"/>
    <n v="3.75"/>
    <n v="0"/>
    <m/>
    <m/>
    <m/>
  </r>
  <r>
    <n v="640"/>
    <s v="US-2016-118780"/>
    <x v="465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06"/>
    <n v="59.48"/>
    <n v="0"/>
    <m/>
    <m/>
    <m/>
  </r>
  <r>
    <n v="641"/>
    <s v="CA-2017-108560"/>
    <x v="135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  <n v="198.46"/>
    <n v="0"/>
    <m/>
    <m/>
    <m/>
  </r>
  <r>
    <n v="642"/>
    <s v="CA-2017-101049"/>
    <x v="466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4"/>
    <n v="14.336000000000002"/>
    <n v="3.5840000000000005"/>
    <m/>
    <m/>
    <m/>
  </r>
  <r>
    <n v="643"/>
    <s v="CA-2016-106530"/>
    <x v="462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899999999998"/>
    <n v="804.84480000000008"/>
    <n v="201.21120000000002"/>
    <m/>
    <m/>
    <m/>
  </r>
  <r>
    <n v="644"/>
    <s v="CA-2016-157266"/>
    <x v="386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n v="19.440000000000001"/>
    <n v="0"/>
    <m/>
    <m/>
    <m/>
  </r>
  <r>
    <n v="645"/>
    <s v="CA-2015-111829"/>
    <x v="467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400000000001"/>
    <n v="3"/>
    <n v="0"/>
    <n v="349.33920000000001"/>
    <n v="1247.6400000000001"/>
    <n v="0"/>
    <m/>
    <m/>
    <m/>
  </r>
  <r>
    <n v="646"/>
    <s v="CA-2015-120341"/>
    <x v="114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"/>
    <n v="6"/>
    <n v="0.7"/>
    <n v="-100.92"/>
    <n v="36.33120000000001"/>
    <n v="84.772799999999989"/>
    <m/>
    <m/>
    <m/>
  </r>
  <r>
    <n v="647"/>
    <s v="CA-2014-135699"/>
    <x v="468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  <n v="109.92"/>
    <n v="0"/>
    <m/>
    <m/>
    <m/>
  </r>
  <r>
    <n v="648"/>
    <s v="CA-2017-161809"/>
    <x v="168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1"/>
    <n v="128.6208"/>
    <n v="32.155200000000001"/>
    <m/>
    <m/>
    <m/>
  </r>
  <r>
    <n v="649"/>
    <s v="CA-2017-127285"/>
    <x v="438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  <n v="71.001599999999996"/>
    <n v="17.750399999999999"/>
    <m/>
    <m/>
    <m/>
  </r>
  <r>
    <n v="650"/>
    <s v="CA-2017-144526"/>
    <x v="469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8"/>
    <n v="5"/>
    <n v="0.4"/>
    <n v="-158.102"/>
    <n v="406.548"/>
    <n v="271.03200000000004"/>
    <m/>
    <m/>
    <m/>
  </r>
  <r>
    <n v="651"/>
    <s v="US-2015-157154"/>
    <x v="47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4"/>
    <n v="4"/>
    <n v="0.4"/>
    <n v="-373.3048"/>
    <n v="610.86239999999998"/>
    <n v="407.24160000000006"/>
    <m/>
    <m/>
    <m/>
  </r>
  <r>
    <n v="652"/>
    <s v="CA-2017-159457"/>
    <x v="14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n v="13.343999999999999"/>
    <n v="3.3360000000000003"/>
    <m/>
    <m/>
    <m/>
  </r>
  <r>
    <n v="653"/>
    <s v="CA-2016-107615"/>
    <x v="471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9"/>
    <n v="58.58"/>
    <n v="0"/>
    <m/>
    <m/>
    <m/>
  </r>
  <r>
    <n v="654"/>
    <s v="CA-2017-111647"/>
    <x v="392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799999999999"/>
    <n v="4"/>
    <n v="0.2"/>
    <n v="62.988"/>
    <n v="134.37439999999998"/>
    <n v="33.593600000000002"/>
    <m/>
    <m/>
    <m/>
  </r>
  <r>
    <n v="655"/>
    <s v="CA-2015-150560"/>
    <x v="472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  <n v="196.62"/>
    <n v="0"/>
    <m/>
    <m/>
    <m/>
  </r>
  <r>
    <n v="656"/>
    <s v="CA-2015-143077"/>
    <x v="13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"/>
    <n v="2"/>
    <n v="0.6"/>
    <n v="-10.419600000000001"/>
    <n v="8.7744"/>
    <n v="13.1616"/>
    <m/>
    <m/>
    <m/>
  </r>
  <r>
    <n v="657"/>
    <s v="CA-2016-147585"/>
    <x v="73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02"/>
    <n v="14.82"/>
    <n v="0"/>
    <m/>
    <m/>
    <m/>
  </r>
  <r>
    <n v="658"/>
    <s v="CA-2017-149489"/>
    <x v="473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1"/>
    <n v="79.424000000000007"/>
    <n v="19.856000000000002"/>
    <m/>
    <m/>
    <m/>
  </r>
  <r>
    <n v="659"/>
    <s v="CA-2017-143798"/>
    <x v="346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"/>
    <n v="2"/>
    <n v="0.2"/>
    <n v="3.6288"/>
    <n v="8.2943999999999996"/>
    <n v="2.0736000000000003"/>
    <m/>
    <m/>
    <m/>
  </r>
  <r>
    <n v="660"/>
    <s v="CA-2017-129833"/>
    <x v="33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n v="33.450000000000003"/>
    <n v="0"/>
    <m/>
    <m/>
    <m/>
  </r>
  <r>
    <n v="661"/>
    <s v="US-2016-154361"/>
    <x v="474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"/>
    <n v="5"/>
    <n v="0.2"/>
    <n v="6.2904999999999998"/>
    <n v="17.503999999999998"/>
    <n v="4.3760000000000003"/>
    <m/>
    <m/>
    <m/>
  </r>
  <r>
    <n v="662"/>
    <s v="US-2016-158708"/>
    <x v="182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1999999999998"/>
    <n v="10.892799999999999"/>
    <n v="2.7232000000000003"/>
    <m/>
    <m/>
    <m/>
  </r>
  <r>
    <n v="663"/>
    <s v="CA-2015-156335"/>
    <x v="475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6"/>
    <n v="63.96"/>
    <n v="0"/>
    <m/>
    <m/>
    <m/>
  </r>
  <r>
    <n v="664"/>
    <s v="CA-2015-148376"/>
    <x v="16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4"/>
    <n v="106.96"/>
    <n v="0"/>
    <m/>
    <m/>
    <m/>
  </r>
  <r>
    <n v="665"/>
    <s v="CA-2014-139857"/>
    <x v="476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"/>
    <n v="5"/>
    <n v="0"/>
    <n v="5.8045"/>
    <n v="12.35"/>
    <n v="0"/>
    <m/>
    <m/>
    <m/>
  </r>
  <r>
    <n v="666"/>
    <s v="CA-2016-106306"/>
    <x v="477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"/>
    <n v="3"/>
    <n v="0.7"/>
    <n v="-7.1147999999999998"/>
    <n v="2.9106000000000005"/>
    <n v="6.7913999999999994"/>
    <m/>
    <m/>
    <m/>
  </r>
  <r>
    <n v="667"/>
    <s v="CA-2017-123491"/>
    <x v="438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2"/>
    <n v="43.86"/>
    <n v="0"/>
    <m/>
    <m/>
    <m/>
  </r>
  <r>
    <n v="668"/>
    <s v="CA-2015-145401"/>
    <x v="478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4"/>
    <n v="6"/>
    <n v="0.2"/>
    <n v="5.0064000000000002"/>
    <n v="11.443200000000001"/>
    <n v="2.8608000000000002"/>
    <m/>
    <m/>
    <m/>
  </r>
  <r>
    <n v="669"/>
    <s v="CA-2017-104003"/>
    <x v="479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400000000001"/>
    <n v="261.51609999999999"/>
    <n v="46.149899999999995"/>
    <m/>
    <m/>
    <m/>
  </r>
  <r>
    <n v="670"/>
    <s v="CA-2015-127453"/>
    <x v="48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200000000002"/>
    <n v="347.48159999999996"/>
    <n v="86.870400000000004"/>
    <m/>
    <m/>
    <m/>
  </r>
  <r>
    <n v="671"/>
    <s v="US-2017-164056"/>
    <x v="481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  <n v="629.01"/>
    <n v="419.34"/>
    <m/>
    <m/>
    <m/>
  </r>
  <r>
    <n v="672"/>
    <s v="CA-2016-106894"/>
    <x v="482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  <n v="100"/>
    <n v="0"/>
    <m/>
    <m/>
    <m/>
  </r>
  <r>
    <n v="673"/>
    <s v="CA-2014-125136"/>
    <x v="483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200000000001"/>
    <n v="77.004800000000003"/>
    <n v="19.251200000000001"/>
    <m/>
    <m/>
    <m/>
  </r>
  <r>
    <n v="674"/>
    <s v="US-2016-131149"/>
    <x v="2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n v="270.43200000000002"/>
    <n v="67.608000000000004"/>
    <m/>
    <m/>
    <m/>
  </r>
  <r>
    <n v="675"/>
    <s v="CA-2017-101483"/>
    <x v="484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7999999999999"/>
    <n v="2"/>
    <n v="0.2"/>
    <n v="6.5339999999999998"/>
    <n v="27.878399999999999"/>
    <n v="6.9695999999999998"/>
    <m/>
    <m/>
    <m/>
  </r>
  <r>
    <n v="676"/>
    <s v="CA-2014-110527"/>
    <x v="124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  <n v="20.88"/>
    <n v="0"/>
    <m/>
    <m/>
    <m/>
  </r>
  <r>
    <n v="677"/>
    <s v="CA-2017-152807"/>
    <x v="438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1"/>
    <n v="4"/>
    <n v="0.2"/>
    <n v="7.2576000000000001"/>
    <n v="16.588799999999999"/>
    <n v="4.1472000000000007"/>
    <m/>
    <m/>
    <m/>
  </r>
  <r>
    <n v="678"/>
    <s v="CA-2014-133270"/>
    <x v="485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2"/>
    <n v="13.36"/>
    <n v="0"/>
    <m/>
    <m/>
    <m/>
  </r>
  <r>
    <n v="679"/>
    <s v="CA-2016-155670"/>
    <x v="486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1999999999999"/>
    <n v="8"/>
    <n v="0.7"/>
    <n v="-8.2368000000000006"/>
    <n v="3.3696000000000002"/>
    <n v="7.8623999999999992"/>
    <m/>
    <m/>
    <m/>
  </r>
  <r>
    <n v="680"/>
    <s v="CA-2015-139094"/>
    <x v="6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199999999999"/>
    <n v="2"/>
    <n v="0.3"/>
    <n v="-32.522599999999997"/>
    <n v="144.8734"/>
    <n v="62.088599999999992"/>
    <m/>
    <m/>
    <m/>
  </r>
  <r>
    <n v="681"/>
    <s v="CA-2015-135622"/>
    <x v="487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  <n v="288.56959999999998"/>
    <n v="72.142399999999995"/>
    <m/>
    <m/>
    <m/>
  </r>
  <r>
    <n v="682"/>
    <s v="CA-2015-130785"/>
    <x v="488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  <n v="349.63220000000001"/>
    <n v="61.699799999999996"/>
    <m/>
    <m/>
    <m/>
  </r>
  <r>
    <n v="683"/>
    <s v="CA-2014-118976"/>
    <x v="489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  <n v="20.86"/>
    <n v="0"/>
    <m/>
    <m/>
    <m/>
  </r>
  <r>
    <n v="684"/>
    <s v="CA-2015-105347"/>
    <x v="26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89999999999"/>
    <n v="368.91"/>
    <n v="0"/>
    <m/>
    <m/>
    <m/>
  </r>
  <r>
    <n v="685"/>
    <s v="CA-2016-124667"/>
    <x v="49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5"/>
    <n v="59.97"/>
    <n v="0"/>
    <m/>
    <m/>
    <m/>
  </r>
  <r>
    <n v="686"/>
    <s v="CA-2015-111094"/>
    <x v="491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8000000000002"/>
    <n v="6.58"/>
    <n v="0"/>
    <m/>
    <m/>
    <m/>
  </r>
  <r>
    <n v="687"/>
    <s v="CA-2015-154326"/>
    <x v="492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600000000002"/>
    <n v="134.97"/>
    <n v="0"/>
    <m/>
    <m/>
    <m/>
  </r>
  <r>
    <n v="688"/>
    <s v="CA-2014-120474"/>
    <x v="493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  <n v="2807.84"/>
    <n v="0"/>
    <m/>
    <m/>
    <m/>
  </r>
  <r>
    <n v="689"/>
    <s v="CA-2014-104773"/>
    <x v="494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5999999999999"/>
    <n v="48.332799999999999"/>
    <n v="12.0832"/>
    <m/>
    <m/>
    <m/>
  </r>
  <r>
    <n v="690"/>
    <s v="US-2017-139465"/>
    <x v="143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400000000002"/>
    <n v="63.84"/>
    <n v="0"/>
    <m/>
    <m/>
    <m/>
  </r>
  <r>
    <n v="691"/>
    <s v="US-2016-116729"/>
    <x v="495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01"/>
    <n v="2060.7552000000001"/>
    <n v="515.18880000000001"/>
    <m/>
    <m/>
    <m/>
  </r>
  <r>
    <n v="692"/>
    <s v="CA-2016-164938"/>
    <x v="496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30000000000003"/>
    <n v="69.930000000000007"/>
    <n v="0"/>
    <m/>
    <m/>
    <m/>
  </r>
  <r>
    <n v="693"/>
    <s v="CA-2016-165484"/>
    <x v="497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7000000000001"/>
    <n v="6.4624000000000006"/>
    <n v="9.6935999999999982"/>
    <m/>
    <m/>
    <m/>
  </r>
  <r>
    <n v="694"/>
    <s v="US-2017-161193"/>
    <x v="343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3"/>
    <n v="62.08"/>
    <n v="15.52"/>
    <m/>
    <m/>
    <m/>
  </r>
  <r>
    <n v="695"/>
    <s v="CA-2015-164833"/>
    <x v="498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  <n v="7.38"/>
    <n v="0"/>
    <m/>
    <m/>
    <m/>
  </r>
  <r>
    <n v="696"/>
    <s v="CA-2015-125423"/>
    <x v="315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  <n v="9.9600000000000009"/>
    <n v="0"/>
    <m/>
    <m/>
    <m/>
  </r>
  <r>
    <n v="697"/>
    <s v="US-2014-130379"/>
    <x v="499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94"/>
    <n v="2"/>
    <n v="0.8"/>
    <n v="-166.32"/>
    <n v="15.119999999999997"/>
    <n v="60.48"/>
    <m/>
    <m/>
    <m/>
  </r>
  <r>
    <n v="698"/>
    <s v="CA-2016-168956"/>
    <x v="5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  <n v="18.41279999999999"/>
    <n v="73.651200000000003"/>
    <m/>
    <m/>
    <m/>
  </r>
  <r>
    <n v="699"/>
    <s v="CA-2016-109344"/>
    <x v="501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3"/>
    <n v="902.38080000000014"/>
    <n v="225.59520000000003"/>
    <m/>
    <m/>
    <m/>
  </r>
  <r>
    <n v="700"/>
    <s v="US-2015-140851"/>
    <x v="502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  <n v="38.880000000000003"/>
    <n v="0"/>
    <m/>
    <m/>
    <m/>
  </r>
  <r>
    <n v="701"/>
    <s v="CA-2014-103373"/>
    <x v="503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80000000001"/>
    <n v="467.87760000000003"/>
    <n v="311.91840000000002"/>
    <m/>
    <m/>
    <m/>
  </r>
  <r>
    <n v="702"/>
    <s v="CA-2017-145884"/>
    <x v="196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3"/>
    <n v="1439.92"/>
    <n v="0"/>
    <m/>
    <m/>
    <m/>
  </r>
  <r>
    <n v="703"/>
    <s v="CA-2017-162691"/>
    <x v="375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69999999998"/>
    <n v="863.98919999999998"/>
    <n v="575.99279999999999"/>
    <m/>
    <m/>
    <m/>
  </r>
  <r>
    <n v="704"/>
    <s v="CA-2017-122693"/>
    <x v="504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99"/>
    <n v="1245.8599999999999"/>
    <n v="0"/>
    <m/>
    <m/>
    <m/>
  </r>
  <r>
    <n v="705"/>
    <s v="CA-2016-157763"/>
    <x v="505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  <n v="140.81"/>
    <n v="0"/>
    <m/>
    <m/>
    <m/>
  </r>
  <r>
    <n v="706"/>
    <s v="CA-2015-135391"/>
    <x v="93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5999999999997"/>
    <n v="4"/>
    <n v="0.2"/>
    <n v="13.532400000000001"/>
    <n v="32.076799999999999"/>
    <n v="8.0191999999999997"/>
    <m/>
    <m/>
    <m/>
  </r>
  <r>
    <n v="707"/>
    <s v="US-2017-113852"/>
    <x v="484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"/>
    <n v="3"/>
    <n v="0"/>
    <n v="11.774100000000001"/>
    <n v="90.57"/>
    <n v="0"/>
    <m/>
    <m/>
    <m/>
  </r>
  <r>
    <n v="708"/>
    <s v="CA-2015-160472"/>
    <x v="506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  <n v="34.76"/>
    <n v="0"/>
    <m/>
    <m/>
    <m/>
  </r>
  <r>
    <n v="709"/>
    <s v="CA-2014-114643"/>
    <x v="507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  <n v="14.52"/>
    <n v="0"/>
    <m/>
    <m/>
    <m/>
  </r>
  <r>
    <n v="710"/>
    <s v="US-2017-121251"/>
    <x v="508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  <n v="206.05439999999999"/>
    <n v="51.513599999999997"/>
    <m/>
    <m/>
    <m/>
  </r>
  <r>
    <n v="711"/>
    <s v="US-2016-100839"/>
    <x v="61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799999999998"/>
    <n v="363.72500000000002"/>
    <n v="363.72500000000002"/>
    <m/>
    <m/>
    <m/>
  </r>
  <r>
    <n v="712"/>
    <s v="US-2017-116659"/>
    <x v="100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499999999996"/>
    <n v="222.46919999999997"/>
    <n v="148.31280000000001"/>
    <m/>
    <m/>
    <m/>
  </r>
  <r>
    <n v="713"/>
    <s v="CA-2017-118857"/>
    <x v="4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94"/>
    <n v="196.45"/>
    <n v="0"/>
    <m/>
    <m/>
    <m/>
  </r>
  <r>
    <n v="714"/>
    <s v="CA-2015-127110"/>
    <x v="509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3999999999999"/>
    <n v="6"/>
    <n v="0.2"/>
    <n v="10.8864"/>
    <n v="24.883199999999999"/>
    <n v="6.2208000000000006"/>
    <m/>
    <m/>
    <m/>
  </r>
  <r>
    <n v="715"/>
    <s v="CA-2014-116932"/>
    <x v="51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  <n v="99.2"/>
    <n v="0"/>
    <m/>
    <m/>
    <m/>
  </r>
  <r>
    <n v="716"/>
    <s v="CA-2017-142888"/>
    <x v="511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9"/>
    <n v="70.98"/>
    <n v="0"/>
    <m/>
    <m/>
    <m/>
  </r>
  <r>
    <n v="717"/>
    <s v="US-2016-112977"/>
    <x v="512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7999999999999"/>
    <n v="141.4272"/>
    <n v="35.3568"/>
    <m/>
    <m/>
    <m/>
  </r>
  <r>
    <n v="718"/>
    <s v="CA-2015-109512"/>
    <x v="513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4"/>
    <n v="3"/>
    <n v="0"/>
    <n v="14.67"/>
    <n v="29.34"/>
    <n v="0"/>
    <m/>
    <m/>
    <m/>
  </r>
  <r>
    <n v="719"/>
    <s v="CA-2016-118570"/>
    <x v="514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600000000001"/>
    <n v="7"/>
    <n v="0.2"/>
    <n v="78.6828"/>
    <n v="173.6448"/>
    <n v="43.411200000000008"/>
    <m/>
    <m/>
    <m/>
  </r>
  <r>
    <n v="720"/>
    <s v="CA-2017-154718"/>
    <x v="515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1"/>
    <n v="4.8"/>
    <n v="1.2000000000000002"/>
    <m/>
    <m/>
    <m/>
  </r>
  <r>
    <n v="721"/>
    <s v="CA-2016-147578"/>
    <x v="175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  <n v="31.56"/>
    <n v="0"/>
    <m/>
    <m/>
    <m/>
  </r>
  <r>
    <n v="722"/>
    <s v="CA-2016-100083"/>
    <x v="347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  <n v="19.827199999999998"/>
    <n v="4.9568000000000003"/>
    <m/>
    <m/>
    <m/>
  </r>
  <r>
    <n v="723"/>
    <s v="US-2017-108063"/>
    <x v="516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"/>
    <n v="3"/>
    <n v="0"/>
    <n v="10.395"/>
    <n v="34.65"/>
    <n v="0"/>
    <m/>
    <m/>
    <m/>
  </r>
  <r>
    <n v="724"/>
    <s v="CA-2015-109197"/>
    <x v="517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399999999998"/>
    <n v="2"/>
    <n v="0.2"/>
    <n v="152.495"/>
    <n v="390.38720000000001"/>
    <n v="97.596800000000002"/>
    <m/>
    <m/>
    <m/>
  </r>
  <r>
    <n v="725"/>
    <s v="CA-2017-141789"/>
    <x v="518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60000000004"/>
    <n v="1793.98"/>
    <n v="0"/>
    <m/>
    <m/>
    <m/>
  </r>
  <r>
    <n v="726"/>
    <s v="CA-2014-169775"/>
    <x v="468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400000000001"/>
    <n v="23.846399999999999"/>
    <n v="5.9616000000000007"/>
    <m/>
    <m/>
    <m/>
  </r>
  <r>
    <n v="727"/>
    <s v="CA-2016-151141"/>
    <x v="519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  <n v="14.78"/>
    <n v="0"/>
    <m/>
    <m/>
    <m/>
  </r>
  <r>
    <n v="728"/>
    <s v="US-2016-150567"/>
    <x v="520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"/>
    <n v="2"/>
    <n v="0.7"/>
    <n v="-2.1648000000000001"/>
    <n v="0.88560000000000016"/>
    <n v="2.0663999999999998"/>
    <m/>
    <m/>
    <m/>
  </r>
  <r>
    <n v="729"/>
    <s v="CA-2015-157959"/>
    <x v="521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6000000000001"/>
    <n v="136.91999999999999"/>
    <n v="0"/>
    <m/>
    <m/>
    <m/>
  </r>
  <r>
    <n v="730"/>
    <s v="CA-2017-105886"/>
    <x v="358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  <n v="18.96"/>
    <n v="0"/>
    <m/>
    <m/>
    <m/>
  </r>
  <r>
    <n v="731"/>
    <s v="CA-2017-121503"/>
    <x v="392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94"/>
    <n v="219.11680000000001"/>
    <n v="54.779200000000003"/>
    <m/>
    <m/>
    <m/>
  </r>
  <r>
    <n v="732"/>
    <s v="CA-2017-124597"/>
    <x v="469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  <n v="3.6863999999999999"/>
    <n v="0.92159999999999997"/>
    <m/>
    <m/>
    <m/>
  </r>
  <r>
    <n v="733"/>
    <s v="CA-2015-123673"/>
    <x v="522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  <n v="299.89999999999998"/>
    <n v="0"/>
    <m/>
    <m/>
    <m/>
  </r>
  <r>
    <n v="734"/>
    <s v="US-2017-111423"/>
    <x v="523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9"/>
    <n v="716.73599999999999"/>
    <n v="179.184"/>
    <m/>
    <m/>
    <m/>
  </r>
  <r>
    <n v="735"/>
    <s v="CA-2015-125178"/>
    <x v="267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7999999999999"/>
    <n v="2"/>
    <n v="0.2"/>
    <n v="1.5007999999999999"/>
    <n v="12.006399999999999"/>
    <n v="3.0015999999999998"/>
    <m/>
    <m/>
    <m/>
  </r>
  <r>
    <n v="736"/>
    <s v="CA-2016-156685"/>
    <x v="524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"/>
    <n v="9"/>
    <n v="0.2"/>
    <n v="107.955"/>
    <n v="690.91200000000003"/>
    <n v="172.72800000000001"/>
    <m/>
    <m/>
    <m/>
  </r>
  <r>
    <n v="737"/>
    <s v="CA-2017-102834"/>
    <x v="525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  <n v="199.98"/>
    <n v="0"/>
    <m/>
    <m/>
    <m/>
  </r>
  <r>
    <n v="738"/>
    <s v="US-2016-139710"/>
    <x v="526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"/>
    <n v="3"/>
    <n v="0.2"/>
    <n v="19.9665"/>
    <n v="141.98399999999998"/>
    <n v="35.496000000000002"/>
    <m/>
    <m/>
    <m/>
  </r>
  <r>
    <n v="739"/>
    <s v="US-2017-101539"/>
    <x v="527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3999999999998"/>
    <n v="6.48"/>
    <n v="0"/>
    <m/>
    <m/>
    <m/>
  </r>
  <r>
    <n v="740"/>
    <s v="CA-2016-152121"/>
    <x v="528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299999999999"/>
    <n v="217.59360000000001"/>
    <n v="54.398400000000009"/>
    <m/>
    <m/>
    <m/>
  </r>
  <r>
    <n v="741"/>
    <s v="CA-2017-161200"/>
    <x v="529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"/>
    <n v="145.74"/>
    <n v="0"/>
    <m/>
    <m/>
    <m/>
  </r>
  <r>
    <n v="742"/>
    <s v="CA-2017-101245"/>
    <x v="53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5"/>
    <n v="5"/>
    <n v="0"/>
    <n v="114.9385"/>
    <n v="244.55"/>
    <n v="0"/>
    <m/>
    <m/>
    <m/>
  </r>
  <r>
    <n v="743"/>
    <s v="CA-2015-141768"/>
    <x v="389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9"/>
    <n v="14.73"/>
    <n v="0"/>
    <m/>
    <m/>
    <m/>
  </r>
  <r>
    <n v="744"/>
    <s v="CA-2016-112109"/>
    <x v="524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"/>
    <n v="2"/>
    <n v="0.7"/>
    <n v="-13.311999999999999"/>
    <n v="5.9904000000000011"/>
    <n v="13.977599999999999"/>
    <m/>
    <m/>
    <m/>
  </r>
  <r>
    <n v="745"/>
    <s v="CA-2016-108581"/>
    <x v="22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  <n v="76.7744"/>
    <n v="19.193600000000004"/>
    <m/>
    <m/>
    <m/>
  </r>
  <r>
    <n v="746"/>
    <s v="CA-2017-165841"/>
    <x v="192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7000000000003"/>
    <n v="3"/>
    <n v="0"/>
    <n v="78.951599999999999"/>
    <n v="281.97000000000003"/>
    <n v="0"/>
    <m/>
    <m/>
    <m/>
  </r>
  <r>
    <n v="747"/>
    <s v="CA-2017-117485"/>
    <x v="353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600000000001"/>
    <n v="291.95999999999998"/>
    <n v="0"/>
    <m/>
    <m/>
    <m/>
  </r>
  <r>
    <n v="748"/>
    <s v="CA-2017-140242"/>
    <x v="531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80000000000004"/>
    <n v="5.1264000000000003"/>
    <n v="1.2816000000000001"/>
    <m/>
    <m/>
    <m/>
  </r>
  <r>
    <n v="749"/>
    <s v="CA-2014-148950"/>
    <x v="532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  <n v="1.0207999999999995"/>
    <n v="4.0832000000000006"/>
    <m/>
    <m/>
    <m/>
  </r>
  <r>
    <n v="750"/>
    <s v="CA-2015-109939"/>
    <x v="362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40000000000004"/>
    <n v="4.1984000000000004"/>
    <n v="1.0496000000000001"/>
    <m/>
    <m/>
    <m/>
  </r>
  <r>
    <n v="751"/>
    <s v="CA-2015-119592"/>
    <x v="533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8"/>
    <n v="3.76"/>
    <n v="0"/>
    <m/>
    <m/>
    <m/>
  </r>
  <r>
    <n v="752"/>
    <s v="CA-2014-122749"/>
    <x v="534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  <n v="479.96"/>
    <n v="0"/>
    <m/>
    <m/>
    <m/>
  </r>
  <r>
    <n v="753"/>
    <s v="CA-2016-147417"/>
    <x v="188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60000000001"/>
    <n v="4"/>
    <n v="0.4"/>
    <n v="191.99680000000001"/>
    <n v="863.98560000000009"/>
    <n v="575.99040000000002"/>
    <m/>
    <m/>
    <m/>
  </r>
  <r>
    <n v="754"/>
    <s v="CA-2015-127509"/>
    <x v="452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1999999999998"/>
    <n v="17.22"/>
    <n v="0"/>
    <m/>
    <m/>
    <m/>
  </r>
  <r>
    <n v="755"/>
    <s v="US-2017-147221"/>
    <x v="516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2"/>
    <n v="5"/>
    <n v="0.8"/>
    <n v="-766.01199999999994"/>
    <n v="58.923999999999978"/>
    <n v="235.69600000000003"/>
    <m/>
    <m/>
    <m/>
  </r>
  <r>
    <n v="756"/>
    <s v="CA-2017-166128"/>
    <x v="535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"/>
    <n v="5"/>
    <n v="0"/>
    <n v="21.994499999999999"/>
    <n v="199.95"/>
    <n v="0"/>
    <m/>
    <m/>
    <m/>
  </r>
  <r>
    <n v="757"/>
    <s v="CA-2017-165386"/>
    <x v="536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200000000001"/>
    <n v="2"/>
    <n v="0.3"/>
    <n v="-36.674399999999999"/>
    <n v="128.36040000000003"/>
    <n v="55.011600000000001"/>
    <m/>
    <m/>
    <m/>
  </r>
  <r>
    <n v="758"/>
    <s v="CA-2015-155761"/>
    <x v="472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n v="127.9872"/>
    <n v="31.996800000000004"/>
    <m/>
    <m/>
    <m/>
  </r>
  <r>
    <n v="759"/>
    <s v="CA-2015-113110"/>
    <x v="467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  <n v="14.054400000000001"/>
    <n v="3.5136000000000003"/>
    <m/>
    <m/>
    <m/>
  </r>
  <r>
    <n v="760"/>
    <s v="CA-2015-114237"/>
    <x v="537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n v="141.96"/>
    <n v="0"/>
    <m/>
    <m/>
    <m/>
  </r>
  <r>
    <n v="761"/>
    <s v="CA-2016-113516"/>
    <x v="154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  <n v="26.4192"/>
    <n v="6.6048000000000009"/>
    <m/>
    <m/>
    <m/>
  </r>
  <r>
    <n v="762"/>
    <s v="CA-2015-119214"/>
    <x v="538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  <n v="29.04"/>
    <n v="0"/>
    <m/>
    <m/>
    <m/>
  </r>
  <r>
    <n v="763"/>
    <s v="CA-2015-122287"/>
    <x v="539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"/>
    <n v="3"/>
    <n v="0.2"/>
    <n v="4.3326000000000002"/>
    <n v="9.5616000000000003"/>
    <n v="2.3904000000000001"/>
    <m/>
    <m/>
    <m/>
  </r>
  <r>
    <n v="764"/>
    <s v="CA-2015-104493"/>
    <x v="54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3999999999998"/>
    <n v="6"/>
    <n v="0.2"/>
    <n v="20.1264"/>
    <n v="46.0032"/>
    <n v="11.5008"/>
    <m/>
    <m/>
    <m/>
  </r>
  <r>
    <n v="765"/>
    <s v="US-2017-158946"/>
    <x v="541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3999999999997"/>
    <n v="7"/>
    <n v="0.2"/>
    <n v="7.7728000000000002"/>
    <n v="31.091199999999997"/>
    <n v="7.7728000000000002"/>
    <m/>
    <m/>
    <m/>
  </r>
  <r>
    <n v="766"/>
    <s v="CA-2017-120376"/>
    <x v="64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"/>
    <n v="5"/>
    <n v="0"/>
    <n v="63.984000000000002"/>
    <n v="199.95"/>
    <n v="0"/>
    <m/>
    <m/>
    <m/>
  </r>
  <r>
    <n v="767"/>
    <s v="CA-2014-106439"/>
    <x v="542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  <n v="11.34"/>
    <n v="0"/>
    <m/>
    <m/>
    <m/>
  </r>
  <r>
    <n v="768"/>
    <s v="CA-2015-133452"/>
    <x v="543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6000000000004"/>
    <n v="199.96"/>
    <n v="0"/>
    <m/>
    <m/>
    <m/>
  </r>
  <r>
    <n v="769"/>
    <s v="CA-2016-129693"/>
    <x v="426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  <n v="5.8496000000000006"/>
    <n v="1.4624000000000001"/>
    <m/>
    <m/>
    <m/>
  </r>
  <r>
    <n v="770"/>
    <s v="CA-2017-122504"/>
    <x v="544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100000000001"/>
    <n v="59.97"/>
    <n v="0"/>
    <m/>
    <m/>
    <m/>
  </r>
  <r>
    <n v="771"/>
    <s v="CA-2017-140676"/>
    <x v="545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  <n v="39.9"/>
    <n v="0"/>
    <m/>
    <m/>
    <m/>
  </r>
  <r>
    <n v="772"/>
    <s v="CA-2015-120103"/>
    <x v="95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  <n v="84.985600000000005"/>
    <n v="21.246400000000001"/>
    <m/>
    <m/>
    <m/>
  </r>
  <r>
    <n v="773"/>
    <s v="CA-2016-140501"/>
    <x v="546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  <n v="122.12"/>
    <n v="0"/>
    <m/>
    <m/>
    <m/>
  </r>
  <r>
    <n v="774"/>
    <s v="CA-2015-139290"/>
    <x v="547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6"/>
    <n v="5.76"/>
    <n v="0"/>
    <m/>
    <m/>
    <m/>
  </r>
  <r>
    <n v="775"/>
    <s v="CA-2017-166142"/>
    <x v="548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5"/>
    <n v="3"/>
    <n v="0"/>
    <n v="13.009499999999999"/>
    <n v="26.55"/>
    <n v="0"/>
    <m/>
    <m/>
    <m/>
  </r>
  <r>
    <n v="776"/>
    <s v="CA-2014-145926"/>
    <x v="549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"/>
    <n v="5"/>
    <n v="0"/>
    <n v="81.582999999999998"/>
    <n v="479.9"/>
    <n v="0"/>
    <m/>
    <m/>
    <m/>
  </r>
  <r>
    <n v="777"/>
    <s v="US-2015-164357"/>
    <x v="55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"/>
    <n v="5"/>
    <n v="0.2"/>
    <n v="1.476"/>
    <n v="10.495999999999999"/>
    <n v="2.6240000000000001"/>
    <m/>
    <m/>
    <m/>
  </r>
  <r>
    <n v="778"/>
    <s v="US-2016-146570"/>
    <x v="551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  <n v="511.84"/>
    <n v="0"/>
    <m/>
    <m/>
    <m/>
  </r>
  <r>
    <n v="779"/>
    <s v="US-2014-140116"/>
    <x v="367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02"/>
    <n v="3"/>
    <n v="0.2"/>
    <n v="-15.9102"/>
    <n v="509.12639999999999"/>
    <n v="127.28160000000001"/>
    <m/>
    <m/>
    <m/>
  </r>
  <r>
    <n v="780"/>
    <s v="CA-2014-123295"/>
    <x v="552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99"/>
    <n v="207.30880000000002"/>
    <n v="51.827200000000005"/>
    <m/>
    <m/>
    <m/>
  </r>
  <r>
    <n v="781"/>
    <s v="US-2014-167633"/>
    <x v="553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"/>
    <n v="3"/>
    <n v="0.2"/>
    <n v="5.4432"/>
    <n v="12.441599999999999"/>
    <n v="3.1104000000000003"/>
    <m/>
    <m/>
    <m/>
  </r>
  <r>
    <n v="782"/>
    <s v="US-2014-152723"/>
    <x v="406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6"/>
    <n v="1"/>
    <n v="0.8"/>
    <n v="-1.4016"/>
    <n v="0.17519999999999991"/>
    <n v="0.70080000000000009"/>
    <m/>
    <m/>
    <m/>
  </r>
  <r>
    <n v="783"/>
    <s v="CA-2016-130267"/>
    <x v="233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  <n v="159.88"/>
    <n v="0"/>
    <m/>
    <m/>
    <m/>
  </r>
  <r>
    <n v="784"/>
    <s v="CA-2017-158246"/>
    <x v="44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"/>
    <n v="172.7808"/>
    <n v="43.1952"/>
    <m/>
    <m/>
    <m/>
  </r>
  <r>
    <n v="785"/>
    <s v="CA-2017-167381"/>
    <x v="554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200000000002"/>
    <n v="241.96"/>
    <n v="0"/>
    <m/>
    <m/>
    <m/>
  </r>
  <r>
    <n v="786"/>
    <s v="CA-2017-144862"/>
    <x v="92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"/>
    <n v="5"/>
    <n v="0.2"/>
    <n v="35.329500000000003"/>
    <n v="83.744"/>
    <n v="20.936000000000003"/>
    <m/>
    <m/>
    <m/>
  </r>
  <r>
    <n v="787"/>
    <s v="CA-2015-134859"/>
    <x v="225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97"/>
    <n v="51.955200000000005"/>
    <n v="12.988800000000001"/>
    <m/>
    <m/>
    <m/>
  </r>
  <r>
    <n v="788"/>
    <s v="US-2014-114188"/>
    <x v="555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  <n v="33.28"/>
    <n v="0"/>
    <m/>
    <m/>
    <m/>
  </r>
  <r>
    <n v="789"/>
    <s v="CA-2015-156524"/>
    <x v="285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n v="19.649999999999999"/>
    <n v="0"/>
    <m/>
    <m/>
    <m/>
  </r>
  <r>
    <n v="790"/>
    <s v="CA-2015-156377"/>
    <x v="517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"/>
    <n v="5.9039999999999999"/>
    <n v="8.8559999999999999"/>
    <m/>
    <m/>
    <m/>
  </r>
  <r>
    <n v="791"/>
    <s v="CA-2017-102771"/>
    <x v="177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5"/>
    <n v="5"/>
    <n v="0"/>
    <n v="22.087"/>
    <n v="84.95"/>
    <n v="0"/>
    <m/>
    <m/>
    <m/>
  </r>
  <r>
    <n v="792"/>
    <s v="US-2017-139969"/>
    <x v="118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  <n v="163.14060000000001"/>
    <n v="69.917400000000001"/>
    <m/>
    <m/>
    <m/>
  </r>
  <r>
    <n v="793"/>
    <s v="CA-2015-123505"/>
    <x v="6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"/>
    <n v="3"/>
    <n v="0"/>
    <n v="7.0217999999999998"/>
    <n v="14.94"/>
    <n v="0"/>
    <m/>
    <m/>
    <m/>
  </r>
  <r>
    <n v="794"/>
    <s v="US-2016-120460"/>
    <x v="556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6"/>
    <n v="9.0432000000000006"/>
    <n v="13.5648"/>
    <m/>
    <m/>
    <m/>
  </r>
  <r>
    <n v="795"/>
    <s v="CA-2014-124646"/>
    <x v="161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  <n v="501.81"/>
    <n v="0"/>
    <m/>
    <m/>
    <m/>
  </r>
  <r>
    <n v="796"/>
    <s v="CA-2017-148166"/>
    <x v="196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99"/>
    <n v="14.284800000000001"/>
    <n v="3.5712000000000006"/>
    <m/>
    <m/>
    <m/>
  </r>
  <r>
    <n v="797"/>
    <s v="CA-2016-101938"/>
    <x v="557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2"/>
    <n v="34.58"/>
    <n v="0"/>
    <m/>
    <m/>
    <m/>
  </r>
  <r>
    <n v="798"/>
    <s v="CA-2017-166296"/>
    <x v="558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5"/>
    <n v="3"/>
    <n v="0"/>
    <n v="150.98400000000001"/>
    <n v="314.55"/>
    <n v="0"/>
    <m/>
    <m/>
    <m/>
  </r>
  <r>
    <n v="799"/>
    <s v="CA-2014-152296"/>
    <x v="559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  <n v="15.801599999999999"/>
    <n v="3.9504000000000001"/>
    <m/>
    <m/>
    <m/>
  </r>
  <r>
    <n v="800"/>
    <s v="CA-2016-112025"/>
    <x v="56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93"/>
    <n v="3"/>
    <n v="0.8"/>
    <n v="-13.896000000000001"/>
    <n v="1.8527999999999993"/>
    <n v="7.4112"/>
    <m/>
    <m/>
    <m/>
  </r>
  <r>
    <n v="801"/>
    <s v="CA-2015-132507"/>
    <x v="111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  <n v="49.433599999999998"/>
    <n v="12.358400000000001"/>
    <m/>
    <m/>
    <m/>
  </r>
  <r>
    <n v="802"/>
    <s v="CA-2016-125738"/>
    <x v="561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  <n v="45.68"/>
    <n v="0"/>
    <m/>
    <m/>
    <m/>
  </r>
  <r>
    <n v="803"/>
    <s v="CA-2016-128818"/>
    <x v="562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  <n v="68.185599999999994"/>
    <n v="17.046400000000002"/>
    <m/>
    <m/>
    <m/>
  </r>
  <r>
    <n v="804"/>
    <s v="CA-2017-124576"/>
    <x v="375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1"/>
    <n v="2"/>
    <n v="0.2"/>
    <n v="18.5274"/>
    <n v="43.916800000000002"/>
    <n v="10.979200000000001"/>
    <m/>
    <m/>
    <m/>
  </r>
  <r>
    <n v="805"/>
    <s v="CA-2016-101378"/>
    <x v="204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  <n v="29"/>
    <n v="0"/>
    <m/>
    <m/>
    <m/>
  </r>
  <r>
    <n v="806"/>
    <s v="CA-2016-118913"/>
    <x v="563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  <n v="60.81"/>
    <n v="0"/>
    <m/>
    <m/>
    <m/>
  </r>
  <r>
    <n v="807"/>
    <s v="CA-2015-138002"/>
    <x v="564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  <n v="4.8768000000000002"/>
    <n v="1.2192000000000001"/>
    <m/>
    <m/>
    <m/>
  </r>
  <r>
    <n v="808"/>
    <s v="CA-2016-164350"/>
    <x v="465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50000000000003"/>
    <n v="54.048000000000002"/>
    <n v="13.512"/>
    <m/>
    <m/>
    <m/>
  </r>
  <r>
    <n v="809"/>
    <s v="CA-2015-129854"/>
    <x v="37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  <n v="16.52"/>
    <n v="0"/>
    <m/>
    <m/>
    <m/>
  </r>
  <r>
    <n v="810"/>
    <s v="CA-2014-125556"/>
    <x v="565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40000000001"/>
    <n v="832.93"/>
    <n v="0"/>
    <m/>
    <m/>
    <m/>
  </r>
  <r>
    <n v="811"/>
    <s v="CA-2016-162313"/>
    <x v="528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  <n v="150.56280000000001"/>
    <n v="16.729200000000002"/>
    <m/>
    <m/>
    <m/>
  </r>
  <r>
    <n v="812"/>
    <s v="CA-2014-151953"/>
    <x v="58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59999999999998"/>
    <n v="2"/>
    <n v="0.2"/>
    <n v="0.98560000000000003"/>
    <n v="2.2527999999999997"/>
    <n v="0.56320000000000003"/>
    <m/>
    <m/>
    <m/>
  </r>
  <r>
    <n v="813"/>
    <s v="CA-2015-131884"/>
    <x v="355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4"/>
    <n v="2"/>
    <n v="0.4"/>
    <n v="-89.088999999999999"/>
    <n v="291.56399999999996"/>
    <n v="194.376"/>
    <m/>
    <m/>
    <m/>
  </r>
  <r>
    <n v="814"/>
    <s v="CA-2017-121909"/>
    <x v="566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200000000001"/>
    <n v="43.852800000000002"/>
    <n v="10.963200000000001"/>
    <m/>
    <m/>
    <m/>
  </r>
  <r>
    <n v="815"/>
    <s v="CA-2016-106383"/>
    <x v="567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3999999999997"/>
    <n v="1"/>
    <n v="0.7"/>
    <n v="-98.8018"/>
    <n v="21.688200000000002"/>
    <n v="50.605799999999995"/>
    <m/>
    <m/>
    <m/>
  </r>
  <r>
    <n v="816"/>
    <s v="CA-2017-130771"/>
    <x v="484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59999999999999"/>
    <n v="2"/>
    <n v="0.2"/>
    <n v="0.47060000000000002"/>
    <n v="2.3167999999999997"/>
    <n v="0.57920000000000005"/>
    <m/>
    <m/>
    <m/>
  </r>
  <r>
    <n v="817"/>
    <s v="CA-2016-139157"/>
    <x v="568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  <n v="198.3528"/>
    <n v="132.23520000000002"/>
    <m/>
    <m/>
    <m/>
  </r>
  <r>
    <n v="818"/>
    <s v="CA-2014-128055"/>
    <x v="569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799999999998"/>
    <n v="2"/>
    <n v="0.2"/>
    <n v="252.58799999999999"/>
    <n v="538.85439999999994"/>
    <n v="134.71360000000001"/>
    <m/>
    <m/>
    <m/>
  </r>
  <r>
    <n v="819"/>
    <s v="CA-2017-132122"/>
    <x v="327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9"/>
    <n v="183.136"/>
    <n v="45.783999999999999"/>
    <m/>
    <m/>
    <m/>
  </r>
  <r>
    <n v="820"/>
    <s v="CA-2015-123232"/>
    <x v="533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400000000001"/>
    <n v="255.9744"/>
    <n v="63.993600000000008"/>
    <m/>
    <m/>
    <m/>
  </r>
  <r>
    <n v="821"/>
    <s v="CA-2015-145849"/>
    <x v="374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99"/>
    <n v="190.86"/>
    <n v="0"/>
    <m/>
    <m/>
    <m/>
  </r>
  <r>
    <n v="822"/>
    <s v="CA-2016-122322"/>
    <x v="570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"/>
    <n v="5"/>
    <n v="0"/>
    <n v="12.432"/>
    <n v="44.4"/>
    <n v="0"/>
    <m/>
    <m/>
    <m/>
  </r>
  <r>
    <n v="823"/>
    <s v="CA-2017-166849"/>
    <x v="571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"/>
    <n v="2"/>
    <n v="0.6"/>
    <n v="-52.17"/>
    <n v="17.760000000000002"/>
    <n v="26.639999999999997"/>
    <m/>
    <m/>
    <m/>
  </r>
  <r>
    <n v="824"/>
    <s v="CA-2016-146633"/>
    <x v="572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n v="813.43360000000007"/>
    <n v="203.35840000000002"/>
    <m/>
    <m/>
    <m/>
  </r>
  <r>
    <n v="825"/>
    <s v="CA-2015-116092"/>
    <x v="492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  <n v="13.36"/>
    <n v="0"/>
    <m/>
    <m/>
    <m/>
  </r>
  <r>
    <n v="826"/>
    <s v="CA-2016-117849"/>
    <x v="165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  <n v="143.69999999999999"/>
    <n v="0"/>
    <m/>
    <m/>
    <m/>
  </r>
  <r>
    <n v="827"/>
    <s v="CA-2016-164091"/>
    <x v="41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5"/>
    <n v="3"/>
    <n v="0"/>
    <n v="131.35499999999999"/>
    <n v="437.85"/>
    <n v="0"/>
    <m/>
    <m/>
    <m/>
  </r>
  <r>
    <n v="828"/>
    <s v="CA-2016-131065"/>
    <x v="573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"/>
    <n v="499.98"/>
    <n v="0"/>
    <m/>
    <m/>
    <m/>
  </r>
  <r>
    <n v="829"/>
    <s v="CA-2017-149146"/>
    <x v="344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"/>
    <n v="2"/>
    <n v="0.2"/>
    <n v="2.6892"/>
    <n v="6.3743999999999996"/>
    <n v="1.5936000000000001"/>
    <m/>
    <m/>
    <m/>
  </r>
  <r>
    <n v="830"/>
    <s v="CA-2017-137470"/>
    <x v="574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3999999999996"/>
    <n v="12.96"/>
    <n v="0"/>
    <m/>
    <m/>
    <m/>
  </r>
  <r>
    <n v="831"/>
    <s v="CA-2017-105480"/>
    <x v="575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3999999999998"/>
    <n v="6.48"/>
    <n v="0"/>
    <m/>
    <m/>
    <m/>
  </r>
  <r>
    <n v="832"/>
    <s v="CA-2015-102036"/>
    <x v="417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600000000003"/>
    <n v="199.74"/>
    <n v="0"/>
    <m/>
    <m/>
    <m/>
  </r>
  <r>
    <n v="833"/>
    <s v="CA-2015-142944"/>
    <x v="576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199999999997"/>
    <n v="435.26"/>
    <n v="0"/>
    <m/>
    <m/>
    <m/>
  </r>
  <r>
    <n v="834"/>
    <s v="CA-2014-157882"/>
    <x v="402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999"/>
    <n v="114.7456"/>
    <n v="28.686399999999999"/>
    <m/>
    <m/>
    <m/>
  </r>
  <r>
    <n v="835"/>
    <s v="CA-2017-142622"/>
    <x v="438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79999999999999"/>
    <n v="78.054400000000001"/>
    <n v="19.5136"/>
    <m/>
    <m/>
    <m/>
  </r>
  <r>
    <n v="836"/>
    <s v="CA-2016-112676"/>
    <x v="405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"/>
    <n v="3"/>
    <n v="0.2"/>
    <n v="5.2026000000000003"/>
    <n v="11.4816"/>
    <n v="2.8704000000000001"/>
    <m/>
    <m/>
    <m/>
  </r>
  <r>
    <n v="837"/>
    <s v="CA-2017-165687"/>
    <x v="577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  <n v="35.04"/>
    <n v="0"/>
    <m/>
    <m/>
    <m/>
  </r>
  <r>
    <n v="838"/>
    <s v="US-2017-112928"/>
    <x v="578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  <n v="13.984"/>
    <n v="3.4960000000000004"/>
    <m/>
    <m/>
    <m/>
  </r>
  <r>
    <n v="839"/>
    <s v="CA-2017-143343"/>
    <x v="184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60000000000002"/>
    <n v="16.399999999999999"/>
    <n v="0"/>
    <m/>
    <m/>
    <m/>
  </r>
  <r>
    <n v="840"/>
    <s v="CA-2017-115154"/>
    <x v="579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  <n v="892.98"/>
    <n v="0"/>
    <m/>
    <m/>
    <m/>
  </r>
  <r>
    <n v="841"/>
    <s v="CA-2015-149342"/>
    <x v="58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  <n v="287.97000000000003"/>
    <n v="0"/>
    <m/>
    <m/>
    <m/>
  </r>
  <r>
    <n v="842"/>
    <s v="CA-2017-127929"/>
    <x v="301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n v="181.95"/>
    <n v="0"/>
    <m/>
    <m/>
    <m/>
  </r>
  <r>
    <n v="843"/>
    <s v="CA-2014-162362"/>
    <x v="565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  <n v="12.72"/>
    <n v="0"/>
    <m/>
    <m/>
    <m/>
  </r>
  <r>
    <n v="844"/>
    <s v="CA-2016-106558"/>
    <x v="297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6"/>
    <n v="316"/>
    <n v="0"/>
    <m/>
    <m/>
    <m/>
  </r>
  <r>
    <n v="845"/>
    <s v="CA-2017-157931"/>
    <x v="574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  <n v="723.92"/>
    <n v="0"/>
    <m/>
    <m/>
    <m/>
  </r>
  <r>
    <n v="846"/>
    <s v="US-2017-120418"/>
    <x v="454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199999999997"/>
    <n v="1"/>
    <n v="0.2"/>
    <n v="35.098999999999997"/>
    <n v="224.63359999999997"/>
    <n v="56.1584"/>
    <m/>
    <m/>
    <m/>
  </r>
  <r>
    <n v="847"/>
    <s v="CA-2017-122035"/>
    <x v="212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4000000000004"/>
    <n v="14.62"/>
    <n v="0"/>
    <m/>
    <m/>
    <m/>
  </r>
  <r>
    <n v="848"/>
    <s v="CA-2017-165491"/>
    <x v="169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  <n v="265.93"/>
    <n v="0"/>
    <m/>
    <m/>
    <m/>
  </r>
  <r>
    <n v="849"/>
    <s v="CA-2017-138422"/>
    <x v="353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"/>
    <n v="3"/>
    <n v="0.2"/>
    <n v="5.2026000000000003"/>
    <n v="11.4816"/>
    <n v="2.8704000000000001"/>
    <m/>
    <m/>
    <m/>
  </r>
  <r>
    <n v="850"/>
    <s v="US-2015-147739"/>
    <x v="581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1999999999996"/>
    <n v="437.7088"/>
    <n v="109.4272"/>
    <m/>
    <m/>
    <m/>
  </r>
  <r>
    <n v="851"/>
    <s v="CA-2017-152695"/>
    <x v="346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1999999999996"/>
    <n v="10.86"/>
    <n v="0"/>
    <m/>
    <m/>
    <m/>
  </r>
  <r>
    <n v="852"/>
    <s v="CA-2014-110639"/>
    <x v="582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599999999999"/>
    <n v="25.92"/>
    <n v="0"/>
    <m/>
    <m/>
    <m/>
  </r>
  <r>
    <n v="853"/>
    <s v="CA-2016-137736"/>
    <x v="306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  <n v="41.86"/>
    <n v="0"/>
    <m/>
    <m/>
    <m/>
  </r>
  <r>
    <n v="854"/>
    <s v="US-2014-143231"/>
    <x v="583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  <n v="63.2"/>
    <n v="0"/>
    <m/>
    <m/>
    <m/>
  </r>
  <r>
    <n v="855"/>
    <s v="CA-2016-119025"/>
    <x v="584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1"/>
    <n v="490.32"/>
    <n v="0"/>
    <m/>
    <m/>
    <m/>
  </r>
  <r>
    <n v="856"/>
    <s v="CA-2015-111514"/>
    <x v="26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"/>
    <n v="1319.90635"/>
    <n v="232.92464999999999"/>
    <m/>
    <m/>
    <m/>
  </r>
  <r>
    <n v="857"/>
    <s v="US-2014-148838"/>
    <x v="585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99"/>
    <n v="947.84760000000006"/>
    <n v="631.89840000000004"/>
    <m/>
    <m/>
    <m/>
  </r>
  <r>
    <n v="858"/>
    <s v="CA-2017-136497"/>
    <x v="441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"/>
    <n v="5"/>
    <n v="0.7"/>
    <n v="-10.054"/>
    <n v="4.1130000000000013"/>
    <n v="9.5969999999999995"/>
    <m/>
    <m/>
    <m/>
  </r>
  <r>
    <n v="859"/>
    <s v="US-2016-108637"/>
    <x v="66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  <n v="127.88"/>
    <n v="0"/>
    <m/>
    <m/>
    <m/>
  </r>
  <r>
    <n v="860"/>
    <s v="CA-2014-102295"/>
    <x v="148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2"/>
    <n v="1"/>
    <n v="0.2"/>
    <n v="-18.1068"/>
    <n v="96.569600000000008"/>
    <n v="24.142400000000002"/>
    <m/>
    <m/>
    <m/>
  </r>
  <r>
    <n v="861"/>
    <s v="CA-2017-123659"/>
    <x v="586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799999999999"/>
    <n v="23.12"/>
    <n v="0"/>
    <m/>
    <m/>
    <m/>
  </r>
  <r>
    <n v="862"/>
    <s v="US-2016-129469"/>
    <x v="587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  <n v="426.16319999999996"/>
    <n v="106.54079999999999"/>
    <m/>
    <m/>
    <m/>
  </r>
  <r>
    <n v="863"/>
    <s v="CA-2017-155152"/>
    <x v="588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"/>
    <n v="252"/>
    <n v="0"/>
    <m/>
    <m/>
    <m/>
  </r>
  <r>
    <n v="864"/>
    <s v="CA-2017-119669"/>
    <x v="589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"/>
    <n v="5.67"/>
    <n v="0"/>
    <m/>
    <m/>
    <m/>
  </r>
  <r>
    <n v="865"/>
    <s v="US-2017-117534"/>
    <x v="59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  <n v="176.04"/>
    <n v="0"/>
    <m/>
    <m/>
    <m/>
  </r>
  <r>
    <n v="866"/>
    <s v="CA-2015-145065"/>
    <x v="270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6000000000001"/>
    <n v="7.86"/>
    <n v="0"/>
    <m/>
    <m/>
    <m/>
  </r>
  <r>
    <n v="867"/>
    <s v="US-2015-127040"/>
    <x v="355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3999999999998"/>
    <n v="6.48"/>
    <n v="0"/>
    <m/>
    <m/>
    <m/>
  </r>
  <r>
    <n v="868"/>
    <s v="CA-2015-137897"/>
    <x v="591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59999999999998"/>
    <n v="37.6"/>
    <n v="0"/>
    <m/>
    <m/>
    <m/>
  </r>
  <r>
    <n v="869"/>
    <s v="US-2016-110170"/>
    <x v="592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80000000001"/>
    <n v="7"/>
    <n v="0.32"/>
    <n v="-225.0976"/>
    <n v="650.53206399999999"/>
    <n v="306.13273600000002"/>
    <m/>
    <m/>
    <m/>
  </r>
  <r>
    <n v="870"/>
    <s v="CA-2017-108574"/>
    <x v="479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100000000001"/>
    <n v="9"/>
    <n v="0"/>
    <n v="200.8638"/>
    <n v="1115.9100000000001"/>
    <n v="0"/>
    <m/>
    <m/>
    <m/>
  </r>
  <r>
    <n v="871"/>
    <s v="CA-2017-155985"/>
    <x v="593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4"/>
    <n v="211.84"/>
    <n v="0"/>
    <m/>
    <m/>
    <m/>
  </r>
  <r>
    <n v="872"/>
    <s v="CA-2014-162684"/>
    <x v="559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7"/>
    <n v="4.5439999999999996"/>
    <n v="1.1359999999999999"/>
    <m/>
    <m/>
    <m/>
  </r>
  <r>
    <n v="873"/>
    <s v="CA-2017-168655"/>
    <x v="344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"/>
    <n v="595"/>
    <n v="0"/>
    <m/>
    <m/>
    <m/>
  </r>
  <r>
    <n v="874"/>
    <s v="CA-2016-107202"/>
    <x v="194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"/>
    <n v="1917.1200000000001"/>
    <n v="479.28000000000003"/>
    <m/>
    <m/>
    <m/>
  </r>
  <r>
    <n v="875"/>
    <s v="CA-2017-159597"/>
    <x v="44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  <n v="63.56"/>
    <n v="0"/>
    <m/>
    <m/>
    <m/>
  </r>
  <r>
    <n v="876"/>
    <s v="CA-2016-169922"/>
    <x v="594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40000000000001"/>
    <n v="4"/>
    <n v="0.8"/>
    <n v="-2.1503999999999999"/>
    <n v="0.26879999999999993"/>
    <n v="1.0752000000000002"/>
    <m/>
    <m/>
    <m/>
  </r>
  <r>
    <n v="877"/>
    <s v="CA-2014-148586"/>
    <x v="595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  <n v="330.10739999999998"/>
    <n v="36.678600000000003"/>
    <m/>
    <m/>
    <m/>
  </r>
  <r>
    <n v="878"/>
    <s v="CA-2015-154746"/>
    <x v="591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  <n v="33.96"/>
    <n v="0"/>
    <m/>
    <m/>
    <m/>
  </r>
  <r>
    <n v="879"/>
    <s v="CA-2014-164210"/>
    <x v="596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400000000004"/>
    <n v="72.989999999999995"/>
    <n v="72.989999999999995"/>
    <m/>
    <m/>
    <m/>
  </r>
  <r>
    <n v="880"/>
    <s v="CA-2015-100573"/>
    <x v="475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  <n v="17.48"/>
    <n v="0"/>
    <m/>
    <m/>
    <m/>
  </r>
  <r>
    <n v="881"/>
    <s v="CA-2016-140207"/>
    <x v="597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"/>
    <n v="5"/>
    <n v="0.2"/>
    <n v="9.8279999999999994"/>
    <n v="23.295999999999999"/>
    <n v="5.8240000000000007"/>
    <m/>
    <m/>
    <m/>
  </r>
  <r>
    <n v="882"/>
    <s v="CA-2017-140949"/>
    <x v="269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  <n v="18.75"/>
    <n v="0"/>
    <m/>
    <m/>
    <m/>
  </r>
  <r>
    <n v="883"/>
    <s v="CA-2017-138548"/>
    <x v="598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n v="97.84"/>
    <n v="0"/>
    <m/>
    <m/>
    <m/>
  </r>
  <r>
    <n v="884"/>
    <s v="CA-2015-142419"/>
    <x v="599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  <n v="29.97"/>
    <n v="0"/>
    <m/>
    <m/>
    <m/>
  </r>
  <r>
    <n v="885"/>
    <s v="CA-2017-128755"/>
    <x v="404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  <n v="9.11"/>
    <n v="0"/>
    <m/>
    <m/>
    <m/>
  </r>
  <r>
    <n v="886"/>
    <s v="US-2016-135923"/>
    <x v="109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01"/>
    <n v="11.4176"/>
    <n v="2.8544"/>
    <m/>
    <m/>
    <m/>
  </r>
  <r>
    <n v="887"/>
    <s v="CA-2016-114972"/>
    <x v="53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"/>
    <n v="2"/>
    <n v="0.2"/>
    <n v="-29.9178"/>
    <n v="174.06720000000001"/>
    <n v="43.516800000000003"/>
    <m/>
    <m/>
    <m/>
  </r>
  <r>
    <n v="888"/>
    <s v="CA-2014-145212"/>
    <x v="98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"/>
    <n v="5.46"/>
    <n v="0"/>
    <m/>
    <m/>
    <m/>
  </r>
  <r>
    <n v="889"/>
    <s v="CA-2017-141992"/>
    <x v="231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3999999999999"/>
    <n v="1"/>
    <n v="0.2"/>
    <n v="0.83879999999999999"/>
    <n v="8.9471999999999987"/>
    <n v="2.2368000000000001"/>
    <m/>
    <m/>
    <m/>
  </r>
  <r>
    <n v="890"/>
    <s v="CA-2017-126067"/>
    <x v="6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600000000001"/>
    <n v="28.134399999999999"/>
    <n v="7.0335999999999999"/>
    <m/>
    <m/>
    <m/>
  </r>
  <r>
    <n v="891"/>
    <s v="CA-2015-104514"/>
    <x v="94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  <n v="85.52"/>
    <n v="0"/>
    <m/>
    <m/>
    <m/>
  </r>
  <r>
    <n v="892"/>
    <s v="CA-2015-141040"/>
    <x v="3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n v="631.96"/>
    <n v="0"/>
    <m/>
    <m/>
    <m/>
  </r>
  <r>
    <n v="893"/>
    <s v="CA-2015-122371"/>
    <x v="114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300000000001"/>
    <n v="64.17"/>
    <n v="0"/>
    <m/>
    <m/>
    <m/>
  </r>
  <r>
    <n v="894"/>
    <s v="US-2017-133781"/>
    <x v="601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7999999999997"/>
    <n v="3"/>
    <n v="0.2"/>
    <n v="12.6927"/>
    <n v="30.086399999999998"/>
    <n v="7.5215999999999994"/>
    <m/>
    <m/>
    <m/>
  </r>
  <r>
    <n v="895"/>
    <s v="CA-2016-149482"/>
    <x v="573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  <n v="7.38"/>
    <n v="0"/>
    <m/>
    <m/>
    <m/>
  </r>
  <r>
    <n v="896"/>
    <s v="CA-2015-120397"/>
    <x v="602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9"/>
    <n v="4"/>
    <n v="0.8"/>
    <n v="-85.238399999999999"/>
    <n v="6.5567999999999991"/>
    <n v="26.2272"/>
    <m/>
    <m/>
    <m/>
  </r>
  <r>
    <n v="897"/>
    <s v="CA-2017-163902"/>
    <x v="603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2"/>
    <n v="157.42080000000001"/>
    <n v="39.355200000000004"/>
    <m/>
    <m/>
    <m/>
  </r>
  <r>
    <n v="898"/>
    <s v="CA-2016-136812"/>
    <x v="604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  <n v="1117.92"/>
    <n v="0"/>
    <m/>
    <m/>
    <m/>
  </r>
  <r>
    <n v="899"/>
    <s v="CA-2016-124506"/>
    <x v="49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6"/>
    <n v="76.7744"/>
    <n v="19.193600000000004"/>
    <m/>
    <m/>
    <m/>
  </r>
  <r>
    <n v="900"/>
    <s v="CA-2014-128888"/>
    <x v="605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  <n v="483.72479999999996"/>
    <n v="120.93119999999999"/>
    <m/>
    <m/>
    <m/>
  </r>
  <r>
    <n v="901"/>
    <s v="CA-2016-124352"/>
    <x v="561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  <n v="20.16"/>
    <n v="0"/>
    <m/>
    <m/>
    <m/>
  </r>
  <r>
    <n v="902"/>
    <s v="CA-2014-111500"/>
    <x v="606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  <n v="114.2"/>
    <n v="0"/>
    <m/>
    <m/>
    <m/>
  </r>
  <r>
    <n v="903"/>
    <s v="US-2017-117723"/>
    <x v="598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599999999998"/>
    <n v="1441.3056000000001"/>
    <n v="360.32640000000004"/>
    <m/>
    <m/>
    <m/>
  </r>
  <r>
    <n v="904"/>
    <s v="CA-2015-113404"/>
    <x v="607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"/>
    <n v="6"/>
    <n v="0.2"/>
    <n v="-219.1644"/>
    <n v="1078.9631999999999"/>
    <n v="269.74079999999998"/>
    <m/>
    <m/>
    <m/>
  </r>
  <r>
    <n v="905"/>
    <s v="US-2016-114174"/>
    <x v="154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2"/>
    <n v="173.94"/>
    <n v="0"/>
    <m/>
    <m/>
    <m/>
  </r>
  <r>
    <n v="906"/>
    <s v="US-2015-128090"/>
    <x v="608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  <n v="1.8431999999999999"/>
    <n v="0.46079999999999999"/>
    <m/>
    <m/>
    <m/>
  </r>
  <r>
    <n v="907"/>
    <s v="CA-2017-101042"/>
    <x v="118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8"/>
    <n v="6"/>
    <n v="0"/>
    <n v="213.68879999999999"/>
    <n v="821.88"/>
    <n v="0"/>
    <m/>
    <m/>
    <m/>
  </r>
  <r>
    <n v="908"/>
    <s v="CA-2016-118626"/>
    <x v="226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01"/>
    <n v="564.43520000000001"/>
    <n v="141.1088"/>
    <m/>
    <m/>
    <m/>
  </r>
  <r>
    <n v="909"/>
    <s v="CA-2015-111458"/>
    <x v="114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  <n v="50"/>
    <n v="0"/>
    <m/>
    <m/>
    <m/>
  </r>
  <r>
    <n v="910"/>
    <s v="US-2016-126844"/>
    <x v="609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"/>
    <n v="20.684800000000003"/>
    <n v="31.027200000000001"/>
    <m/>
    <m/>
    <m/>
  </r>
  <r>
    <n v="911"/>
    <s v="CA-2015-147788"/>
    <x v="67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600000000001"/>
    <n v="1406.86"/>
    <n v="0"/>
    <m/>
    <m/>
    <m/>
  </r>
  <r>
    <n v="912"/>
    <s v="CA-2015-110632"/>
    <x v="61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  <n v="15.02"/>
    <n v="0"/>
    <m/>
    <m/>
    <m/>
  </r>
  <r>
    <n v="913"/>
    <s v="CA-2017-123967"/>
    <x v="611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"/>
    <n v="5"/>
    <n v="0.2"/>
    <n v="7.85"/>
    <n v="20.096"/>
    <n v="5.0240000000000009"/>
    <m/>
    <m/>
    <m/>
  </r>
  <r>
    <n v="914"/>
    <s v="CA-2017-134404"/>
    <x v="612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  <n v="98.632800000000003"/>
    <n v="65.755200000000002"/>
    <m/>
    <m/>
    <m/>
  </r>
  <r>
    <n v="915"/>
    <s v="US-2014-155502"/>
    <x v="613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"/>
    <n v="3"/>
    <n v="0"/>
    <n v="30.7818"/>
    <n v="62.82"/>
    <n v="0"/>
    <m/>
    <m/>
    <m/>
  </r>
  <r>
    <n v="916"/>
    <s v="CA-2015-121041"/>
    <x v="436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79999999999997"/>
    <n v="2"/>
    <n v="0.2"/>
    <n v="2.1476000000000002"/>
    <n v="5.2863999999999995"/>
    <n v="1.3216000000000001"/>
    <m/>
    <m/>
    <m/>
  </r>
  <r>
    <n v="917"/>
    <s v="CA-2016-137729"/>
    <x v="405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  <n v="5.98"/>
    <n v="0"/>
    <m/>
    <m/>
    <m/>
  </r>
  <r>
    <n v="918"/>
    <s v="US-2016-115455"/>
    <x v="154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5999999999999"/>
    <n v="2"/>
    <n v="0.6"/>
    <n v="-7.7747999999999999"/>
    <n v="5.6544000000000008"/>
    <n v="8.4815999999999985"/>
    <m/>
    <m/>
    <m/>
  </r>
  <r>
    <n v="919"/>
    <s v="CA-2017-128300"/>
    <x v="207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  <n v="79.099999999999994"/>
    <n v="0"/>
    <m/>
    <m/>
    <m/>
  </r>
  <r>
    <n v="920"/>
    <s v="CA-2017-149048"/>
    <x v="614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n v="180.96"/>
    <n v="0"/>
    <m/>
    <m/>
    <m/>
  </r>
  <r>
    <n v="921"/>
    <s v="CA-2017-108553"/>
    <x v="615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6"/>
    <n v="121.94"/>
    <n v="0"/>
    <m/>
    <m/>
    <m/>
  </r>
  <r>
    <n v="922"/>
    <s v="CA-2014-112718"/>
    <x v="616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"/>
    <n v="1"/>
    <n v="0.7"/>
    <n v="-0.85580000000000001"/>
    <n v="0.35010000000000008"/>
    <n v="0.81689999999999996"/>
    <m/>
    <m/>
    <m/>
  </r>
  <r>
    <n v="923"/>
    <s v="CA-2016-154053"/>
    <x v="617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1000000000003"/>
    <n v="16.989999999999998"/>
    <n v="0"/>
    <m/>
    <m/>
    <m/>
  </r>
  <r>
    <n v="924"/>
    <s v="CA-2014-127446"/>
    <x v="618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  <n v="19.7376"/>
    <n v="4.9344000000000001"/>
    <m/>
    <m/>
    <m/>
  </r>
  <r>
    <n v="925"/>
    <s v="CA-2017-147942"/>
    <x v="619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  <n v="5.78"/>
    <n v="0"/>
    <m/>
    <m/>
    <m/>
  </r>
  <r>
    <n v="926"/>
    <s v="CA-2017-127180"/>
    <x v="62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8000000001"/>
    <n v="8959.974400000001"/>
    <n v="2239.9936000000002"/>
    <m/>
    <m/>
    <m/>
  </r>
  <r>
    <n v="927"/>
    <s v="US-2017-165344"/>
    <x v="37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3999999999997"/>
    <n v="4"/>
    <n v="0.2"/>
    <n v="9.1295999999999999"/>
    <n v="48.691199999999995"/>
    <n v="12.172800000000001"/>
    <m/>
    <m/>
    <m/>
  </r>
  <r>
    <n v="928"/>
    <s v="CA-2015-168186"/>
    <x v="213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"/>
    <n v="3"/>
    <n v="0"/>
    <n v="7.0217999999999998"/>
    <n v="14.94"/>
    <n v="0"/>
    <m/>
    <m/>
    <m/>
  </r>
  <r>
    <n v="929"/>
    <s v="CA-2015-116750"/>
    <x v="621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79999999999999"/>
    <n v="2"/>
    <n v="0.2"/>
    <n v="0.73919999999999997"/>
    <n v="3.9424000000000001"/>
    <n v="0.98560000000000003"/>
    <m/>
    <m/>
    <m/>
  </r>
  <r>
    <n v="930"/>
    <s v="CA-2017-108441"/>
    <x v="427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  <n v="19.04"/>
    <n v="0"/>
    <m/>
    <m/>
    <m/>
  </r>
  <r>
    <n v="931"/>
    <s v="US-2016-146794"/>
    <x v="174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8"/>
    <n v="5"/>
    <n v="0.15"/>
    <n v="19.998000000000001"/>
    <n v="361.21387499999997"/>
    <n v="63.743624999999994"/>
    <m/>
    <m/>
    <m/>
  </r>
  <r>
    <n v="932"/>
    <s v="CA-2017-112515"/>
    <x v="574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"/>
    <n v="3"/>
    <n v="0.2"/>
    <n v="3.5022000000000002"/>
    <n v="8.6207999999999991"/>
    <n v="2.1552000000000002"/>
    <m/>
    <m/>
    <m/>
  </r>
  <r>
    <n v="933"/>
    <s v="CA-2015-135538"/>
    <x v="95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2000000000002"/>
    <n v="707.072"/>
    <n v="176.76800000000003"/>
    <m/>
    <m/>
    <m/>
  </r>
  <r>
    <n v="934"/>
    <s v="CA-2017-123372"/>
    <x v="319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  <n v="1979.89"/>
    <n v="0"/>
    <m/>
    <m/>
    <m/>
  </r>
  <r>
    <n v="935"/>
    <s v="CA-2014-126403"/>
    <x v="622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  <n v="166.44"/>
    <n v="0"/>
    <m/>
    <m/>
    <m/>
  </r>
  <r>
    <n v="936"/>
    <s v="US-2014-160780"/>
    <x v="242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  <n v="3.3264000000000005"/>
    <n v="7.7615999999999987"/>
    <m/>
    <m/>
    <m/>
  </r>
  <r>
    <n v="937"/>
    <s v="CA-2017-137085"/>
    <x v="208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40000000001"/>
    <n v="250.04160000000002"/>
    <n v="62.510400000000004"/>
    <m/>
    <m/>
    <m/>
  </r>
  <r>
    <n v="938"/>
    <s v="CA-2016-133123"/>
    <x v="46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  <n v="76.761600000000001"/>
    <n v="19.1904"/>
    <m/>
    <m/>
    <m/>
  </r>
  <r>
    <n v="939"/>
    <s v="US-2016-128195"/>
    <x v="623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8"/>
    <n v="5"/>
    <n v="0.8"/>
    <n v="-6.5670000000000002"/>
    <n v="0.79599999999999982"/>
    <n v="3.1840000000000002"/>
    <m/>
    <m/>
    <m/>
  </r>
  <r>
    <n v="940"/>
    <s v="CA-2015-153220"/>
    <x v="624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"/>
    <n v="5"/>
    <n v="0"/>
    <n v="7.0650000000000004"/>
    <n v="15.7"/>
    <n v="0"/>
    <m/>
    <m/>
    <m/>
  </r>
  <r>
    <n v="941"/>
    <s v="CA-2014-123064"/>
    <x v="415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4"/>
    <n v="4.1984000000000004"/>
    <n v="1.0496000000000001"/>
    <m/>
    <m/>
    <m/>
  </r>
  <r>
    <n v="942"/>
    <s v="US-2016-144211"/>
    <x v="625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  <n v="12.384"/>
    <n v="3.0960000000000001"/>
    <m/>
    <m/>
    <m/>
  </r>
  <r>
    <n v="943"/>
    <s v="CA-2016-138079"/>
    <x v="109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  <n v="109.9"/>
    <n v="0"/>
    <m/>
    <m/>
    <m/>
  </r>
  <r>
    <n v="944"/>
    <s v="CA-2016-161662"/>
    <x v="482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200000000001"/>
    <n v="24.281600000000001"/>
    <n v="6.0704000000000002"/>
    <m/>
    <m/>
    <m/>
  </r>
  <r>
    <n v="945"/>
    <s v="CA-2014-145317"/>
    <x v="626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5999999999998"/>
    <n v="410.65"/>
    <n v="410.65"/>
    <m/>
    <m/>
    <m/>
  </r>
  <r>
    <n v="946"/>
    <s v="CA-2014-143413"/>
    <x v="627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200000000003"/>
    <n v="116.28"/>
    <n v="0"/>
    <m/>
    <m/>
    <m/>
  </r>
  <r>
    <n v="947"/>
    <s v="CA-2017-155873"/>
    <x v="108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  <n v="16.68"/>
    <n v="0"/>
    <m/>
    <m/>
    <m/>
  </r>
  <r>
    <n v="948"/>
    <s v="CA-2015-121797"/>
    <x v="478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6"/>
    <n v="7"/>
    <n v="0"/>
    <n v="81.849599999999995"/>
    <n v="227.36"/>
    <n v="0"/>
    <m/>
    <m/>
    <m/>
  </r>
  <r>
    <n v="949"/>
    <s v="CA-2017-132430"/>
    <x v="394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7999999999998"/>
    <n v="4"/>
    <n v="0.2"/>
    <n v="9.1776"/>
    <n v="36.7104"/>
    <n v="9.1776"/>
    <m/>
    <m/>
    <m/>
  </r>
  <r>
    <n v="950"/>
    <s v="CA-2014-110100"/>
    <x v="628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  <n v="241.90079999999998"/>
    <n v="60.475200000000001"/>
    <m/>
    <m/>
    <m/>
  </r>
  <r>
    <n v="951"/>
    <s v="CA-2014-127187"/>
    <x v="629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  <n v="129.97999999999999"/>
    <n v="0"/>
    <m/>
    <m/>
    <m/>
  </r>
  <r>
    <n v="952"/>
    <s v="CA-2014-100006"/>
    <x v="63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7"/>
    <n v="3"/>
    <n v="0"/>
    <n v="109.6113"/>
    <n v="377.97"/>
    <n v="0"/>
    <m/>
    <m/>
    <m/>
  </r>
  <r>
    <n v="953"/>
    <s v="CA-2016-164735"/>
    <x v="159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2"/>
    <n v="5"/>
    <n v="0"/>
    <n v="12.18"/>
    <n v="81.2"/>
    <n v="0"/>
    <m/>
    <m/>
    <m/>
  </r>
  <r>
    <n v="954"/>
    <s v="CA-2014-153479"/>
    <x v="631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"/>
    <n v="5"/>
    <n v="0"/>
    <n v="6.7915000000000001"/>
    <n v="14.45"/>
    <n v="0"/>
    <m/>
    <m/>
    <m/>
  </r>
  <r>
    <n v="955"/>
    <s v="CA-2015-115798"/>
    <x v="49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7"/>
    <n v="3"/>
    <n v="0"/>
    <n v="94.492500000000007"/>
    <n v="377.97"/>
    <n v="0"/>
    <m/>
    <m/>
    <m/>
  </r>
  <r>
    <n v="956"/>
    <s v="CA-2017-122707"/>
    <x v="441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04"/>
    <n v="477.24"/>
    <n v="0"/>
    <m/>
    <m/>
    <m/>
  </r>
  <r>
    <n v="957"/>
    <s v="CA-2014-155887"/>
    <x v="632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  <n v="490.03920000000005"/>
    <n v="210.01680000000002"/>
    <m/>
    <m/>
    <m/>
  </r>
  <r>
    <n v="958"/>
    <s v="US-2015-165449"/>
    <x v="6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7999999999999"/>
    <n v="4"/>
    <n v="0.2"/>
    <n v="-1.3584000000000001"/>
    <n v="21.734400000000001"/>
    <n v="5.4336000000000002"/>
    <m/>
    <m/>
    <m/>
  </r>
  <r>
    <n v="959"/>
    <s v="US-2014-141257"/>
    <x v="633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  <n v="468.44159999999999"/>
    <n v="117.11040000000001"/>
    <m/>
    <m/>
    <m/>
  </r>
  <r>
    <n v="960"/>
    <s v="CA-2014-154669"/>
    <x v="217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8"/>
    <n v="423.28"/>
    <n v="0"/>
    <m/>
    <m/>
    <m/>
  </r>
  <r>
    <n v="961"/>
    <s v="CA-2017-126536"/>
    <x v="344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59999999999999"/>
    <n v="0.99"/>
    <n v="0"/>
    <m/>
    <m/>
    <m/>
  </r>
  <r>
    <n v="962"/>
    <s v="CA-2017-165757"/>
    <x v="601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1"/>
    <n v="3"/>
    <n v="0.7"/>
    <n v="-7.5768000000000004"/>
    <n v="3.0996000000000006"/>
    <n v="7.2324000000000002"/>
    <m/>
    <m/>
    <m/>
  </r>
  <r>
    <n v="963"/>
    <s v="CA-2017-167752"/>
    <x v="634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99"/>
    <n v="27.507200000000001"/>
    <n v="6.8768000000000002"/>
    <m/>
    <m/>
    <m/>
  </r>
  <r>
    <n v="964"/>
    <s v="US-2015-122140"/>
    <x v="635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2"/>
    <n v="2"/>
    <n v="0.8"/>
    <n v="-80.48"/>
    <n v="6.4383999999999979"/>
    <n v="25.753600000000002"/>
    <m/>
    <m/>
    <m/>
  </r>
  <r>
    <n v="965"/>
    <s v="CA-2016-163986"/>
    <x v="293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7"/>
    <n v="54.5"/>
    <n v="0"/>
    <m/>
    <m/>
    <m/>
  </r>
  <r>
    <n v="966"/>
    <s v="CA-2016-131576"/>
    <x v="388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  <n v="49.44"/>
    <n v="0"/>
    <m/>
    <m/>
    <m/>
  </r>
  <r>
    <n v="967"/>
    <s v="CA-2017-143455"/>
    <x v="310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"/>
    <n v="2"/>
    <n v="0.2"/>
    <n v="3.6288"/>
    <n v="8.2943999999999996"/>
    <n v="2.0736000000000003"/>
    <m/>
    <m/>
    <m/>
  </r>
  <r>
    <n v="968"/>
    <s v="CA-2015-127019"/>
    <x v="337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2"/>
    <n v="7"/>
    <n v="0.2"/>
    <n v="4.5738000000000003"/>
    <n v="48.787199999999999"/>
    <n v="12.196800000000001"/>
    <m/>
    <m/>
    <m/>
  </r>
  <r>
    <n v="969"/>
    <s v="CA-2015-138534"/>
    <x v="636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  <n v="166.14610000000002"/>
    <n v="29.319900000000001"/>
    <m/>
    <m/>
    <m/>
  </r>
  <r>
    <n v="970"/>
    <s v="CA-2016-139878"/>
    <x v="49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  <n v="257.98"/>
    <n v="0"/>
    <m/>
    <m/>
    <m/>
  </r>
  <r>
    <n v="971"/>
    <s v="US-2016-106677"/>
    <x v="597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8"/>
    <n v="2"/>
    <n v="0.4"/>
    <n v="-15.992000000000001"/>
    <n v="14.392799999999999"/>
    <n v="9.5952000000000002"/>
    <m/>
    <m/>
    <m/>
  </r>
  <r>
    <n v="972"/>
    <s v="CA-2015-149972"/>
    <x v="417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  <n v="481.22879999999998"/>
    <n v="120.30719999999999"/>
    <m/>
    <m/>
    <m/>
  </r>
  <r>
    <n v="973"/>
    <s v="CA-2017-158743"/>
    <x v="171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6000000000004"/>
    <n v="13.36"/>
    <n v="0"/>
    <m/>
    <m/>
    <m/>
  </r>
  <r>
    <n v="974"/>
    <s v="US-2015-110163"/>
    <x v="637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29999999999999"/>
    <n v="6.3040000000000003"/>
    <n v="1.5760000000000001"/>
    <m/>
    <m/>
    <m/>
  </r>
  <r>
    <n v="975"/>
    <s v="CA-2015-159380"/>
    <x v="638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96"/>
    <n v="12.84"/>
    <n v="0"/>
    <m/>
    <m/>
    <m/>
  </r>
  <r>
    <n v="976"/>
    <s v="CA-2015-122623"/>
    <x v="639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8"/>
    <n v="2"/>
    <n v="0.3"/>
    <n v="-2.0364"/>
    <n v="33.261200000000002"/>
    <n v="14.254799999999999"/>
    <m/>
    <m/>
    <m/>
  </r>
  <r>
    <n v="977"/>
    <s v="CA-2015-148635"/>
    <x v="35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099999999999997"/>
    <n v="9.42"/>
    <n v="0"/>
    <m/>
    <m/>
    <m/>
  </r>
  <r>
    <n v="978"/>
    <s v="CA-2017-100202"/>
    <x v="363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"/>
    <n v="241.90079999999998"/>
    <n v="60.475200000000001"/>
    <m/>
    <m/>
    <m/>
  </r>
  <r>
    <n v="979"/>
    <s v="US-2014-112914"/>
    <x v="64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6"/>
    <n v="27.0336"/>
    <n v="6.7584000000000009"/>
    <m/>
    <m/>
    <m/>
  </r>
  <r>
    <n v="980"/>
    <s v="CA-2016-124149"/>
    <x v="127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"/>
    <n v="6"/>
    <n v="0.2"/>
    <n v="37.9176"/>
    <n v="86.668800000000005"/>
    <n v="21.667200000000001"/>
    <m/>
    <m/>
    <m/>
  </r>
  <r>
    <n v="981"/>
    <s v="CA-2014-148915"/>
    <x v="276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98"/>
    <n v="355.13600000000002"/>
    <n v="88.784000000000006"/>
    <m/>
    <m/>
    <m/>
  </r>
  <r>
    <n v="982"/>
    <s v="US-2015-104185"/>
    <x v="36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8"/>
    <n v="120.33"/>
    <n v="0"/>
    <m/>
    <m/>
    <m/>
  </r>
  <r>
    <n v="983"/>
    <s v="CA-2017-157854"/>
    <x v="641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  <n v="56.28"/>
    <n v="0"/>
    <m/>
    <m/>
    <m/>
  </r>
  <r>
    <n v="984"/>
    <s v="CA-2016-136371"/>
    <x v="567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7999999999996"/>
    <n v="14.98"/>
    <n v="0"/>
    <m/>
    <m/>
    <m/>
  </r>
  <r>
    <n v="985"/>
    <s v="CA-2017-106537"/>
    <x v="642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1"/>
    <n v="4"/>
    <n v="0.2"/>
    <n v="7.2576000000000001"/>
    <n v="16.588799999999999"/>
    <n v="4.1472000000000007"/>
    <m/>
    <m/>
    <m/>
  </r>
  <r>
    <n v="986"/>
    <s v="CA-2017-143861"/>
    <x v="427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80000000000001"/>
    <n v="13.670400000000001"/>
    <n v="3.4176000000000002"/>
    <m/>
    <m/>
    <m/>
  </r>
  <r>
    <n v="987"/>
    <s v="CA-2014-148040"/>
    <x v="643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9"/>
    <n v="59.4816"/>
    <n v="14.870400000000002"/>
    <m/>
    <m/>
    <m/>
  </r>
  <r>
    <n v="988"/>
    <s v="CA-2017-135167"/>
    <x v="236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  <n v="4.26"/>
    <n v="0"/>
    <m/>
    <m/>
    <m/>
  </r>
  <r>
    <n v="989"/>
    <s v="US-2017-102638"/>
    <x v="644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3"/>
    <n v="3"/>
    <n v="0"/>
    <n v="2.9546999999999999"/>
    <n v="6.03"/>
    <n v="0"/>
    <m/>
    <m/>
    <m/>
  </r>
  <r>
    <n v="990"/>
    <s v="CA-2017-164049"/>
    <x v="645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5"/>
    <n v="5"/>
    <n v="0"/>
    <n v="10.7325"/>
    <n v="23.85"/>
    <n v="0"/>
    <m/>
    <m/>
    <m/>
  </r>
  <r>
    <n v="991"/>
    <s v="CA-2017-139913"/>
    <x v="383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3999999999997"/>
    <n v="11.56"/>
    <n v="0"/>
    <m/>
    <m/>
    <m/>
  </r>
  <r>
    <n v="992"/>
    <s v="CA-2014-169033"/>
    <x v="646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  <n v="49.65"/>
    <n v="0"/>
    <m/>
    <m/>
    <m/>
  </r>
  <r>
    <n v="993"/>
    <s v="US-2016-164630"/>
    <x v="647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799999999996"/>
    <n v="4"/>
    <n v="0.2"/>
    <n v="119.996"/>
    <n v="767.97439999999995"/>
    <n v="191.99360000000001"/>
    <m/>
    <m/>
    <m/>
  </r>
  <r>
    <n v="994"/>
    <s v="CA-2017-124898"/>
    <x v="206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600000000004"/>
    <n v="184.66"/>
    <n v="0"/>
    <m/>
    <m/>
    <m/>
  </r>
  <r>
    <n v="995"/>
    <s v="CA-2016-164035"/>
    <x v="1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"/>
    <n v="5"/>
    <n v="0.2"/>
    <n v="8.3810000000000002"/>
    <n v="18.496000000000002"/>
    <n v="4.6240000000000006"/>
    <m/>
    <m/>
    <m/>
  </r>
  <r>
    <n v="996"/>
    <s v="CA-2014-127586"/>
    <x v="406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  <n v="310.12"/>
    <n v="0"/>
    <m/>
    <m/>
    <m/>
  </r>
  <r>
    <n v="997"/>
    <s v="CA-2017-121615"/>
    <x v="128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9"/>
    <n v="8.56"/>
    <n v="0"/>
    <m/>
    <m/>
    <m/>
  </r>
  <r>
    <n v="998"/>
    <s v="CA-2014-113929"/>
    <x v="648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  <n v="41.4"/>
    <n v="0"/>
    <m/>
    <m/>
    <m/>
  </r>
  <r>
    <n v="999"/>
    <s v="CA-2015-134747"/>
    <x v="84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  <n v="135.72"/>
    <n v="0"/>
    <m/>
    <m/>
    <m/>
  </r>
  <r>
    <n v="1000"/>
    <s v="CA-2017-155047"/>
    <x v="143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"/>
    <n v="1"/>
    <n v="0.2"/>
    <n v="0.372"/>
    <n v="4.7615999999999996"/>
    <n v="1.1904000000000001"/>
    <m/>
    <m/>
    <m/>
  </r>
  <r>
    <n v="1001"/>
    <s v="CA-2016-160129"/>
    <x v="649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7"/>
    <n v="12.64"/>
    <n v="3.16"/>
    <m/>
    <m/>
    <m/>
  </r>
  <r>
    <n v="1002"/>
    <s v="CA-2017-164329"/>
    <x v="264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999"/>
    <n v="129.30000000000001"/>
    <n v="0"/>
    <m/>
    <m/>
    <m/>
  </r>
  <r>
    <n v="1003"/>
    <s v="CA-2014-156993"/>
    <x v="28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  <n v="6.08"/>
    <n v="0"/>
    <m/>
    <m/>
    <m/>
  </r>
  <r>
    <n v="1004"/>
    <s v="CA-2014-157721"/>
    <x v="65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  <n v="19.899999999999999"/>
    <n v="0"/>
    <m/>
    <m/>
    <m/>
  </r>
  <r>
    <n v="1005"/>
    <s v="CA-2017-128629"/>
    <x v="651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7999999999998"/>
    <n v="18.84"/>
    <n v="0"/>
    <m/>
    <m/>
    <m/>
  </r>
  <r>
    <n v="1006"/>
    <s v="US-2017-120390"/>
    <x v="14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1"/>
    <n v="4"/>
    <n v="0.7"/>
    <n v="-1306.5504000000001"/>
    <n v="489.95640000000003"/>
    <n v="1143.2316000000001"/>
    <m/>
    <m/>
    <m/>
  </r>
  <r>
    <n v="1007"/>
    <s v="US-2016-169040"/>
    <x v="652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"/>
    <n v="1"/>
    <n v="0.2"/>
    <n v="13.7193"/>
    <n v="125.4336"/>
    <n v="31.358400000000003"/>
    <m/>
    <m/>
    <m/>
  </r>
  <r>
    <n v="1008"/>
    <s v="CA-2017-155880"/>
    <x v="59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1"/>
    <n v="90.99"/>
    <n v="0"/>
    <m/>
    <m/>
    <m/>
  </r>
  <r>
    <n v="1009"/>
    <s v="CA-2017-126242"/>
    <x v="118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  <n v="305.01"/>
    <n v="0"/>
    <m/>
    <m/>
    <m/>
  </r>
  <r>
    <n v="1010"/>
    <s v="CA-2017-169859"/>
    <x v="653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"/>
    <n v="26.25"/>
    <n v="0"/>
    <m/>
    <m/>
    <m/>
  </r>
  <r>
    <n v="1011"/>
    <s v="CA-2017-168900"/>
    <x v="404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5"/>
    <n v="0.69390000000000018"/>
    <n v="1.6191"/>
    <m/>
    <m/>
    <m/>
  </r>
  <r>
    <n v="1012"/>
    <s v="CA-2017-139773"/>
    <x v="654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9"/>
    <n v="7"/>
    <n v="0.3"/>
    <n v="-2.6936"/>
    <n v="131.9864"/>
    <n v="56.565599999999996"/>
    <m/>
    <m/>
    <m/>
  </r>
  <r>
    <n v="1013"/>
    <s v="CA-2017-134607"/>
    <x v="518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8"/>
    <n v="22.58"/>
    <n v="0"/>
    <m/>
    <m/>
    <m/>
  </r>
  <r>
    <n v="1014"/>
    <s v="CA-2015-139850"/>
    <x v="655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1"/>
    <n v="4"/>
    <n v="0.2"/>
    <n v="7.2576000000000001"/>
    <n v="16.588799999999999"/>
    <n v="4.1472000000000007"/>
    <m/>
    <m/>
    <m/>
  </r>
  <r>
    <n v="1015"/>
    <s v="CA-2016-139269"/>
    <x v="656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"/>
    <n v="24.96"/>
    <n v="0"/>
    <m/>
    <m/>
    <m/>
  </r>
  <r>
    <n v="1016"/>
    <s v="CA-2016-139010"/>
    <x v="657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998"/>
    <n v="12.99"/>
    <n v="0"/>
    <m/>
    <m/>
    <m/>
  </r>
  <r>
    <n v="1017"/>
    <s v="US-2014-150532"/>
    <x v="658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  <n v="44.736000000000004"/>
    <n v="11.184000000000001"/>
    <m/>
    <m/>
    <m/>
  </r>
  <r>
    <n v="1018"/>
    <s v="CA-2014-138317"/>
    <x v="242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  <n v="19.916800000000002"/>
    <n v="4.9792000000000005"/>
    <m/>
    <m/>
    <m/>
  </r>
  <r>
    <n v="1019"/>
    <s v="CA-2015-130610"/>
    <x v="621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  <n v="19"/>
    <n v="0"/>
    <m/>
    <m/>
    <m/>
  </r>
  <r>
    <n v="1020"/>
    <s v="CA-2016-131499"/>
    <x v="154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  <n v="207.48"/>
    <n v="0"/>
    <m/>
    <m/>
    <m/>
  </r>
  <r>
    <n v="1021"/>
    <s v="CA-2014-148761"/>
    <x v="659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8"/>
    <n v="3"/>
    <n v="0"/>
    <n v="45.84"/>
    <n v="91.68"/>
    <n v="0"/>
    <m/>
    <m/>
    <m/>
  </r>
  <r>
    <n v="1022"/>
    <s v="CA-2014-130729"/>
    <x v="66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  <n v="27.4176"/>
    <n v="6.8544"/>
    <m/>
    <m/>
    <m/>
  </r>
  <r>
    <n v="1023"/>
    <s v="CA-2016-124772"/>
    <x v="5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  <n v="191.82"/>
    <n v="0"/>
    <m/>
    <m/>
    <m/>
  </r>
  <r>
    <n v="1024"/>
    <s v="US-2015-138919"/>
    <x v="13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  <n v="206.53200000000001"/>
    <n v="137.68800000000002"/>
    <m/>
    <m/>
    <m/>
  </r>
  <r>
    <n v="1025"/>
    <s v="CA-2015-123568"/>
    <x v="661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6"/>
    <n v="5.04"/>
    <n v="0"/>
    <m/>
    <m/>
    <m/>
  </r>
  <r>
    <n v="1026"/>
    <s v="CA-2014-106719"/>
    <x v="662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6"/>
    <n v="6.6303999999999998"/>
    <n v="1.6576000000000002"/>
    <m/>
    <m/>
    <m/>
  </r>
  <r>
    <n v="1027"/>
    <s v="CA-2017-116855"/>
    <x v="9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"/>
    <n v="5"/>
    <n v="0"/>
    <n v="80.784000000000006"/>
    <n v="504.9"/>
    <n v="0"/>
    <m/>
    <m/>
    <m/>
  </r>
  <r>
    <n v="1028"/>
    <s v="CA-2017-149559"/>
    <x v="206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7999999999997"/>
    <n v="12.96"/>
    <n v="0"/>
    <m/>
    <m/>
    <m/>
  </r>
  <r>
    <n v="1029"/>
    <s v="CA-2017-125290"/>
    <x v="43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9"/>
    <n v="5"/>
    <n v="0"/>
    <n v="3.6139999999999999"/>
    <n v="13.9"/>
    <n v="0"/>
    <m/>
    <m/>
    <m/>
  </r>
  <r>
    <n v="1030"/>
    <s v="US-2017-148054"/>
    <x v="663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98"/>
    <n v="41.96"/>
    <n v="0"/>
    <m/>
    <m/>
    <m/>
  </r>
  <r>
    <n v="1031"/>
    <s v="CA-2016-128517"/>
    <x v="664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  <n v="517.9"/>
    <n v="0"/>
    <m/>
    <m/>
    <m/>
  </r>
  <r>
    <n v="1032"/>
    <s v="CA-2017-131492"/>
    <x v="14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7999999999997"/>
    <n v="8.9600000000000009"/>
    <n v="0"/>
    <m/>
    <m/>
    <m/>
  </r>
  <r>
    <n v="1033"/>
    <s v="CA-2017-127621"/>
    <x v="393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"/>
    <n v="8"/>
    <n v="0.2"/>
    <n v="9.7439999999999998"/>
    <n v="21.503999999999998"/>
    <n v="5.3760000000000003"/>
    <m/>
    <m/>
    <m/>
  </r>
  <r>
    <n v="1034"/>
    <s v="CA-2015-145184"/>
    <x v="146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600000000001"/>
    <n v="83.97"/>
    <n v="0"/>
    <m/>
    <m/>
    <m/>
  </r>
  <r>
    <n v="1035"/>
    <s v="CA-2017-106859"/>
    <x v="558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  <n v="90.8"/>
    <n v="0"/>
    <m/>
    <m/>
    <m/>
  </r>
  <r>
    <n v="1036"/>
    <s v="US-2017-159205"/>
    <x v="177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"/>
    <n v="61"/>
    <n v="0"/>
    <m/>
    <m/>
    <m/>
  </r>
  <r>
    <n v="1037"/>
    <s v="CA-2017-119578"/>
    <x v="64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8000000000003"/>
    <n v="695.16"/>
    <n v="0"/>
    <m/>
    <m/>
    <m/>
  </r>
  <r>
    <n v="1038"/>
    <s v="CA-2016-124562"/>
    <x v="15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  <n v="3.8871000000000002"/>
    <n v="9.0699000000000005"/>
    <m/>
    <m/>
    <m/>
  </r>
  <r>
    <n v="1039"/>
    <s v="US-2017-140074"/>
    <x v="593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9"/>
    <n v="25.68"/>
    <n v="0"/>
    <m/>
    <m/>
    <m/>
  </r>
  <r>
    <n v="1040"/>
    <s v="CA-2016-103037"/>
    <x v="188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"/>
    <n v="4"/>
    <n v="0.2"/>
    <n v="5.6955999999999998"/>
    <n v="12.569599999999999"/>
    <n v="3.1424000000000003"/>
    <m/>
    <m/>
    <m/>
  </r>
  <r>
    <n v="1041"/>
    <s v="CA-2016-121671"/>
    <x v="18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8"/>
    <n v="21.93"/>
    <n v="0"/>
    <m/>
    <m/>
    <m/>
  </r>
  <r>
    <n v="1042"/>
    <s v="CA-2016-150350"/>
    <x v="665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6"/>
    <n v="3"/>
    <n v="0.2"/>
    <n v="62.82"/>
    <n v="670.08"/>
    <n v="167.52"/>
    <m/>
    <m/>
    <m/>
  </r>
  <r>
    <n v="1043"/>
    <s v="CA-2017-147564"/>
    <x v="257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400000000001"/>
    <n v="49.12"/>
    <n v="0"/>
    <m/>
    <m/>
    <m/>
  </r>
  <r>
    <n v="1044"/>
    <s v="CA-2014-107916"/>
    <x v="662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  <n v="13.28"/>
    <n v="0"/>
    <m/>
    <m/>
    <m/>
  </r>
  <r>
    <n v="1045"/>
    <s v="CA-2017-131828"/>
    <x v="666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599999999997"/>
    <n v="4"/>
    <n v="0.2"/>
    <n v="108.3528"/>
    <n v="770.50879999999995"/>
    <n v="192.62720000000002"/>
    <m/>
    <m/>
    <m/>
  </r>
  <r>
    <n v="1046"/>
    <s v="CA-2014-109218"/>
    <x v="415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"/>
    <n v="5"/>
    <n v="0"/>
    <n v="10.368"/>
    <n v="32.4"/>
    <n v="0"/>
    <m/>
    <m/>
    <m/>
  </r>
  <r>
    <n v="1047"/>
    <s v="US-2014-109036"/>
    <x v="364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5"/>
    <n v="3"/>
    <n v="0"/>
    <n v="14.904"/>
    <n v="31.05"/>
    <n v="0"/>
    <m/>
    <m/>
    <m/>
  </r>
  <r>
    <n v="1048"/>
    <s v="CA-2017-150497"/>
    <x v="212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  <n v="735.98"/>
    <n v="0"/>
    <m/>
    <m/>
    <m/>
  </r>
  <r>
    <n v="1049"/>
    <s v="US-2016-162677"/>
    <x v="234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99"/>
    <n v="54.112000000000002"/>
    <n v="13.528"/>
    <m/>
    <m/>
    <m/>
  </r>
  <r>
    <n v="1050"/>
    <s v="US-2014-150924"/>
    <x v="163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8"/>
    <n v="5"/>
    <n v="0.8"/>
    <n v="-8.0289999999999999"/>
    <n v="1.0359999999999996"/>
    <n v="4.1440000000000001"/>
    <m/>
    <m/>
    <m/>
  </r>
  <r>
    <n v="1051"/>
    <s v="US-2016-133879"/>
    <x v="667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80000000000001"/>
    <n v="2"/>
    <n v="0.8"/>
    <n v="-4.7519999999999998"/>
    <n v="0.63359999999999994"/>
    <n v="2.5344000000000002"/>
    <m/>
    <m/>
    <m/>
  </r>
  <r>
    <n v="1052"/>
    <s v="CA-2017-157483"/>
    <x v="310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  <n v="181.86"/>
    <n v="0"/>
    <m/>
    <m/>
    <m/>
  </r>
  <r>
    <n v="1053"/>
    <s v="US-2017-132059"/>
    <x v="353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  <n v="54.176400000000001"/>
    <n v="126.41159999999999"/>
    <m/>
    <m/>
    <m/>
  </r>
  <r>
    <n v="1054"/>
    <s v="CA-2017-122280"/>
    <x v="17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  <n v="18.760000000000002"/>
    <n v="0"/>
    <m/>
    <m/>
    <m/>
  </r>
  <r>
    <n v="1055"/>
    <s v="CA-2017-152912"/>
    <x v="44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  <n v="9.64"/>
    <n v="0"/>
    <m/>
    <m/>
    <m/>
  </r>
  <r>
    <n v="1056"/>
    <s v="US-2015-163783"/>
    <x v="16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  <n v="10.137600000000001"/>
    <n v="2.5344000000000002"/>
    <m/>
    <m/>
    <m/>
  </r>
  <r>
    <n v="1057"/>
    <s v="CA-2017-123981"/>
    <x v="257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399999999999"/>
    <n v="65.989999999999995"/>
    <n v="0"/>
    <m/>
    <m/>
    <m/>
  </r>
  <r>
    <n v="1058"/>
    <s v="CA-2017-158953"/>
    <x v="384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7"/>
    <n v="7"/>
    <n v="0.8"/>
    <n v="-9.5549999999999997"/>
    <n v="1.274"/>
    <n v="5.0960000000000001"/>
    <m/>
    <m/>
    <m/>
  </r>
  <r>
    <n v="1059"/>
    <s v="CA-2016-169026"/>
    <x v="668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4"/>
    <n v="23.34"/>
    <n v="0"/>
    <m/>
    <m/>
    <m/>
  </r>
  <r>
    <n v="1060"/>
    <s v="CA-2017-109750"/>
    <x v="669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  <n v="29.97"/>
    <n v="0"/>
    <m/>
    <m/>
    <m/>
  </r>
  <r>
    <n v="1061"/>
    <s v="CA-2015-149384"/>
    <x v="670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01"/>
    <n v="3"/>
    <n v="0.7"/>
    <n v="-2.2440000000000002"/>
    <n v="1.0098000000000003"/>
    <n v="2.3561999999999999"/>
    <m/>
    <m/>
    <m/>
  </r>
  <r>
    <n v="1062"/>
    <s v="CA-2014-131527"/>
    <x v="493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"/>
    <n v="76.7744"/>
    <n v="19.193600000000004"/>
    <m/>
    <m/>
    <m/>
  </r>
  <r>
    <n v="1063"/>
    <s v="CA-2017-164000"/>
    <x v="358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80000000000001"/>
    <n v="14.963200000000001"/>
    <n v="3.7408000000000001"/>
    <m/>
    <m/>
    <m/>
  </r>
  <r>
    <n v="1064"/>
    <s v="CA-2016-108882"/>
    <x v="671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3"/>
    <n v="349.95"/>
    <n v="0"/>
    <m/>
    <m/>
    <m/>
  </r>
  <r>
    <n v="1065"/>
    <s v="US-2017-108245"/>
    <x v="554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1999999999999"/>
    <n v="3"/>
    <n v="0.2"/>
    <n v="5.0220000000000002"/>
    <n v="10.7136"/>
    <n v="2.6783999999999999"/>
    <m/>
    <m/>
    <m/>
  </r>
  <r>
    <n v="1066"/>
    <s v="CA-2016-132409"/>
    <x v="386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9"/>
    <n v="1.2032"/>
    <n v="0.30080000000000001"/>
    <m/>
    <m/>
    <m/>
  </r>
  <r>
    <n v="1067"/>
    <s v="CA-2017-150189"/>
    <x v="135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80000000000007"/>
    <n v="6"/>
    <n v="0"/>
    <n v="35.334600000000002"/>
    <n v="75.180000000000007"/>
    <n v="0"/>
    <m/>
    <m/>
    <m/>
  </r>
  <r>
    <n v="1068"/>
    <s v="CA-2017-131625"/>
    <x v="672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  <n v="114.9"/>
    <n v="0"/>
    <m/>
    <m/>
    <m/>
  </r>
  <r>
    <n v="1069"/>
    <s v="US-2016-127971"/>
    <x v="69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2999999999998"/>
    <n v="222.90100000000001"/>
    <n v="95.528999999999996"/>
    <m/>
    <m/>
    <m/>
  </r>
  <r>
    <n v="1070"/>
    <s v="CA-2017-113355"/>
    <x v="92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"/>
    <n v="5"/>
    <n v="0.2"/>
    <n v="24.727499999999999"/>
    <n v="175.84"/>
    <n v="43.960000000000008"/>
    <m/>
    <m/>
    <m/>
  </r>
  <r>
    <n v="1071"/>
    <s v="CA-2016-159730"/>
    <x v="41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1"/>
    <n v="2"/>
    <n v="0.2"/>
    <n v="9.9651999999999994"/>
    <n v="91.110399999999998"/>
    <n v="22.777600000000003"/>
    <m/>
    <m/>
    <m/>
  </r>
  <r>
    <n v="1072"/>
    <s v="CA-2016-155474"/>
    <x v="524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6000000000008"/>
    <n v="86.387199999999993"/>
    <n v="21.596800000000002"/>
    <m/>
    <m/>
    <m/>
  </r>
  <r>
    <n v="1073"/>
    <s v="US-2016-161844"/>
    <x v="1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4000000000004"/>
    <n v="3"/>
    <n v="0.4"/>
    <n v="-29.323799999999999"/>
    <n v="47.984400000000001"/>
    <n v="31.989600000000003"/>
    <m/>
    <m/>
    <m/>
  </r>
  <r>
    <n v="1074"/>
    <s v="US-2016-162103"/>
    <x v="514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  <n v="0.62719999999999976"/>
    <n v="2.5088000000000004"/>
    <m/>
    <m/>
    <m/>
  </r>
  <r>
    <n v="1075"/>
    <s v="CA-2014-151554"/>
    <x v="565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1"/>
    <n v="4"/>
    <n v="0.2"/>
    <n v="7.2576000000000001"/>
    <n v="16.588799999999999"/>
    <n v="4.1472000000000007"/>
    <m/>
    <m/>
    <m/>
  </r>
  <r>
    <n v="1076"/>
    <s v="CA-2014-140662"/>
    <x v="549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4000000000002"/>
    <n v="99.98"/>
    <n v="0"/>
    <m/>
    <m/>
    <m/>
  </r>
  <r>
    <n v="1077"/>
    <s v="US-2014-126571"/>
    <x v="673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400000000001"/>
    <n v="225.5232"/>
    <n v="56.380800000000001"/>
    <m/>
    <m/>
    <m/>
  </r>
  <r>
    <n v="1078"/>
    <s v="CA-2014-106264"/>
    <x v="57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1"/>
    <n v="11.91"/>
    <n v="0"/>
    <m/>
    <m/>
    <m/>
  </r>
  <r>
    <n v="1079"/>
    <s v="CA-2017-113418"/>
    <x v="164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50000000003"/>
    <n v="1704.89"/>
    <n v="0"/>
    <m/>
    <m/>
    <m/>
  </r>
  <r>
    <n v="1080"/>
    <s v="CA-2016-111416"/>
    <x v="41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"/>
    <n v="5"/>
    <n v="0.2"/>
    <n v="78.435000000000002"/>
    <n v="185.92000000000002"/>
    <n v="46.480000000000004"/>
    <m/>
    <m/>
    <m/>
  </r>
  <r>
    <n v="1081"/>
    <s v="CA-2015-120810"/>
    <x v="674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9"/>
    <n v="68.94"/>
    <n v="0"/>
    <m/>
    <m/>
    <m/>
  </r>
  <r>
    <n v="1082"/>
    <s v="CA-2017-122595"/>
    <x v="653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7"/>
    <n v="182.38079999999999"/>
    <n v="45.595200000000006"/>
    <m/>
    <m/>
    <m/>
  </r>
  <r>
    <n v="1083"/>
    <s v="CA-2017-154732"/>
    <x v="59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3"/>
    <n v="5"/>
    <n v="0.8"/>
    <n v="-25.648"/>
    <n v="3.2059999999999995"/>
    <n v="12.824000000000002"/>
    <m/>
    <m/>
    <m/>
  </r>
  <r>
    <n v="1084"/>
    <s v="US-2014-134733"/>
    <x v="675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  <n v="370.59915000000001"/>
    <n v="65.399850000000001"/>
    <m/>
    <m/>
    <m/>
  </r>
  <r>
    <n v="1085"/>
    <s v="CA-2014-115161"/>
    <x v="676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6"/>
    <n v="247.06610000000001"/>
    <n v="43.599899999999998"/>
    <m/>
    <m/>
    <m/>
  </r>
  <r>
    <n v="1086"/>
    <s v="CA-2015-115511"/>
    <x v="78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8"/>
    <n v="141.96"/>
    <n v="0"/>
    <m/>
    <m/>
    <m/>
  </r>
  <r>
    <n v="1087"/>
    <s v="CA-2015-161718"/>
    <x v="677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5999999999999"/>
    <n v="28.44"/>
    <n v="0"/>
    <m/>
    <m/>
    <m/>
  </r>
  <r>
    <n v="1088"/>
    <s v="CA-2016-100671"/>
    <x v="412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  <n v="89.337599999999995"/>
    <n v="22.334400000000002"/>
    <m/>
    <m/>
    <m/>
  </r>
  <r>
    <n v="1089"/>
    <s v="CA-2017-103156"/>
    <x v="5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7999999999998"/>
    <n v="9"/>
    <n v="0.2"/>
    <n v="7.2144000000000004"/>
    <n v="19.238399999999999"/>
    <n v="4.8095999999999997"/>
    <m/>
    <m/>
    <m/>
  </r>
  <r>
    <n v="1090"/>
    <s v="CA-2017-101077"/>
    <x v="590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79999999999999"/>
    <n v="2"/>
    <n v="0.2"/>
    <n v="2.14"/>
    <n v="5.4783999999999997"/>
    <n v="1.3696000000000002"/>
    <m/>
    <m/>
    <m/>
  </r>
  <r>
    <n v="1091"/>
    <s v="US-2017-131583"/>
    <x v="184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  <n v="32.025599999999997"/>
    <n v="8.0063999999999993"/>
    <m/>
    <m/>
    <m/>
  </r>
  <r>
    <n v="1092"/>
    <s v="CA-2017-168739"/>
    <x v="140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  <n v="26.169600000000003"/>
    <n v="39.254400000000004"/>
    <m/>
    <m/>
    <m/>
  </r>
  <r>
    <n v="1093"/>
    <s v="CA-2016-116540"/>
    <x v="414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  <n v="1.81"/>
    <n v="0"/>
    <m/>
    <m/>
    <m/>
  </r>
  <r>
    <n v="1094"/>
    <s v="CA-2015-153381"/>
    <x v="431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  <n v="15.24"/>
    <n v="0"/>
    <m/>
    <m/>
    <m/>
  </r>
  <r>
    <n v="1095"/>
    <s v="US-2017-111024"/>
    <x v="392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  <n v="26.316800000000001"/>
    <n v="6.5792000000000002"/>
    <m/>
    <m/>
    <m/>
  </r>
  <r>
    <n v="1096"/>
    <s v="CA-2017-148264"/>
    <x v="158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91"/>
    <n v="29.79"/>
    <n v="0"/>
    <m/>
    <m/>
    <m/>
  </r>
  <r>
    <n v="1097"/>
    <s v="CA-2017-131212"/>
    <x v="237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5999999999999"/>
    <n v="3"/>
    <n v="0.2"/>
    <n v="8.3754000000000008"/>
    <n v="19.852799999999998"/>
    <n v="4.9632000000000005"/>
    <m/>
    <m/>
    <m/>
  </r>
  <r>
    <n v="1098"/>
    <s v="CA-2014-158337"/>
    <x v="446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4000000000003"/>
    <n v="108.92"/>
    <n v="0"/>
    <m/>
    <m/>
    <m/>
  </r>
  <r>
    <n v="1099"/>
    <s v="CA-2016-162614"/>
    <x v="678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93"/>
    <n v="21.811199999999999"/>
    <n v="5.4527999999999999"/>
    <m/>
    <m/>
    <m/>
  </r>
  <r>
    <n v="1100"/>
    <s v="CA-2014-168592"/>
    <x v="74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1"/>
    <n v="56.65"/>
    <n v="0"/>
    <m/>
    <m/>
    <m/>
  </r>
  <r>
    <n v="1101"/>
    <s v="CA-2014-157609"/>
    <x v="679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01"/>
    <n v="377.536"/>
    <n v="94.384000000000015"/>
    <m/>
    <m/>
    <m/>
  </r>
  <r>
    <n v="1102"/>
    <s v="CA-2015-153626"/>
    <x v="491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  <n v="4.1280000000000001"/>
    <n v="1.032"/>
    <m/>
    <m/>
    <m/>
  </r>
  <r>
    <n v="1103"/>
    <s v="CA-2016-166485"/>
    <x v="680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  <n v="13.1968"/>
    <n v="3.2991999999999999"/>
    <m/>
    <m/>
    <m/>
  </r>
  <r>
    <n v="1104"/>
    <s v="CA-2015-152611"/>
    <x v="681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9000000000002"/>
    <n v="7"/>
    <n v="0"/>
    <n v="74.565399999999997"/>
    <n v="286.79000000000002"/>
    <n v="0"/>
    <m/>
    <m/>
    <m/>
  </r>
  <r>
    <n v="1105"/>
    <s v="CA-2016-146143"/>
    <x v="682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199999999997"/>
    <n v="133.38"/>
    <n v="0"/>
    <m/>
    <m/>
    <m/>
  </r>
  <r>
    <n v="1106"/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5000000000005"/>
    <n v="5"/>
    <n v="0"/>
    <n v="168.18549999999999"/>
    <n v="579.95000000000005"/>
    <n v="0"/>
    <m/>
    <m/>
    <m/>
  </r>
  <r>
    <n v="1107"/>
    <s v="CA-2017-142034"/>
    <x v="224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6"/>
    <n v="72"/>
    <n v="0"/>
    <m/>
    <m/>
    <m/>
  </r>
  <r>
    <n v="1108"/>
    <s v="CA-2016-107328"/>
    <x v="668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6"/>
    <n v="410.41919999999999"/>
    <n v="102.60480000000001"/>
    <m/>
    <m/>
    <m/>
  </r>
  <r>
    <n v="1109"/>
    <s v="CA-2016-150945"/>
    <x v="116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  <n v="900.08"/>
    <n v="0"/>
    <m/>
    <m/>
    <m/>
  </r>
  <r>
    <n v="1110"/>
    <s v="CA-2017-140326"/>
    <x v="683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  <n v="577.62180000000001"/>
    <n v="247.55219999999997"/>
    <m/>
    <m/>
    <m/>
  </r>
  <r>
    <n v="1111"/>
    <s v="US-2016-113649"/>
    <x v="684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5999999999999"/>
    <n v="9"/>
    <n v="0.2"/>
    <n v="9.6300000000000008"/>
    <n v="24.652799999999999"/>
    <n v="6.1631999999999998"/>
    <m/>
    <m/>
    <m/>
  </r>
  <r>
    <n v="1112"/>
    <s v="CA-2015-124975"/>
    <x v="133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499999999995"/>
    <n v="7"/>
    <n v="0.5"/>
    <n v="-525.64049999999997"/>
    <n v="398.21249999999998"/>
    <n v="398.21249999999998"/>
    <m/>
    <m/>
    <m/>
  </r>
  <r>
    <n v="1113"/>
    <s v="CA-2016-132731"/>
    <x v="347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02"/>
    <n v="6"/>
    <n v="0.2"/>
    <n v="49.316400000000002"/>
    <n v="526.04160000000002"/>
    <n v="131.5104"/>
    <m/>
    <m/>
    <m/>
  </r>
  <r>
    <n v="1114"/>
    <s v="CA-2017-148922"/>
    <x v="346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"/>
    <n v="599.97"/>
    <n v="0"/>
    <m/>
    <m/>
    <m/>
  </r>
  <r>
    <n v="1115"/>
    <s v="CA-2016-130680"/>
    <x v="685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  <n v="30.592000000000002"/>
    <n v="7.6480000000000006"/>
    <m/>
    <m/>
    <m/>
  </r>
  <r>
    <n v="1116"/>
    <s v="CA-2014-110849"/>
    <x v="686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2"/>
    <n v="230.37440000000001"/>
    <n v="57.593600000000009"/>
    <m/>
    <m/>
    <m/>
  </r>
  <r>
    <n v="1117"/>
    <s v="CA-2017-118542"/>
    <x v="92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"/>
    <n v="45.36"/>
    <n v="0"/>
    <m/>
    <m/>
    <m/>
  </r>
  <r>
    <n v="1118"/>
    <s v="CA-2017-152737"/>
    <x v="544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  <n v="17.433600000000002"/>
    <n v="4.3584000000000005"/>
    <m/>
    <m/>
    <m/>
  </r>
  <r>
    <n v="1119"/>
    <s v="CA-2016-130029"/>
    <x v="687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7999999999997"/>
    <n v="12.96"/>
    <n v="0"/>
    <m/>
    <m/>
    <m/>
  </r>
  <r>
    <n v="1120"/>
    <s v="CA-2016-104157"/>
    <x v="188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999"/>
    <n v="7.89"/>
    <n v="0"/>
    <m/>
    <m/>
    <m/>
  </r>
  <r>
    <n v="1121"/>
    <s v="CA-2015-121650"/>
    <x v="688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  <n v="3.9"/>
    <n v="0"/>
    <m/>
    <m/>
    <m/>
  </r>
  <r>
    <n v="1122"/>
    <s v="CA-2017-158729"/>
    <x v="420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399999999997"/>
    <n v="1665.62"/>
    <n v="0"/>
    <m/>
    <m/>
    <m/>
  </r>
  <r>
    <n v="1123"/>
    <s v="CA-2014-154186"/>
    <x v="689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99"/>
    <n v="2.3359999999999999"/>
    <n v="0.58399999999999996"/>
    <m/>
    <m/>
    <m/>
  </r>
  <r>
    <n v="1124"/>
    <s v="US-2016-131674"/>
    <x v="690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599999999999"/>
    <n v="46.732799999999997"/>
    <n v="11.683199999999999"/>
    <m/>
    <m/>
    <m/>
  </r>
  <r>
    <n v="1125"/>
    <s v="CA-2014-159184"/>
    <x v="76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  <n v="142.4"/>
    <n v="0"/>
    <m/>
    <m/>
    <m/>
  </r>
  <r>
    <n v="1126"/>
    <s v="CA-2017-109960"/>
    <x v="33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1999999999998"/>
    <n v="104.88"/>
    <n v="0"/>
    <m/>
    <m/>
    <m/>
  </r>
  <r>
    <n v="1127"/>
    <s v="CA-2017-158036"/>
    <x v="691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5"/>
    <n v="7.2767999999999997"/>
    <n v="1.8192000000000002"/>
    <m/>
    <m/>
    <m/>
  </r>
  <r>
    <n v="1128"/>
    <s v="CA-2016-161676"/>
    <x v="505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96"/>
    <n v="27.04"/>
    <n v="6.76"/>
    <m/>
    <m/>
    <m/>
  </r>
  <r>
    <n v="1129"/>
    <s v="CA-2016-155005"/>
    <x v="692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7"/>
    <n v="3"/>
    <n v="0"/>
    <n v="94.492500000000007"/>
    <n v="377.97"/>
    <n v="0"/>
    <m/>
    <m/>
    <m/>
  </r>
  <r>
    <n v="1130"/>
    <s v="US-2017-129777"/>
    <x v="392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n v="258.89999999999998"/>
    <n v="0"/>
    <m/>
    <m/>
    <m/>
  </r>
  <r>
    <n v="1131"/>
    <s v="CA-2016-104969"/>
    <x v="136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  <n v="7.0975999999999999"/>
    <n v="1.7744"/>
    <m/>
    <m/>
    <m/>
  </r>
  <r>
    <n v="1132"/>
    <s v="US-2015-131359"/>
    <x v="522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"/>
    <n v="2"/>
    <n v="0.7"/>
    <n v="-45.995399999999997"/>
    <n v="17.998200000000004"/>
    <n v="41.995799999999996"/>
    <m/>
    <m/>
    <m/>
  </r>
  <r>
    <n v="1133"/>
    <s v="CA-2015-151680"/>
    <x v="693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n v="141.96"/>
    <n v="0"/>
    <m/>
    <m/>
    <m/>
  </r>
  <r>
    <n v="1134"/>
    <s v="CA-2014-140039"/>
    <x v="98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01"/>
    <n v="63.52"/>
    <n v="15.880000000000003"/>
    <m/>
    <m/>
    <m/>
  </r>
  <r>
    <n v="1135"/>
    <s v="CA-2015-104941"/>
    <x v="342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3999999999997"/>
    <n v="24.78"/>
    <n v="0"/>
    <m/>
    <m/>
    <m/>
  </r>
  <r>
    <n v="1136"/>
    <s v="CA-2017-166198"/>
    <x v="77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20000000000002"/>
    <n v="11.54"/>
    <n v="0"/>
    <m/>
    <m/>
    <m/>
  </r>
  <r>
    <n v="1137"/>
    <s v="CA-2016-142370"/>
    <x v="233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"/>
    <n v="5.04"/>
    <n v="0"/>
    <m/>
    <m/>
    <m/>
  </r>
  <r>
    <n v="1138"/>
    <s v="CA-2016-151512"/>
    <x v="418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  <n v="14.975999999999999"/>
    <n v="3.7439999999999998"/>
    <m/>
    <m/>
    <m/>
  </r>
  <r>
    <n v="1139"/>
    <s v="CA-2016-165169"/>
    <x v="694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  <n v="360.38"/>
    <n v="0"/>
    <m/>
    <m/>
    <m/>
  </r>
  <r>
    <n v="1140"/>
    <s v="CA-2017-168193"/>
    <x v="695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8"/>
    <n v="26.38"/>
    <n v="0"/>
    <m/>
    <m/>
    <m/>
  </r>
  <r>
    <n v="1141"/>
    <s v="CA-2016-149979"/>
    <x v="587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  <n v="118.25"/>
    <n v="0"/>
    <m/>
    <m/>
    <m/>
  </r>
  <r>
    <n v="1142"/>
    <s v="CA-2016-111283"/>
    <x v="696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07"/>
    <n v="88.883200000000002"/>
    <n v="22.220800000000001"/>
    <m/>
    <m/>
    <m/>
  </r>
  <r>
    <n v="1143"/>
    <s v="CA-2016-156251"/>
    <x v="486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6000000000002"/>
    <n v="241.96"/>
    <n v="0"/>
    <m/>
    <m/>
    <m/>
  </r>
  <r>
    <n v="1144"/>
    <s v="CA-2017-125878"/>
    <x v="697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8"/>
    <n v="3"/>
    <n v="0.8"/>
    <n v="-3.0396000000000001"/>
    <n v="0.35759999999999992"/>
    <n v="1.4304000000000001"/>
    <m/>
    <m/>
    <m/>
  </r>
  <r>
    <n v="1145"/>
    <s v="CA-2014-115357"/>
    <x v="698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600000000001"/>
    <n v="62.91"/>
    <n v="0"/>
    <m/>
    <m/>
    <m/>
  </r>
  <r>
    <n v="1146"/>
    <s v="US-2014-102715"/>
    <x v="699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9"/>
    <n v="3"/>
    <n v="0.2"/>
    <n v="2.3328000000000002"/>
    <n v="5.5296000000000003"/>
    <n v="1.3824000000000001"/>
    <m/>
    <m/>
    <m/>
  </r>
  <r>
    <n v="1147"/>
    <s v="US-2017-148768"/>
    <x v="299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999"/>
    <n v="57.580799999999996"/>
    <n v="14.395200000000001"/>
    <m/>
    <m/>
    <m/>
  </r>
  <r>
    <n v="1148"/>
    <s v="CA-2014-149643"/>
    <x v="7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99"/>
    <n v="273.95999999999998"/>
    <n v="0"/>
    <m/>
    <m/>
    <m/>
  </r>
  <r>
    <n v="1149"/>
    <s v="CA-2015-135314"/>
    <x v="491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  <n v="161.98920000000001"/>
    <n v="107.99280000000002"/>
    <m/>
    <m/>
    <m/>
  </r>
  <r>
    <n v="1150"/>
    <s v="CA-2017-165204"/>
    <x v="37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  <n v="7.1231999999999998"/>
    <n v="1.7808000000000002"/>
    <m/>
    <m/>
    <m/>
  </r>
  <r>
    <n v="1151"/>
    <s v="CA-2017-112487"/>
    <x v="336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1"/>
    <n v="0.93959999999999999"/>
    <n v="2.1924000000000001"/>
    <m/>
    <m/>
    <m/>
  </r>
  <r>
    <n v="1152"/>
    <s v="US-2016-133508"/>
    <x v="701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5"/>
    <n v="5"/>
    <n v="0"/>
    <n v="9.0054999999999996"/>
    <n v="29.05"/>
    <n v="0"/>
    <m/>
    <m/>
    <m/>
  </r>
  <r>
    <n v="1153"/>
    <s v="CA-2017-121314"/>
    <x v="353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98"/>
    <n v="201.31199999999998"/>
    <n v="50.328000000000003"/>
    <m/>
    <m/>
    <m/>
  </r>
  <r>
    <n v="1154"/>
    <s v="CA-2016-156503"/>
    <x v="434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"/>
    <n v="1"/>
    <n v="0.2"/>
    <n v="10.2592"/>
    <n v="82.073599999999999"/>
    <n v="20.5184"/>
    <m/>
    <m/>
    <m/>
  </r>
  <r>
    <n v="1155"/>
    <s v="CA-2015-113628"/>
    <x v="624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3"/>
    <n v="9.4079999999999995"/>
    <n v="2.3519999999999999"/>
    <m/>
    <m/>
    <m/>
  </r>
  <r>
    <n v="1156"/>
    <s v="CA-2017-147753"/>
    <x v="702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2"/>
    <n v="25.06"/>
    <n v="0"/>
    <m/>
    <m/>
    <m/>
  </r>
  <r>
    <n v="1157"/>
    <s v="CA-2015-102582"/>
    <x v="374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  <n v="801.96"/>
    <n v="0"/>
    <m/>
    <m/>
    <m/>
  </r>
  <r>
    <n v="1158"/>
    <s v="CA-2017-141873"/>
    <x v="394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4000000000001"/>
    <n v="10.252800000000001"/>
    <n v="2.5632000000000001"/>
    <m/>
    <m/>
    <m/>
  </r>
  <r>
    <n v="1159"/>
    <s v="CA-2014-105984"/>
    <x v="148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4"/>
    <n v="629.98199999999997"/>
    <n v="419.98800000000006"/>
    <m/>
    <m/>
    <m/>
  </r>
  <r>
    <n v="1160"/>
    <s v="CA-2014-100363"/>
    <x v="703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98"/>
    <n v="1.8943999999999999"/>
    <n v="0.47360000000000002"/>
    <m/>
    <m/>
    <m/>
  </r>
  <r>
    <n v="1161"/>
    <s v="CA-2017-161053"/>
    <x v="554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  <n v="691.96"/>
    <n v="0"/>
    <m/>
    <m/>
    <m/>
  </r>
  <r>
    <n v="1162"/>
    <s v="CA-2015-127593"/>
    <x v="417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  <n v="85.3"/>
    <n v="0"/>
    <m/>
    <m/>
    <m/>
  </r>
  <r>
    <n v="1163"/>
    <s v="US-2017-131849"/>
    <x v="704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79999999999999"/>
    <n v="4.95"/>
    <n v="0"/>
    <m/>
    <m/>
    <m/>
  </r>
  <r>
    <n v="1164"/>
    <s v="CA-2014-140816"/>
    <x v="364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  <n v="358.35520000000002"/>
    <n v="89.588800000000006"/>
    <m/>
    <m/>
    <m/>
  </r>
  <r>
    <n v="1165"/>
    <s v="CA-2014-135755"/>
    <x v="449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800000000001"/>
    <n v="32.140799999999999"/>
    <n v="8.0352000000000015"/>
    <m/>
    <m/>
    <m/>
  </r>
  <r>
    <n v="1166"/>
    <s v="CA-2017-123246"/>
    <x v="153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  <n v="10.64"/>
    <n v="0"/>
    <m/>
    <m/>
    <m/>
  </r>
  <r>
    <n v="1167"/>
    <s v="CA-2015-157133"/>
    <x v="103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"/>
    <n v="60.784000000000006"/>
    <n v="91.176000000000002"/>
    <m/>
    <m/>
    <m/>
  </r>
  <r>
    <n v="1168"/>
    <s v="CA-2015-129896"/>
    <x v="705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79999999999996"/>
    <n v="2"/>
    <n v="0.2"/>
    <n v="2.99"/>
    <n v="7.6543999999999999"/>
    <n v="1.9136"/>
    <m/>
    <m/>
    <m/>
  </r>
  <r>
    <n v="1169"/>
    <s v="CA-2016-167759"/>
    <x v="706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"/>
    <n v="3"/>
    <n v="0"/>
    <n v="37.758000000000003"/>
    <n v="134.85"/>
    <n v="0"/>
    <m/>
    <m/>
    <m/>
  </r>
  <r>
    <n v="1170"/>
    <s v="CA-2014-100895"/>
    <x v="248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  <n v="8.56"/>
    <n v="0"/>
    <m/>
    <m/>
    <m/>
  </r>
  <r>
    <n v="1171"/>
    <s v="US-2016-144547"/>
    <x v="306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  <n v="223.95520000000002"/>
    <n v="55.988800000000005"/>
    <m/>
    <m/>
    <m/>
  </r>
  <r>
    <n v="1172"/>
    <s v="US-2014-112200"/>
    <x v="707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  <n v="1.9959999999999996"/>
    <n v="7.9840000000000009"/>
    <m/>
    <m/>
    <m/>
  </r>
  <r>
    <n v="1173"/>
    <s v="CA-2017-110212"/>
    <x v="708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  <n v="48.9"/>
    <n v="0"/>
    <m/>
    <m/>
    <m/>
  </r>
  <r>
    <n v="1174"/>
    <s v="CA-2017-157980"/>
    <x v="211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800000000002"/>
    <n v="102.38719999999999"/>
    <n v="25.596800000000002"/>
    <m/>
    <m/>
    <m/>
  </r>
  <r>
    <n v="1175"/>
    <s v="CA-2015-151043"/>
    <x v="591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"/>
    <n v="38.3872"/>
    <n v="9.5968000000000018"/>
    <m/>
    <m/>
    <m/>
  </r>
  <r>
    <n v="1176"/>
    <s v="CA-2017-126788"/>
    <x v="709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599999999998"/>
    <n v="3"/>
    <n v="0.2"/>
    <n v="52.917299999999997"/>
    <n v="376.30079999999998"/>
    <n v="94.075199999999995"/>
    <m/>
    <m/>
    <m/>
  </r>
  <r>
    <n v="1177"/>
    <s v="CA-2016-110044"/>
    <x v="710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"/>
    <n v="3"/>
    <n v="0.2"/>
    <n v="35.997599999999998"/>
    <n v="287.98079999999999"/>
    <n v="71.995199999999997"/>
    <m/>
    <m/>
    <m/>
  </r>
  <r>
    <n v="1178"/>
    <s v="CA-2016-132094"/>
    <x v="43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  <n v="4.3776000000000002"/>
    <n v="1.0944"/>
    <m/>
    <m/>
    <m/>
  </r>
  <r>
    <n v="1179"/>
    <s v="CA-2015-118955"/>
    <x v="34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1999999999999"/>
    <n v="3"/>
    <n v="0.2"/>
    <n v="9.3444000000000003"/>
    <n v="23.0016"/>
    <n v="5.7504"/>
    <m/>
    <m/>
    <m/>
  </r>
  <r>
    <n v="1180"/>
    <s v="CA-2017-117863"/>
    <x v="711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7999999999997"/>
    <n v="14.56"/>
    <n v="0"/>
    <m/>
    <m/>
    <m/>
  </r>
  <r>
    <n v="1181"/>
    <s v="CA-2016-133144"/>
    <x v="399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  <n v="17.34"/>
    <n v="0"/>
    <m/>
    <m/>
    <m/>
  </r>
  <r>
    <n v="1182"/>
    <s v="CA-2017-167871"/>
    <x v="541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4"/>
    <n v="35.507199999999997"/>
    <n v="8.8768000000000011"/>
    <m/>
    <m/>
    <m/>
  </r>
  <r>
    <n v="1183"/>
    <s v="US-2016-151862"/>
    <x v="712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6"/>
    <n v="127.9872"/>
    <n v="31.996800000000004"/>
    <m/>
    <m/>
    <m/>
  </r>
  <r>
    <n v="1184"/>
    <s v="CA-2016-156573"/>
    <x v="199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6999999999999"/>
    <n v="3"/>
    <n v="0.7"/>
    <n v="-8.6456999999999997"/>
    <n v="3.3831000000000007"/>
    <n v="7.8938999999999986"/>
    <m/>
    <m/>
    <m/>
  </r>
  <r>
    <n v="1185"/>
    <s v="CA-2016-120257"/>
    <x v="713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60000000000005"/>
    <n v="6.2976000000000001"/>
    <n v="1.5744"/>
    <m/>
    <m/>
    <m/>
  </r>
  <r>
    <n v="1186"/>
    <s v="CA-2016-167556"/>
    <x v="714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  <n v="13.48"/>
    <n v="0"/>
    <m/>
    <m/>
    <m/>
  </r>
  <r>
    <n v="1187"/>
    <s v="US-2016-116400"/>
    <x v="715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"/>
    <n v="39.92"/>
    <n v="0"/>
    <m/>
    <m/>
    <m/>
  </r>
  <r>
    <n v="1188"/>
    <s v="CA-2017-101308"/>
    <x v="257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4000000000001"/>
    <n v="8.94"/>
    <n v="0"/>
    <m/>
    <m/>
    <m/>
  </r>
  <r>
    <n v="1189"/>
    <s v="US-2016-159415"/>
    <x v="701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6"/>
    <n v="63.296000000000006"/>
    <n v="15.824000000000002"/>
    <m/>
    <m/>
    <m/>
  </r>
  <r>
    <n v="1190"/>
    <s v="US-2015-149629"/>
    <x v="636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"/>
    <n v="5"/>
    <n v="0.2"/>
    <n v="5.798"/>
    <n v="185.536"/>
    <n v="46.384"/>
    <m/>
    <m/>
    <m/>
  </r>
  <r>
    <n v="1191"/>
    <s v="US-2015-168732"/>
    <x v="688"/>
    <d v="2015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40000000000001"/>
    <n v="1.78"/>
    <n v="0"/>
    <m/>
    <m/>
    <m/>
  </r>
  <r>
    <n v="1192"/>
    <s v="CA-2017-144463"/>
    <x v="287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1"/>
    <n v="474.43"/>
    <n v="0"/>
    <m/>
    <m/>
    <m/>
  </r>
  <r>
    <n v="1193"/>
    <s v="CA-2017-139311"/>
    <x v="716"/>
    <d v="2017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  <n v="23.731200000000001"/>
    <n v="5.9328000000000003"/>
    <m/>
    <m/>
    <m/>
  </r>
  <r>
    <n v="1194"/>
    <s v="CA-2017-124296"/>
    <x v="157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  <n v="479.97"/>
    <n v="0"/>
    <m/>
    <m/>
    <m/>
  </r>
  <r>
    <n v="1195"/>
    <s v="CA-2014-110786"/>
    <x v="259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"/>
    <n v="5"/>
    <n v="0"/>
    <n v="8.2170000000000005"/>
    <n v="24.9"/>
    <n v="0"/>
    <m/>
    <m/>
    <m/>
  </r>
  <r>
    <n v="1196"/>
    <s v="CA-2015-137750"/>
    <x v="509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7999999999997"/>
    <n v="204.85"/>
    <n v="0"/>
    <m/>
    <m/>
    <m/>
  </r>
  <r>
    <n v="1197"/>
    <s v="CA-2015-124058"/>
    <x v="285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"/>
    <n v="7"/>
    <n v="0.2"/>
    <n v="-15.4581"/>
    <n v="58.1952"/>
    <n v="14.5488"/>
    <m/>
    <m/>
    <m/>
  </r>
  <r>
    <n v="1198"/>
    <s v="US-2014-130358"/>
    <x v="717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1"/>
    <n v="16.012799999999999"/>
    <n v="4.0031999999999996"/>
    <m/>
    <m/>
    <m/>
  </r>
  <r>
    <n v="1199"/>
    <s v="CA-2017-108112"/>
    <x v="718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  <n v="176.05119999999999"/>
    <n v="44.012799999999999"/>
    <m/>
    <m/>
    <m/>
  </r>
  <r>
    <n v="1200"/>
    <s v="CA-2015-100685"/>
    <x v="480"/>
    <d v="2015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8000000000002"/>
    <n v="7.04"/>
    <n v="0"/>
    <m/>
    <m/>
    <m/>
  </r>
  <r>
    <n v="1201"/>
    <s v="CA-2017-163692"/>
    <x v="198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  <n v="2.3571"/>
    <n v="5.4999000000000002"/>
    <m/>
    <m/>
    <m/>
  </r>
  <r>
    <n v="1202"/>
    <s v="CA-2016-111913"/>
    <x v="623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399999999999"/>
    <n v="241.90720000000002"/>
    <n v="60.476800000000004"/>
    <m/>
    <m/>
    <m/>
  </r>
  <r>
    <n v="1203"/>
    <s v="US-2014-156559"/>
    <x v="719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  <n v="638.82000000000005"/>
    <n v="0"/>
    <m/>
    <m/>
    <m/>
  </r>
  <r>
    <n v="1204"/>
    <s v="CA-2015-102491"/>
    <x v="72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8"/>
    <n v="3080"/>
    <n v="0"/>
    <m/>
    <m/>
    <m/>
  </r>
  <r>
    <n v="1205"/>
    <s v="US-2017-102288"/>
    <x v="231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  <n v="0.45279999999999987"/>
    <n v="1.8111999999999999"/>
    <m/>
    <m/>
    <m/>
  </r>
  <r>
    <n v="1206"/>
    <s v="CA-2017-117394"/>
    <x v="683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"/>
    <n v="4"/>
    <n v="0.2"/>
    <n v="-1.4279999999999999"/>
    <n v="15.231999999999999"/>
    <n v="3.8079999999999998"/>
    <m/>
    <m/>
    <m/>
  </r>
  <r>
    <n v="1207"/>
    <s v="CA-2017-156769"/>
    <x v="531"/>
    <d v="2017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800000000001"/>
    <n v="54.66"/>
    <n v="0"/>
    <m/>
    <m/>
    <m/>
  </r>
  <r>
    <n v="1208"/>
    <s v="CA-2014-127299"/>
    <x v="105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2"/>
    <n v="53.875199999999992"/>
    <n v="13.4688"/>
    <m/>
    <m/>
    <m/>
  </r>
  <r>
    <n v="1209"/>
    <s v="CA-2015-121272"/>
    <x v="330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200000000001"/>
    <n v="73.28"/>
    <n v="0"/>
    <m/>
    <m/>
    <m/>
  </r>
  <r>
    <n v="1210"/>
    <s v="CA-2014-115336"/>
    <x v="596"/>
    <d v="2014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8"/>
    <n v="5"/>
    <n v="0.8"/>
    <n v="-23.891999999999999"/>
    <n v="2.895999999999999"/>
    <n v="11.584000000000001"/>
    <m/>
    <m/>
    <m/>
  </r>
  <r>
    <n v="1211"/>
    <s v="CA-2017-105914"/>
    <x v="257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"/>
    <n v="5"/>
    <n v="0.2"/>
    <n v="42.045000000000002"/>
    <n v="89.695999999999998"/>
    <n v="22.424000000000003"/>
    <m/>
    <m/>
    <m/>
  </r>
  <r>
    <n v="1212"/>
    <s v="CA-2016-136287"/>
    <x v="692"/>
    <d v="2016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40000000000008"/>
    <n v="18.899999999999999"/>
    <n v="0"/>
    <m/>
    <m/>
    <m/>
  </r>
  <r>
    <n v="1213"/>
    <s v="CA-2017-106068"/>
    <x v="383"/>
    <d v="2017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  <n v="1.9523999999999999"/>
    <n v="7.8096000000000005"/>
    <m/>
    <m/>
    <m/>
  </r>
  <r>
    <n v="1214"/>
    <s v="CA-2016-139689"/>
    <x v="721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2"/>
    <n v="11.426400000000001"/>
    <n v="26.6616"/>
    <m/>
    <m/>
    <m/>
  </r>
  <r>
    <n v="1215"/>
    <s v="CA-2014-126907"/>
    <x v="276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"/>
    <n v="3"/>
    <n v="0.2"/>
    <n v="5.1012000000000004"/>
    <n v="12.556799999999999"/>
    <n v="3.1392000000000002"/>
    <m/>
    <m/>
    <m/>
  </r>
  <r>
    <n v="1216"/>
    <s v="CA-2016-152163"/>
    <x v="722"/>
    <d v="2016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2"/>
    <n v="14.2"/>
    <n v="0"/>
    <m/>
    <m/>
    <m/>
  </r>
  <r>
    <n v="1217"/>
    <s v="CA-2015-154340"/>
    <x v="222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3999999999999"/>
    <n v="56.3"/>
    <n v="0"/>
    <m/>
    <m/>
    <m/>
  </r>
  <r>
    <n v="1218"/>
    <s v="CA-2016-143749"/>
    <x v="5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  <n v="81.94"/>
    <n v="0"/>
    <m/>
    <m/>
    <m/>
  </r>
  <r>
    <n v="1219"/>
    <s v="CA-2016-157714"/>
    <x v="174"/>
    <d v="2016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  <n v="9.99"/>
    <n v="0"/>
    <m/>
    <m/>
    <m/>
  </r>
  <r>
    <n v="1220"/>
    <s v="CA-2015-129392"/>
    <x v="723"/>
    <d v="2015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6"/>
    <n v="16.896000000000001"/>
    <n v="4.2240000000000002"/>
    <m/>
    <m/>
    <m/>
  </r>
  <r>
    <n v="1221"/>
    <s v="US-2016-161683"/>
    <x v="253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  <n v="315.8528"/>
    <n v="78.963200000000001"/>
    <m/>
    <m/>
    <m/>
  </r>
  <r>
    <n v="1222"/>
    <s v="CA-2017-109715"/>
    <x v="33"/>
    <d v="2017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"/>
    <n v="2"/>
    <n v="0.2"/>
    <n v="4.9950000000000001"/>
    <n v="12.7872"/>
    <n v="3.1968000000000001"/>
    <m/>
    <m/>
    <m/>
  </r>
  <r>
    <n v="1223"/>
    <s v="CA-2016-164637"/>
    <x v="617"/>
    <d v="2016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4"/>
    <n v="3"/>
    <n v="0"/>
    <n v="64.2"/>
    <n v="128.4"/>
    <n v="0"/>
    <m/>
    <m/>
    <m/>
  </r>
  <r>
    <n v="1224"/>
    <s v="CA-2014-103590"/>
    <x v="724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  <n v="62.28"/>
    <n v="0"/>
    <m/>
    <m/>
    <m/>
  </r>
  <r>
    <n v="1225"/>
    <s v="CA-2015-111234"/>
    <x v="725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  <n v="9.24"/>
    <n v="0"/>
    <m/>
    <m/>
    <m/>
  </r>
  <r>
    <n v="1226"/>
    <s v="CA-2017-149881"/>
    <x v="619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  <n v="410.26440000000002"/>
    <n v="72.399599999999992"/>
    <m/>
    <m/>
    <m/>
  </r>
  <r>
    <n v="1227"/>
    <s v="CA-2017-134565"/>
    <x v="454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200000000002"/>
    <n v="37.94"/>
    <n v="0"/>
    <m/>
    <m/>
    <m/>
  </r>
  <r>
    <n v="1228"/>
    <s v="US-2014-102631"/>
    <x v="689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  <n v="37.7712"/>
    <n v="56.656799999999997"/>
    <m/>
    <m/>
    <m/>
  </r>
  <r>
    <n v="1229"/>
    <s v="CA-2017-120327"/>
    <x v="310"/>
    <d v="2017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  <n v="45.92"/>
    <n v="0"/>
    <m/>
    <m/>
    <m/>
  </r>
  <r>
    <n v="1230"/>
    <s v="CA-2016-113803"/>
    <x v="726"/>
    <d v="2016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  <n v="22.48"/>
    <n v="0"/>
    <m/>
    <m/>
    <m/>
  </r>
  <r>
    <n v="1231"/>
    <s v="CA-2016-162404"/>
    <x v="283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  <n v="2.283199999999999"/>
    <n v="9.1328000000000014"/>
    <m/>
    <m/>
    <m/>
  </r>
  <r>
    <n v="1232"/>
    <s v="CA-2017-104024"/>
    <x v="727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79999999999995"/>
    <n v="7"/>
    <n v="0.2"/>
    <n v="0.7056"/>
    <n v="7.5263999999999998"/>
    <n v="1.8815999999999999"/>
    <m/>
    <m/>
    <m/>
  </r>
  <r>
    <n v="1233"/>
    <s v="CA-2017-147144"/>
    <x v="508"/>
    <d v="2017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  <n v="19.829999999999998"/>
    <n v="0"/>
    <m/>
    <m/>
    <m/>
  </r>
  <r>
    <n v="1234"/>
    <s v="CA-2014-133704"/>
    <x v="58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"/>
    <n v="43.92"/>
    <n v="0"/>
    <m/>
    <m/>
    <m/>
  </r>
  <r>
    <n v="1235"/>
    <s v="CA-2016-159142"/>
    <x v="728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8000000000001"/>
    <n v="149.97"/>
    <n v="0"/>
    <m/>
    <m/>
    <m/>
  </r>
  <r>
    <n v="1236"/>
    <s v="CA-2017-163160"/>
    <x v="113"/>
    <d v="2017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4"/>
    <n v="50.6496"/>
    <n v="12.6624"/>
    <m/>
    <m/>
    <m/>
  </r>
  <r>
    <n v="1237"/>
    <s v="CA-2017-118367"/>
    <x v="729"/>
    <d v="2017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  <n v="47.98"/>
    <n v="0"/>
    <m/>
    <m/>
    <m/>
  </r>
  <r>
    <n v="1238"/>
    <s v="CA-2017-110429"/>
    <x v="128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"/>
    <n v="3"/>
    <n v="0.7"/>
    <n v="-7.782"/>
    <n v="3.5019000000000009"/>
    <n v="8.1710999999999991"/>
    <m/>
    <m/>
    <m/>
  </r>
  <r>
    <n v="1239"/>
    <s v="US-2017-124821"/>
    <x v="730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800000000001"/>
    <n v="871.4"/>
    <n v="0"/>
    <m/>
    <m/>
    <m/>
  </r>
  <r>
    <n v="1240"/>
    <s v="CA-2016-123806"/>
    <x v="347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  <n v="207.76"/>
    <n v="0"/>
    <m/>
    <m/>
    <m/>
  </r>
  <r>
    <n v="1241"/>
    <s v="US-2017-158505"/>
    <x v="229"/>
    <d v="2017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7999999999997"/>
    <n v="9"/>
    <n v="0.2"/>
    <n v="6.2937000000000003"/>
    <n v="57.542400000000001"/>
    <n v="14.3856"/>
    <m/>
    <m/>
    <m/>
  </r>
  <r>
    <n v="1242"/>
    <s v="US-2016-107440"/>
    <x v="731"/>
    <d v="2016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8"/>
    <n v="9099.93"/>
    <n v="0"/>
    <m/>
    <m/>
    <m/>
  </r>
  <r>
    <n v="1243"/>
    <s v="CA-2014-103100"/>
    <x v="364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  <n v="3.69"/>
    <n v="0"/>
    <m/>
    <m/>
    <m/>
  </r>
  <r>
    <n v="1244"/>
    <s v="CA-2017-129021"/>
    <x v="732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59999999997"/>
    <n v="13"/>
    <n v="0.2"/>
    <n v="327.59219999999999"/>
    <n v="3494.3167999999996"/>
    <n v="873.57920000000001"/>
    <m/>
    <m/>
    <m/>
  </r>
  <r>
    <n v="1245"/>
    <s v="CA-2016-161095"/>
    <x v="71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  <n v="6.2016"/>
    <n v="1.5504"/>
    <m/>
    <m/>
    <m/>
  </r>
  <r>
    <n v="1246"/>
    <s v="CA-2014-123127"/>
    <x v="74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n v="16.78"/>
    <n v="0"/>
    <m/>
    <m/>
    <m/>
  </r>
  <r>
    <n v="1247"/>
    <s v="CA-2015-115945"/>
    <x v="509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  <n v="20.96"/>
    <n v="0"/>
    <m/>
    <m/>
    <m/>
  </r>
  <r>
    <n v="1248"/>
    <s v="CA-2015-136735"/>
    <x v="318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  <n v="167.86"/>
    <n v="0"/>
    <m/>
    <m/>
    <m/>
  </r>
  <r>
    <n v="1249"/>
    <s v="US-2017-136189"/>
    <x v="211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800000000001"/>
    <n v="82.38"/>
    <n v="0"/>
    <m/>
    <m/>
    <m/>
  </r>
  <r>
    <n v="1250"/>
    <s v="CA-2016-153346"/>
    <x v="733"/>
    <d v="2016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100000000000009"/>
    <n v="3"/>
    <n v="0"/>
    <n v="2.3025000000000002"/>
    <n v="9.2100000000000009"/>
    <n v="0"/>
    <m/>
    <m/>
    <m/>
  </r>
  <r>
    <n v="1251"/>
    <s v="CA-2017-149853"/>
    <x v="518"/>
    <d v="2017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"/>
    <n v="3"/>
    <n v="0.2"/>
    <n v="5.4432"/>
    <n v="12.441599999999999"/>
    <n v="3.1104000000000003"/>
    <m/>
    <m/>
    <m/>
  </r>
  <r>
    <n v="1252"/>
    <s v="CA-2015-112375"/>
    <x v="337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"/>
    <n v="40.704000000000001"/>
    <n v="10.176000000000002"/>
    <m/>
    <m/>
    <m/>
  </r>
  <r>
    <n v="1253"/>
    <s v="CA-2015-154795"/>
    <x v="179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"/>
    <n v="1"/>
    <n v="0.2"/>
    <n v="2.7719999999999998"/>
    <n v="6.3360000000000003"/>
    <n v="1.5840000000000001"/>
    <m/>
    <m/>
    <m/>
  </r>
  <r>
    <n v="1254"/>
    <s v="CA-2017-107748"/>
    <x v="346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  <n v="76.671999999999997"/>
    <n v="19.168000000000003"/>
    <m/>
    <m/>
    <m/>
  </r>
  <r>
    <n v="1255"/>
    <s v="CA-2016-127642"/>
    <x v="194"/>
    <d v="2016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  <n v="111.96"/>
    <n v="0"/>
    <m/>
    <m/>
    <m/>
  </r>
  <r>
    <n v="1256"/>
    <s v="US-2017-163195"/>
    <x v="734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  <n v="29.16"/>
    <n v="0"/>
    <m/>
    <m/>
    <m/>
  </r>
  <r>
    <n v="1257"/>
    <s v="CA-2017-111332"/>
    <x v="735"/>
    <d v="2017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  <n v="131.94"/>
    <n v="0"/>
    <m/>
    <m/>
    <m/>
  </r>
  <r>
    <n v="1258"/>
    <s v="CA-2017-117044"/>
    <x v="206"/>
    <d v="2017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9"/>
    <n v="8.4223999999999997"/>
    <n v="2.1056000000000004"/>
    <m/>
    <m/>
    <m/>
  </r>
  <r>
    <n v="1259"/>
    <s v="CA-2016-158575"/>
    <x v="604"/>
    <d v="2016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8"/>
    <n v="6"/>
    <n v="0.2"/>
    <n v="16.8948"/>
    <n v="83.174400000000006"/>
    <n v="20.793600000000001"/>
    <m/>
    <m/>
    <m/>
  </r>
  <r>
    <n v="1260"/>
    <s v="CA-2014-142965"/>
    <x v="736"/>
    <d v="2014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4000000000002"/>
    <n v="1"/>
    <n v="0.2"/>
    <n v="-5.1967999999999996"/>
    <n v="20.787200000000002"/>
    <n v="5.1968000000000005"/>
    <m/>
    <m/>
    <m/>
  </r>
  <r>
    <n v="1261"/>
    <s v="CA-2016-114538"/>
    <x v="418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7999999999999"/>
    <n v="2"/>
    <n v="0.2"/>
    <n v="2.5488"/>
    <n v="9.0624000000000002"/>
    <n v="2.2656000000000001"/>
    <m/>
    <m/>
    <m/>
  </r>
  <r>
    <n v="1262"/>
    <s v="CA-2014-160157"/>
    <x v="364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  <n v="152.67840000000001"/>
    <n v="38.169600000000003"/>
    <m/>
    <m/>
    <m/>
  </r>
  <r>
    <n v="1263"/>
    <s v="CA-2015-163090"/>
    <x v="737"/>
    <d v="2015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"/>
    <n v="32.736000000000004"/>
    <n v="8.1840000000000011"/>
    <m/>
    <m/>
    <m/>
  </r>
  <r>
    <n v="1264"/>
    <s v="CA-2017-159464"/>
    <x v="711"/>
    <d v="2017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n v="17.239999999999998"/>
    <n v="0"/>
    <m/>
    <m/>
    <m/>
  </r>
  <r>
    <n v="1265"/>
    <s v="CA-2017-147725"/>
    <x v="31"/>
    <d v="2017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5"/>
    <n v="3"/>
    <n v="0"/>
    <n v="18.446999999999999"/>
    <n v="70.95"/>
    <n v="0"/>
    <m/>
    <m/>
    <m/>
  </r>
  <r>
    <n v="1266"/>
    <s v="CA-2017-156895"/>
    <x v="461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2"/>
    <n v="89.640600000000006"/>
    <n v="38.417399999999994"/>
    <m/>
    <m/>
    <m/>
  </r>
  <r>
    <n v="1267"/>
    <s v="CA-2017-130211"/>
    <x v="620"/>
    <d v="2017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"/>
    <n v="3"/>
    <n v="0"/>
    <n v="23.316299999999998"/>
    <n v="333.09"/>
    <n v="0"/>
    <m/>
    <m/>
    <m/>
  </r>
  <r>
    <n v="1268"/>
    <s v="CA-2014-147235"/>
    <x v="738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"/>
    <n v="5"/>
    <n v="0"/>
    <n v="11.702999999999999"/>
    <n v="24.9"/>
    <n v="0"/>
    <m/>
    <m/>
    <m/>
  </r>
  <r>
    <n v="1269"/>
    <s v="CA-2016-109365"/>
    <x v="53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"/>
    <n v="7"/>
    <n v="0"/>
    <n v="5.0358000000000001"/>
    <n v="15.26"/>
    <n v="0"/>
    <m/>
    <m/>
    <m/>
  </r>
  <r>
    <n v="1270"/>
    <s v="CA-2014-150798"/>
    <x v="493"/>
    <d v="2014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800000000006"/>
    <n v="2"/>
    <n v="0.4"/>
    <n v="109.998"/>
    <n v="395.99280000000005"/>
    <n v="263.99520000000001"/>
    <m/>
    <m/>
    <m/>
  </r>
  <r>
    <n v="1271"/>
    <s v="CA-2014-116757"/>
    <x v="415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"/>
    <n v="5"/>
    <n v="0.2"/>
    <n v="9.0719999999999992"/>
    <n v="20.736000000000001"/>
    <n v="5.1840000000000011"/>
    <m/>
    <m/>
    <m/>
  </r>
  <r>
    <n v="1272"/>
    <s v="US-2014-138247"/>
    <x v="155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  <n v="138.9248"/>
    <n v="34.731200000000001"/>
    <m/>
    <m/>
    <m/>
  </r>
  <r>
    <n v="1273"/>
    <s v="CA-2016-119935"/>
    <x v="306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8000000000001"/>
    <n v="37.299999999999997"/>
    <n v="0"/>
    <m/>
    <m/>
    <m/>
  </r>
  <r>
    <n v="1274"/>
    <s v="US-2016-128678"/>
    <x v="279"/>
    <d v="2016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  <n v="21.4"/>
    <n v="0"/>
    <m/>
    <m/>
    <m/>
  </r>
  <r>
    <n v="1275"/>
    <s v="CA-2017-107167"/>
    <x v="184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"/>
    <n v="8"/>
    <n v="0.2"/>
    <n v="84.22"/>
    <n v="1078.0160000000001"/>
    <n v="269.50400000000002"/>
    <m/>
    <m/>
    <m/>
  </r>
  <r>
    <n v="1276"/>
    <s v="CA-2014-109491"/>
    <x v="739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  <n v="62.31"/>
    <n v="0"/>
    <m/>
    <m/>
    <m/>
  </r>
  <r>
    <n v="1277"/>
    <s v="CA-2017-138464"/>
    <x v="135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4000000000001"/>
    <n v="15.84"/>
    <n v="0"/>
    <m/>
    <m/>
    <m/>
  </r>
  <r>
    <n v="1278"/>
    <s v="CA-2017-113474"/>
    <x v="74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  <n v="325.86"/>
    <n v="0"/>
    <m/>
    <m/>
    <m/>
  </r>
  <r>
    <n v="1279"/>
    <s v="CA-2015-126557"/>
    <x v="741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700000000003"/>
    <n v="9"/>
    <n v="0.3"/>
    <n v="-5.4801000000000002"/>
    <n v="268.5249"/>
    <n v="115.08210000000001"/>
    <m/>
    <m/>
    <m/>
  </r>
  <r>
    <n v="1280"/>
    <s v="US-2017-107636"/>
    <x v="469"/>
    <d v="2017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  <n v="5.76"/>
    <n v="0"/>
    <m/>
    <m/>
    <m/>
  </r>
  <r>
    <n v="1281"/>
    <s v="US-2014-165862"/>
    <x v="742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  <n v="280.97280000000001"/>
    <n v="70.243200000000002"/>
    <m/>
    <m/>
    <m/>
  </r>
  <r>
    <n v="1282"/>
    <s v="CA-2014-127383"/>
    <x v="583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7999999999998"/>
    <n v="2"/>
    <n v="0.2"/>
    <n v="17.968399999999999"/>
    <n v="39.654399999999995"/>
    <n v="9.9136000000000006"/>
    <m/>
    <m/>
    <m/>
  </r>
  <r>
    <n v="1283"/>
    <s v="CA-2017-129490"/>
    <x v="743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  <n v="335.30880000000002"/>
    <n v="83.827200000000005"/>
    <m/>
    <m/>
    <m/>
  </r>
  <r>
    <n v="1284"/>
    <s v="CA-2017-126662"/>
    <x v="744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399999999998"/>
    <n v="2"/>
    <n v="0.2"/>
    <n v="89.997"/>
    <n v="383.98719999999997"/>
    <n v="95.996800000000007"/>
    <m/>
    <m/>
    <m/>
  </r>
  <r>
    <n v="1285"/>
    <s v="US-2014-150126"/>
    <x v="745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  <n v="65.78"/>
    <n v="0"/>
    <m/>
    <m/>
    <m/>
  </r>
  <r>
    <n v="1286"/>
    <s v="CA-2016-120250"/>
    <x v="233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8000000000002"/>
    <n v="20.505600000000001"/>
    <n v="5.1264000000000003"/>
    <m/>
    <m/>
    <m/>
  </r>
  <r>
    <n v="1287"/>
    <s v="CA-2015-159863"/>
    <x v="746"/>
    <d v="2015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7999999999999"/>
    <n v="107.5008"/>
    <n v="26.875200000000003"/>
    <m/>
    <m/>
    <m/>
  </r>
  <r>
    <n v="1288"/>
    <s v="US-2015-126235"/>
    <x v="51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3999999999999"/>
    <n v="17.14"/>
    <n v="0"/>
    <m/>
    <m/>
    <m/>
  </r>
  <r>
    <n v="1289"/>
    <s v="CA-2015-130456"/>
    <x v="266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4"/>
    <n v="498.43830000000003"/>
    <n v="87.959699999999998"/>
    <m/>
    <m/>
    <m/>
  </r>
  <r>
    <n v="1290"/>
    <s v="CA-2016-102162"/>
    <x v="102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  <n v="1599.92"/>
    <n v="0"/>
    <m/>
    <m/>
    <m/>
  </r>
  <r>
    <n v="1291"/>
    <s v="CA-2017-130141"/>
    <x v="62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  <n v="0.95040000000000013"/>
    <n v="2.2176"/>
    <m/>
    <m/>
    <m/>
  </r>
  <r>
    <n v="1292"/>
    <s v="CA-2016-139556"/>
    <x v="747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  <n v="391.1814"/>
    <n v="43.464600000000004"/>
    <m/>
    <m/>
    <m/>
  </r>
  <r>
    <n v="1293"/>
    <s v="CA-2017-129357"/>
    <x v="378"/>
    <d v="2017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9"/>
    <n v="9"/>
    <n v="0"/>
    <n v="206.88929999999999"/>
    <n v="440.19"/>
    <n v="0"/>
    <m/>
    <m/>
    <m/>
  </r>
  <r>
    <n v="1294"/>
    <s v="CA-2015-112130"/>
    <x v="748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  <n v="47.923200000000001"/>
    <n v="11.980800000000002"/>
    <m/>
    <m/>
    <m/>
  </r>
  <r>
    <n v="1295"/>
    <s v="US-2017-133200"/>
    <x v="531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6"/>
    <n v="10"/>
    <n v="0.8"/>
    <n v="-18.802"/>
    <n v="2.2119999999999997"/>
    <n v="8.8480000000000008"/>
    <m/>
    <m/>
    <m/>
  </r>
  <r>
    <n v="1296"/>
    <s v="CA-2016-133550"/>
    <x v="749"/>
    <d v="2016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"/>
    <n v="4"/>
    <n v="0.1"/>
    <n v="72.358000000000004"/>
    <n v="254.82599999999999"/>
    <n v="28.314"/>
    <m/>
    <m/>
    <m/>
  </r>
  <r>
    <n v="1297"/>
    <s v="CA-2016-159912"/>
    <x v="47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  <n v="145.15199999999999"/>
    <n v="96.768000000000001"/>
    <m/>
    <m/>
    <m/>
  </r>
  <r>
    <n v="1298"/>
    <s v="CA-2016-101987"/>
    <x v="685"/>
    <d v="2016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1"/>
    <n v="440.91"/>
    <n v="0"/>
    <m/>
    <m/>
    <m/>
  </r>
  <r>
    <n v="1299"/>
    <s v="CA-2014-112403"/>
    <x v="569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199999999999998"/>
    <n v="1"/>
    <n v="0.7"/>
    <n v="-0.59640000000000004"/>
    <n v="0.25560000000000005"/>
    <n v="0.59639999999999993"/>
    <m/>
    <m/>
    <m/>
  </r>
  <r>
    <n v="1300"/>
    <s v="US-2015-122910"/>
    <x v="638"/>
    <d v="2015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"/>
    <n v="161.2672"/>
    <n v="40.316800000000001"/>
    <m/>
    <m/>
    <m/>
  </r>
  <r>
    <n v="1301"/>
    <s v="CA-2015-142601"/>
    <x v="23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  <n v="947.17"/>
    <n v="0"/>
    <m/>
    <m/>
    <m/>
  </r>
  <r>
    <n v="1302"/>
    <s v="CA-2014-106229"/>
    <x v="151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  <n v="134.4675"/>
    <n v="134.4675"/>
    <m/>
    <m/>
    <m/>
  </r>
  <r>
    <n v="1303"/>
    <s v="CA-2016-124681"/>
    <x v="505"/>
    <d v="2016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  <n v="12.460800000000001"/>
    <n v="3.1152000000000002"/>
    <m/>
    <m/>
    <m/>
  </r>
  <r>
    <n v="1304"/>
    <s v="US-2015-103996"/>
    <x v="33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96"/>
    <n v="212.64"/>
    <n v="0"/>
    <m/>
    <m/>
    <m/>
  </r>
  <r>
    <n v="1305"/>
    <s v="CA-2016-120530"/>
    <x v="258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  <n v="592.87139999999999"/>
    <n v="65.874600000000001"/>
    <m/>
    <m/>
    <m/>
  </r>
  <r>
    <n v="1306"/>
    <s v="US-2015-167220"/>
    <x v="270"/>
    <d v="2015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7999999999999"/>
    <n v="4"/>
    <n v="0.2"/>
    <n v="6.4307999999999996"/>
    <n v="17.894399999999997"/>
    <n v="4.4736000000000002"/>
    <m/>
    <m/>
    <m/>
  </r>
  <r>
    <n v="1307"/>
    <s v="CA-2017-169817"/>
    <x v="271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79999999999999"/>
    <n v="2"/>
    <n v="0.7"/>
    <n v="-1.5264"/>
    <n v="0.57240000000000002"/>
    <n v="1.3355999999999999"/>
    <m/>
    <m/>
    <m/>
  </r>
  <r>
    <n v="1308"/>
    <s v="CA-2014-112851"/>
    <x v="298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  <n v="182.94"/>
    <n v="0"/>
    <m/>
    <m/>
    <m/>
  </r>
  <r>
    <n v="1309"/>
    <s v="CA-2017-158883"/>
    <x v="397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2000000000007"/>
    <n v="20.275200000000002"/>
    <n v="5.0688000000000004"/>
    <m/>
    <m/>
    <m/>
  </r>
  <r>
    <n v="1310"/>
    <s v="CA-2015-104346"/>
    <x v="472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"/>
    <n v="5"/>
    <n v="0.2"/>
    <n v="1.1479999999999999"/>
    <n v="10.495999999999999"/>
    <n v="2.6240000000000001"/>
    <m/>
    <m/>
    <m/>
  </r>
  <r>
    <n v="1311"/>
    <s v="CA-2017-136364"/>
    <x v="75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4000000000001"/>
    <n v="1"/>
    <n v="0.4"/>
    <n v="-7.2588999999999997"/>
    <n v="23.756399999999999"/>
    <n v="15.837600000000002"/>
    <m/>
    <m/>
    <m/>
  </r>
  <r>
    <n v="1312"/>
    <s v="CA-2015-140025"/>
    <x v="751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99"/>
    <n v="8"/>
    <n v="0.8"/>
    <n v="-1181.2824000000001"/>
    <n v="92.649599999999964"/>
    <n v="370.59840000000003"/>
    <m/>
    <m/>
    <m/>
  </r>
  <r>
    <n v="1313"/>
    <s v="CA-2016-140018"/>
    <x v="752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4999999999999"/>
    <n v="7"/>
    <n v="0.7"/>
    <n v="-24.276"/>
    <n v="9.1035000000000004"/>
    <n v="21.241499999999998"/>
    <m/>
    <m/>
    <m/>
  </r>
  <r>
    <n v="1314"/>
    <s v="CA-2017-106831"/>
    <x v="578"/>
    <d v="2017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"/>
    <n v="2"/>
    <n v="0.7"/>
    <n v="-2.6585999999999999"/>
    <n v="1.1394000000000002"/>
    <n v="2.6585999999999999"/>
    <m/>
    <m/>
    <m/>
  </r>
  <r>
    <n v="1315"/>
    <s v="CA-2017-118402"/>
    <x v="753"/>
    <d v="2017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  <n v="195.136"/>
    <n v="48.783999999999999"/>
    <m/>
    <m/>
    <m/>
  </r>
  <r>
    <n v="1316"/>
    <s v="CA-2017-136063"/>
    <x v="754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"/>
    <n v="7"/>
    <n v="0.2"/>
    <n v="1.0192000000000001"/>
    <n v="8.1536000000000008"/>
    <n v="2.0384000000000002"/>
    <m/>
    <m/>
    <m/>
  </r>
  <r>
    <n v="1317"/>
    <s v="CA-2017-164042"/>
    <x v="755"/>
    <d v="2017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40000000000001"/>
    <n v="2"/>
    <n v="0.2"/>
    <n v="0.61560000000000004"/>
    <n v="1.4592000000000001"/>
    <n v="0.36480000000000001"/>
    <m/>
    <m/>
    <m/>
  </r>
  <r>
    <n v="1318"/>
    <s v="CA-2014-132864"/>
    <x v="756"/>
    <d v="2014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"/>
    <n v="5"/>
    <n v="0.2"/>
    <n v="29.95"/>
    <n v="95.84"/>
    <n v="23.96"/>
    <m/>
    <m/>
    <m/>
  </r>
  <r>
    <n v="1319"/>
    <s v="US-2016-131891"/>
    <x v="757"/>
    <d v="2016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"/>
    <n v="3"/>
    <n v="0.7"/>
    <n v="-1.476"/>
    <n v="0.66420000000000012"/>
    <n v="1.5497999999999998"/>
    <m/>
    <m/>
    <m/>
  </r>
  <r>
    <n v="1320"/>
    <s v="CA-2017-143567"/>
    <x v="645"/>
    <d v="2017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7999999999998"/>
    <n v="5.32"/>
    <n v="0"/>
    <m/>
    <m/>
    <m/>
  </r>
  <r>
    <n v="1321"/>
    <s v="US-2014-122021"/>
    <x v="758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200000000001"/>
    <n v="2"/>
    <n v="0.3"/>
    <n v="-7.8587999999999996"/>
    <n v="128.36040000000003"/>
    <n v="55.011600000000001"/>
    <m/>
    <m/>
    <m/>
  </r>
  <r>
    <n v="1322"/>
    <s v="US-2014-146353"/>
    <x v="759"/>
    <d v="2014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  <n v="22.92"/>
    <n v="0"/>
    <m/>
    <m/>
    <m/>
  </r>
  <r>
    <n v="1323"/>
    <s v="CA-2017-114055"/>
    <x v="52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400000000001"/>
    <n v="96.08"/>
    <n v="0"/>
    <m/>
    <m/>
    <m/>
  </r>
  <r>
    <n v="1324"/>
    <s v="CA-2015-155124"/>
    <x v="760"/>
    <d v="2015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"/>
    <n v="3"/>
    <n v="0.2"/>
    <n v="1.6776"/>
    <n v="13.4208"/>
    <n v="3.3552"/>
    <m/>
    <m/>
    <m/>
  </r>
  <r>
    <n v="1325"/>
    <s v="CA-2015-156482"/>
    <x v="450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  <n v="1268.82"/>
    <n v="0"/>
    <m/>
    <m/>
    <m/>
  </r>
  <r>
    <n v="1326"/>
    <s v="CA-2017-117926"/>
    <x v="158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4000000000001"/>
    <n v="69.48"/>
    <n v="0"/>
    <m/>
    <m/>
    <m/>
  </r>
  <r>
    <n v="1327"/>
    <s v="CA-2015-153906"/>
    <x v="19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7"/>
    <n v="85.9"/>
    <n v="0"/>
    <m/>
    <m/>
    <m/>
  </r>
  <r>
    <n v="1328"/>
    <s v="CA-2016-166226"/>
    <x v="604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02"/>
    <n v="48.953600000000002"/>
    <n v="12.2384"/>
    <m/>
    <m/>
    <m/>
  </r>
  <r>
    <n v="1329"/>
    <s v="CA-2015-142202"/>
    <x v="761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"/>
    <n v="9"/>
    <n v="0.2"/>
    <n v="152.38800000000001"/>
    <n v="573.69600000000003"/>
    <n v="143.42400000000001"/>
    <m/>
    <m/>
    <m/>
  </r>
  <r>
    <n v="1330"/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"/>
    <n v="16.4544"/>
    <n v="4.1136000000000008"/>
    <m/>
    <m/>
    <m/>
  </r>
  <r>
    <n v="1331"/>
    <s v="CA-2014-125171"/>
    <x v="762"/>
    <d v="2014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4"/>
    <n v="5"/>
    <n v="0"/>
    <n v="7.056"/>
    <n v="14.4"/>
    <n v="0"/>
    <m/>
    <m/>
    <m/>
  </r>
  <r>
    <n v="1332"/>
    <s v="US-2017-122714"/>
    <x v="211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9"/>
    <n v="5"/>
    <n v="0.8"/>
    <n v="-2929.4845"/>
    <n v="377.99799999999982"/>
    <n v="1511.9920000000002"/>
    <m/>
    <m/>
    <m/>
  </r>
  <r>
    <n v="1333"/>
    <s v="CA-2017-155824"/>
    <x v="381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98"/>
    <n v="39.027200000000001"/>
    <n v="9.7568000000000001"/>
    <m/>
    <m/>
    <m/>
  </r>
  <r>
    <n v="1334"/>
    <s v="CA-2017-159688"/>
    <x v="763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  <n v="79.989999999999995"/>
    <n v="0"/>
    <m/>
    <m/>
    <m/>
  </r>
  <r>
    <n v="1335"/>
    <s v="CA-2016-136126"/>
    <x v="764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  <n v="69.5"/>
    <n v="0"/>
    <m/>
    <m/>
    <m/>
  </r>
  <r>
    <n v="1336"/>
    <s v="CA-2016-155033"/>
    <x v="678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  <n v="10.56"/>
    <n v="0"/>
    <m/>
    <m/>
    <m/>
  </r>
  <r>
    <n v="1337"/>
    <s v="CA-2014-156006"/>
    <x v="765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  <n v="47.79"/>
    <n v="0"/>
    <m/>
    <m/>
    <m/>
  </r>
  <r>
    <n v="1338"/>
    <s v="CA-2015-169796"/>
    <x v="452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  <n v="2321.9"/>
    <n v="0"/>
    <m/>
    <m/>
    <m/>
  </r>
  <r>
    <n v="1339"/>
    <s v="CA-2016-155166"/>
    <x v="418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1"/>
    <n v="212.94"/>
    <n v="0"/>
    <m/>
    <m/>
    <m/>
  </r>
  <r>
    <n v="1340"/>
    <s v="CA-2015-103954"/>
    <x v="96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8000000000002"/>
    <n v="687.4"/>
    <n v="0"/>
    <m/>
    <m/>
    <m/>
  </r>
  <r>
    <n v="1341"/>
    <s v="CA-2017-141719"/>
    <x v="577"/>
    <d v="2017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"/>
    <n v="5"/>
    <n v="0.2"/>
    <n v="83.986000000000004"/>
    <n v="191.96800000000002"/>
    <n v="47.992000000000004"/>
    <m/>
    <m/>
    <m/>
  </r>
  <r>
    <n v="1342"/>
    <s v="CA-2015-134922"/>
    <x v="197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"/>
    <n v="2"/>
    <n v="0.2"/>
    <n v="7.93"/>
    <n v="19.52"/>
    <n v="4.88"/>
    <m/>
    <m/>
    <m/>
  </r>
  <r>
    <n v="1343"/>
    <s v="CA-2015-162166"/>
    <x v="766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"/>
    <n v="5"/>
    <n v="0"/>
    <n v="11.88"/>
    <n v="26.4"/>
    <n v="0"/>
    <m/>
    <m/>
    <m/>
  </r>
  <r>
    <n v="1344"/>
    <s v="CA-2017-142090"/>
    <x v="299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"/>
    <n v="3"/>
    <n v="0.2"/>
    <n v="81.594899999999996"/>
    <n v="307.18079999999998"/>
    <n v="76.795200000000008"/>
    <m/>
    <m/>
    <m/>
  </r>
  <r>
    <n v="1345"/>
    <s v="US-2017-133312"/>
    <x v="767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900000000002"/>
    <n v="3"/>
    <n v="0.15"/>
    <n v="-29.605799999999999"/>
    <n v="305.57415000000003"/>
    <n v="53.924849999999999"/>
    <m/>
    <m/>
    <m/>
  </r>
  <r>
    <n v="1346"/>
    <s v="CA-2015-109001"/>
    <x v="513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800000000002"/>
    <n v="7"/>
    <n v="0.4"/>
    <n v="-93.2316"/>
    <n v="279.69479999999999"/>
    <n v="186.46320000000003"/>
    <m/>
    <m/>
    <m/>
  </r>
  <r>
    <n v="1347"/>
    <s v="CA-2017-132738"/>
    <x v="768"/>
    <d v="2017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"/>
    <n v="2"/>
    <n v="0.2"/>
    <n v="2.8883999999999999"/>
    <n v="6.3743999999999996"/>
    <n v="1.5936000000000001"/>
    <m/>
    <m/>
    <m/>
  </r>
  <r>
    <n v="1348"/>
    <s v="CA-2015-119102"/>
    <x v="268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5"/>
    <n v="3"/>
    <n v="0"/>
    <n v="13.891500000000001"/>
    <n v="51.45"/>
    <n v="0"/>
    <m/>
    <m/>
    <m/>
  </r>
  <r>
    <n v="1349"/>
    <s v="CA-2015-147102"/>
    <x v="391"/>
    <d v="2015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  <n v="66.36"/>
    <n v="0"/>
    <m/>
    <m/>
    <m/>
  </r>
  <r>
    <n v="1350"/>
    <s v="CA-2015-153073"/>
    <x v="49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5999999999999"/>
    <n v="9"/>
    <n v="0.6"/>
    <n v="-7.4358000000000004"/>
    <n v="6.9984000000000002"/>
    <n v="10.497599999999998"/>
    <m/>
    <m/>
    <m/>
  </r>
  <r>
    <n v="1351"/>
    <s v="CA-2017-125640"/>
    <x v="769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39999999999998"/>
    <n v="1"/>
    <n v="0.2"/>
    <n v="1.0738000000000001"/>
    <n v="2.6431999999999998"/>
    <n v="0.66080000000000005"/>
    <m/>
    <m/>
    <m/>
  </r>
  <r>
    <n v="1352"/>
    <s v="CA-2015-146696"/>
    <x v="533"/>
    <d v="2015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4000000000002"/>
    <n v="6.4767999999999999"/>
    <n v="1.6192000000000002"/>
    <m/>
    <m/>
    <m/>
  </r>
  <r>
    <n v="1353"/>
    <s v="CA-2015-154886"/>
    <x v="661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  <n v="119.9"/>
    <n v="0"/>
    <m/>
    <m/>
    <m/>
  </r>
  <r>
    <n v="1354"/>
    <s v="CA-2017-128734"/>
    <x v="157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4000000000001"/>
    <n v="6.8352000000000004"/>
    <n v="1.7088000000000001"/>
    <m/>
    <m/>
    <m/>
  </r>
  <r>
    <n v="1355"/>
    <s v="CA-2017-163006"/>
    <x v="152"/>
    <d v="2017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39999999999"/>
    <n v="2"/>
    <n v="0.2"/>
    <n v="125.19799999999999"/>
    <n v="801.2672"/>
    <n v="200.3168"/>
    <m/>
    <m/>
    <m/>
  </r>
  <r>
    <n v="1356"/>
    <s v="CA-2015-156146"/>
    <x v="547"/>
    <d v="2015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5999999999999"/>
    <n v="84.467200000000005"/>
    <n v="21.116800000000001"/>
    <m/>
    <m/>
    <m/>
  </r>
  <r>
    <n v="1357"/>
    <s v="CA-2017-108749"/>
    <x v="545"/>
    <d v="2017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"/>
    <n v="45.36"/>
    <n v="0"/>
    <m/>
    <m/>
    <m/>
  </r>
  <r>
    <n v="1358"/>
    <s v="CA-2017-163335"/>
    <x v="224"/>
    <d v="2017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  <n v="40.29"/>
    <n v="0"/>
    <m/>
    <m/>
    <m/>
  </r>
  <r>
    <n v="1359"/>
    <s v="US-2015-154389"/>
    <x v="146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199999999995"/>
    <n v="8"/>
    <n v="0.4"/>
    <n v="-162.2296"/>
    <n v="449.25119999999998"/>
    <n v="299.50079999999997"/>
    <m/>
    <m/>
    <m/>
  </r>
  <r>
    <n v="1360"/>
    <s v="US-2017-141943"/>
    <x v="77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  <n v="23.16"/>
    <n v="0"/>
    <m/>
    <m/>
    <m/>
  </r>
  <r>
    <n v="1361"/>
    <s v="CA-2016-103982"/>
    <x v="706"/>
    <d v="2016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  <n v="3144.0576000000001"/>
    <n v="786.01440000000002"/>
    <m/>
    <m/>
    <m/>
  </r>
  <r>
    <n v="1362"/>
    <s v="CA-2015-130876"/>
    <x v="638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03"/>
    <n v="36.630000000000003"/>
    <n v="0"/>
    <m/>
    <m/>
    <m/>
  </r>
  <r>
    <n v="1363"/>
    <s v="CA-2017-117401"/>
    <x v="711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80000000001"/>
    <n v="706.86"/>
    <n v="0"/>
    <m/>
    <m/>
    <m/>
  </r>
  <r>
    <n v="1364"/>
    <s v="US-2014-147648"/>
    <x v="34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  <n v="81.98"/>
    <n v="0"/>
    <m/>
    <m/>
    <m/>
  </r>
  <r>
    <n v="1365"/>
    <s v="CA-2014-115084"/>
    <x v="771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  <n v="605.34"/>
    <n v="0"/>
    <m/>
    <m/>
    <m/>
  </r>
  <r>
    <n v="1366"/>
    <s v="CA-2016-110730"/>
    <x v="587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  <n v="13.68"/>
    <n v="0"/>
    <m/>
    <m/>
    <m/>
  </r>
  <r>
    <n v="1367"/>
    <s v="CA-2016-156265"/>
    <x v="772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"/>
    <n v="2"/>
    <n v="0.2"/>
    <n v="15.3522"/>
    <n v="109.1712"/>
    <n v="27.2928"/>
    <m/>
    <m/>
    <m/>
  </r>
  <r>
    <n v="1368"/>
    <s v="US-2017-114657"/>
    <x v="773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9"/>
    <n v="52.44"/>
    <n v="0"/>
    <m/>
    <m/>
    <m/>
  </r>
  <r>
    <n v="1369"/>
    <s v="CA-2017-144484"/>
    <x v="206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  <n v="32.36"/>
    <n v="0"/>
    <m/>
    <m/>
    <m/>
  </r>
  <r>
    <n v="1370"/>
    <s v="US-2017-104094"/>
    <x v="198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  <n v="13.48"/>
    <n v="0"/>
    <m/>
    <m/>
    <m/>
  </r>
  <r>
    <n v="1371"/>
    <s v="CA-2015-105158"/>
    <x v="488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  <n v="6.16"/>
    <n v="0"/>
    <m/>
    <m/>
    <m/>
  </r>
  <r>
    <n v="1372"/>
    <s v="CA-2017-151218"/>
    <x v="281"/>
    <d v="2017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  <n v="3.5712000000000002"/>
    <n v="0.89280000000000015"/>
    <m/>
    <m/>
    <m/>
  </r>
  <r>
    <n v="1373"/>
    <s v="CA-2017-144883"/>
    <x v="598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4000000000001"/>
    <n v="50.4"/>
    <n v="0"/>
    <m/>
    <m/>
    <m/>
  </r>
  <r>
    <n v="1374"/>
    <s v="US-2014-139500"/>
    <x v="7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  <n v="26.107199999999999"/>
    <n v="11.188799999999999"/>
    <m/>
    <m/>
    <m/>
  </r>
  <r>
    <n v="1375"/>
    <s v="CA-2015-119508"/>
    <x v="677"/>
    <d v="2015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  <n v="16.899999999999999"/>
    <n v="0"/>
    <m/>
    <m/>
    <m/>
  </r>
  <r>
    <n v="1376"/>
    <s v="CA-2015-169278"/>
    <x v="774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2000000000008"/>
    <n v="21.5808"/>
    <n v="5.3952"/>
    <m/>
    <m/>
    <m/>
  </r>
  <r>
    <n v="1377"/>
    <s v="CA-2017-111577"/>
    <x v="775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  <n v="246.2208"/>
    <n v="61.555200000000006"/>
    <m/>
    <m/>
    <m/>
  </r>
  <r>
    <n v="1378"/>
    <s v="CA-2015-146486"/>
    <x v="452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5"/>
    <n v="5"/>
    <n v="0"/>
    <n v="4.891"/>
    <n v="244.55"/>
    <n v="0"/>
    <m/>
    <m/>
    <m/>
  </r>
  <r>
    <n v="1379"/>
    <s v="CA-2016-123932"/>
    <x v="46"/>
    <d v="2016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6"/>
    <n v="33.536000000000001"/>
    <n v="8.3840000000000003"/>
    <m/>
    <m/>
    <m/>
  </r>
  <r>
    <n v="1380"/>
    <s v="CA-2016-122017"/>
    <x v="721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400000000001"/>
    <n v="70.56"/>
    <n v="0"/>
    <m/>
    <m/>
    <m/>
  </r>
  <r>
    <n v="1381"/>
    <s v="CA-2017-147403"/>
    <x v="17"/>
    <d v="2017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9"/>
    <n v="68.044799999999995"/>
    <n v="17.011199999999999"/>
    <m/>
    <m/>
    <m/>
  </r>
  <r>
    <n v="1382"/>
    <s v="CA-2016-136021"/>
    <x v="776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6000000000003"/>
    <n v="15.54"/>
    <n v="0"/>
    <m/>
    <m/>
    <m/>
  </r>
  <r>
    <n v="1383"/>
    <s v="CA-2016-149195"/>
    <x v="62"/>
    <d v="2016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"/>
    <n v="5"/>
    <n v="0.2"/>
    <n v="9.0719999999999992"/>
    <n v="20.736000000000001"/>
    <n v="5.1840000000000011"/>
    <m/>
    <m/>
    <m/>
  </r>
  <r>
    <n v="1384"/>
    <s v="CA-2017-161410"/>
    <x v="304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"/>
    <n v="214.92"/>
    <n v="143.28"/>
    <m/>
    <m/>
    <m/>
  </r>
  <r>
    <n v="1385"/>
    <s v="CA-2017-164707"/>
    <x v="777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"/>
    <n v="134.38079999999999"/>
    <n v="33.595199999999998"/>
    <m/>
    <m/>
    <m/>
  </r>
  <r>
    <n v="1386"/>
    <s v="CA-2016-145492"/>
    <x v="69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  <n v="39"/>
    <n v="0"/>
    <m/>
    <m/>
    <m/>
  </r>
  <r>
    <n v="1387"/>
    <s v="CA-2017-108854"/>
    <x v="158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  <n v="87.92"/>
    <n v="0"/>
    <m/>
    <m/>
    <m/>
  </r>
  <r>
    <n v="1388"/>
    <s v="CA-2014-132542"/>
    <x v="183"/>
    <d v="2014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  <n v="15.36"/>
    <n v="0"/>
    <m/>
    <m/>
    <m/>
  </r>
  <r>
    <n v="1389"/>
    <s v="CA-2017-103009"/>
    <x v="128"/>
    <d v="2017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"/>
    <n v="5"/>
    <n v="0"/>
    <n v="11.88"/>
    <n v="26.4"/>
    <n v="0"/>
    <m/>
    <m/>
    <m/>
  </r>
  <r>
    <n v="1390"/>
    <s v="CA-2016-153598"/>
    <x v="253"/>
    <d v="2016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  <n v="1649.95"/>
    <n v="0"/>
    <m/>
    <m/>
    <m/>
  </r>
  <r>
    <n v="1391"/>
    <s v="US-2016-108497"/>
    <x v="357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  <n v="509.29024999999996"/>
    <n v="89.874749999999992"/>
    <m/>
    <m/>
    <m/>
  </r>
  <r>
    <n v="1392"/>
    <s v="CA-2015-160171"/>
    <x v="294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  <n v="1640.7"/>
    <n v="0"/>
    <m/>
    <m/>
    <m/>
  </r>
  <r>
    <n v="1393"/>
    <s v="CA-2017-155929"/>
    <x v="778"/>
    <d v="2017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  <n v="5.0944000000000003"/>
    <n v="1.2736000000000001"/>
    <m/>
    <m/>
    <m/>
  </r>
  <r>
    <n v="1394"/>
    <s v="CA-2016-140613"/>
    <x v="359"/>
    <d v="2016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2"/>
    <n v="5"/>
    <n v="0"/>
    <n v="24.998000000000001"/>
    <n v="86.2"/>
    <n v="0"/>
    <m/>
    <m/>
    <m/>
  </r>
  <r>
    <n v="1395"/>
    <s v="CA-2017-130631"/>
    <x v="644"/>
    <d v="2018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  <n v="19.600000000000001"/>
    <n v="0"/>
    <m/>
    <m/>
    <m/>
  </r>
  <r>
    <n v="1396"/>
    <s v="US-2014-107405"/>
    <x v="86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1999999999998"/>
    <n v="1"/>
    <n v="0.2"/>
    <n v="-3.8645999999999998"/>
    <n v="13.017599999999998"/>
    <n v="3.2544"/>
    <m/>
    <m/>
    <m/>
  </r>
  <r>
    <n v="1397"/>
    <s v="CA-2016-121356"/>
    <x v="69"/>
    <d v="2016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  <n v="128.4"/>
    <n v="0"/>
    <m/>
    <m/>
    <m/>
  </r>
  <r>
    <n v="1398"/>
    <s v="CA-2017-148999"/>
    <x v="264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  <n v="335.30880000000002"/>
    <n v="83.827200000000005"/>
    <m/>
    <m/>
    <m/>
  </r>
  <r>
    <n v="1399"/>
    <s v="CA-2017-127782"/>
    <x v="645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99"/>
    <n v="2.6496"/>
    <n v="0.66239999999999999"/>
    <m/>
    <m/>
    <m/>
  </r>
  <r>
    <n v="1400"/>
    <s v="US-2016-162026"/>
    <x v="609"/>
    <d v="2016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2000000000001"/>
    <n v="61.96"/>
    <n v="0"/>
    <m/>
    <m/>
    <m/>
  </r>
  <r>
    <n v="1401"/>
    <s v="CA-2015-103177"/>
    <x v="779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  <n v="239.97"/>
    <n v="0"/>
    <m/>
    <m/>
    <m/>
  </r>
  <r>
    <n v="1402"/>
    <s v="CA-2016-134936"/>
    <x v="780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6"/>
    <n v="227.98500000000001"/>
    <n v="227.98500000000001"/>
    <m/>
    <m/>
    <m/>
  </r>
  <r>
    <n v="1403"/>
    <s v="CA-2017-151008"/>
    <x v="198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"/>
    <n v="25.16"/>
    <n v="0"/>
    <m/>
    <m/>
    <m/>
  </r>
  <r>
    <n v="1404"/>
    <s v="CA-2017-116113"/>
    <x v="257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4000000000001"/>
    <n v="10.16"/>
    <n v="0"/>
    <m/>
    <m/>
    <m/>
  </r>
  <r>
    <n v="1405"/>
    <s v="US-2015-114741"/>
    <x v="355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3999999999998"/>
    <n v="6.48"/>
    <n v="0"/>
    <m/>
    <m/>
    <m/>
  </r>
  <r>
    <n v="1406"/>
    <s v="CA-2017-133263"/>
    <x v="177"/>
    <d v="2017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  <n v="34.54"/>
    <n v="0"/>
    <m/>
    <m/>
    <m/>
  </r>
  <r>
    <n v="1407"/>
    <s v="CA-2017-157966"/>
    <x v="558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"/>
    <n v="4"/>
    <n v="0.2"/>
    <n v="2.1888000000000001"/>
    <n v="15.5648"/>
    <n v="3.8912"/>
    <m/>
    <m/>
    <m/>
  </r>
  <r>
    <n v="1408"/>
    <s v="CA-2017-137498"/>
    <x v="778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4000000000001"/>
    <n v="6.56"/>
    <n v="0"/>
    <m/>
    <m/>
    <m/>
  </r>
  <r>
    <n v="1409"/>
    <s v="CA-2016-161158"/>
    <x v="186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"/>
    <n v="8"/>
    <n v="0"/>
    <m/>
    <m/>
    <m/>
  </r>
  <r>
    <n v="1410"/>
    <s v="CA-2017-105333"/>
    <x v="299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2"/>
    <n v="83.56"/>
    <n v="0"/>
    <m/>
    <m/>
    <m/>
  </r>
  <r>
    <n v="1411"/>
    <s v="CA-2014-108903"/>
    <x v="402"/>
    <d v="2014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2"/>
    <n v="2"/>
    <n v="0.2"/>
    <n v="4.1988000000000003"/>
    <n v="44.787199999999999"/>
    <n v="11.196800000000001"/>
    <m/>
    <m/>
    <m/>
  </r>
  <r>
    <n v="1412"/>
    <s v="CA-2016-117919"/>
    <x v="781"/>
    <d v="2016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1"/>
    <n v="11.327999999999999"/>
    <n v="2.8320000000000003"/>
    <m/>
    <m/>
    <m/>
  </r>
  <r>
    <n v="1413"/>
    <s v="CA-2015-142475"/>
    <x v="147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2"/>
    <n v="472.28159999999997"/>
    <n v="118.07040000000001"/>
    <m/>
    <m/>
    <m/>
  </r>
  <r>
    <n v="1414"/>
    <s v="CA-2015-168634"/>
    <x v="355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n v="7.78"/>
    <n v="0"/>
    <m/>
    <m/>
    <m/>
  </r>
  <r>
    <n v="1415"/>
    <s v="CA-2016-147431"/>
    <x v="782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97"/>
    <n v="117.96"/>
    <n v="0"/>
    <m/>
    <m/>
    <m/>
  </r>
  <r>
    <n v="1416"/>
    <s v="US-2016-146066"/>
    <x v="783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200000000003"/>
    <n v="9"/>
    <n v="0.4"/>
    <n v="-339.70499999999998"/>
    <n v="489.17520000000002"/>
    <n v="326.11680000000001"/>
    <m/>
    <m/>
    <m/>
  </r>
  <r>
    <n v="1417"/>
    <s v="CA-2017-113208"/>
    <x v="508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  <n v="60.84"/>
    <n v="0"/>
    <m/>
    <m/>
    <m/>
  </r>
  <r>
    <n v="1418"/>
    <s v="CA-2014-147900"/>
    <x v="675"/>
    <d v="2014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"/>
    <n v="23.04"/>
    <n v="5.7600000000000007"/>
    <m/>
    <m/>
    <m/>
  </r>
  <r>
    <n v="1419"/>
    <s v="CA-2016-127985"/>
    <x v="170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5999999999999"/>
    <n v="7.04"/>
    <n v="0"/>
    <m/>
    <m/>
    <m/>
  </r>
  <r>
    <n v="1420"/>
    <s v="CA-2016-141957"/>
    <x v="784"/>
    <d v="2016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5999999999999"/>
    <n v="2"/>
    <n v="0.2"/>
    <n v="1.3992"/>
    <n v="14.924799999999999"/>
    <n v="3.7311999999999999"/>
    <m/>
    <m/>
    <m/>
  </r>
  <r>
    <n v="1421"/>
    <s v="CA-2015-141012"/>
    <x v="785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600000000006"/>
    <n v="355.36"/>
    <n v="0"/>
    <m/>
    <m/>
    <m/>
  </r>
  <r>
    <n v="1422"/>
    <s v="CA-2014-126802"/>
    <x v="259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7"/>
    <n v="15.590399999999999"/>
    <n v="23.3856"/>
    <m/>
    <m/>
    <m/>
  </r>
  <r>
    <n v="1423"/>
    <s v="CA-2016-143924"/>
    <x v="786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40000000000001"/>
    <n v="7"/>
    <n v="0"/>
    <n v="9.1980000000000004"/>
    <n v="20.440000000000001"/>
    <n v="0"/>
    <m/>
    <m/>
    <m/>
  </r>
  <r>
    <n v="1424"/>
    <s v="CA-2015-131072"/>
    <x v="787"/>
    <d v="2015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  <n v="78.681600000000003"/>
    <n v="19.670400000000001"/>
    <m/>
    <m/>
    <m/>
  </r>
  <r>
    <n v="1425"/>
    <s v="US-2015-138093"/>
    <x v="688"/>
    <d v="2015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4000000000004"/>
    <n v="27.36"/>
    <n v="0"/>
    <m/>
    <m/>
    <m/>
  </r>
  <r>
    <n v="1426"/>
    <s v="CA-2014-155593"/>
    <x v="788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99"/>
    <n v="11.64"/>
    <n v="0"/>
    <m/>
    <m/>
    <m/>
  </r>
  <r>
    <n v="1427"/>
    <s v="US-2014-143707"/>
    <x v="789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4"/>
    <n v="3"/>
    <n v="0"/>
    <n v="1.6037999999999999"/>
    <n v="5.94"/>
    <n v="0"/>
    <m/>
    <m/>
    <m/>
  </r>
  <r>
    <n v="1428"/>
    <s v="CA-2017-126550"/>
    <x v="790"/>
    <d v="2017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1"/>
    <n v="81.400000000000006"/>
    <n v="0"/>
    <m/>
    <m/>
    <m/>
  </r>
  <r>
    <n v="1429"/>
    <s v="CA-2015-103933"/>
    <x v="475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39999999999"/>
    <n v="899.91"/>
    <n v="0"/>
    <m/>
    <m/>
    <m/>
  </r>
  <r>
    <n v="1430"/>
    <s v="CA-2017-117324"/>
    <x v="158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1"/>
    <n v="3"/>
    <n v="0"/>
    <n v="32.059800000000003"/>
    <n v="178.11"/>
    <n v="0"/>
    <m/>
    <m/>
    <m/>
  </r>
  <r>
    <n v="1431"/>
    <s v="CA-2014-111773"/>
    <x v="265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  <n v="11.135999999999999"/>
    <n v="2.7840000000000003"/>
    <m/>
    <m/>
    <m/>
  </r>
  <r>
    <n v="1432"/>
    <s v="CA-2017-156139"/>
    <x v="363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  <n v="30.700799999999997"/>
    <n v="7.6752000000000002"/>
    <m/>
    <m/>
    <m/>
  </r>
  <r>
    <n v="1433"/>
    <s v="US-2017-147886"/>
    <x v="791"/>
    <d v="2017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3999999999996"/>
    <n v="12.96"/>
    <n v="0"/>
    <m/>
    <m/>
    <m/>
  </r>
  <r>
    <n v="1434"/>
    <s v="CA-2017-104913"/>
    <x v="541"/>
    <d v="2017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499999999997"/>
    <n v="74.95"/>
    <n v="0"/>
    <m/>
    <m/>
    <m/>
  </r>
  <r>
    <n v="1435"/>
    <s v="CA-2016-125850"/>
    <x v="109"/>
    <d v="2016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"/>
    <n v="3"/>
    <n v="0"/>
    <n v="22.2"/>
    <n v="44.4"/>
    <n v="0"/>
    <m/>
    <m/>
    <m/>
  </r>
  <r>
    <n v="1436"/>
    <s v="CA-2014-163748"/>
    <x v="759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  <n v="0.63199999999999967"/>
    <n v="2.5280000000000005"/>
    <m/>
    <m/>
    <m/>
  </r>
  <r>
    <n v="1437"/>
    <s v="CA-2015-149300"/>
    <x v="6"/>
    <d v="2015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01"/>
    <n v="16.4925"/>
    <n v="16.4925"/>
    <m/>
    <m/>
    <m/>
  </r>
  <r>
    <n v="1438"/>
    <s v="US-2014-126340"/>
    <x v="792"/>
    <d v="2014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2"/>
    <n v="266.86080000000004"/>
    <n v="66.71520000000001"/>
    <m/>
    <m/>
    <m/>
  </r>
  <r>
    <n v="1439"/>
    <s v="CA-2016-149685"/>
    <x v="609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3999999999998"/>
    <n v="6"/>
    <n v="0.2"/>
    <n v="20.2986"/>
    <n v="48.115200000000002"/>
    <n v="12.0288"/>
    <m/>
    <m/>
    <m/>
  </r>
  <r>
    <n v="1440"/>
    <s v="CA-2015-158939"/>
    <x v="793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  <n v="599.99"/>
    <n v="0"/>
    <m/>
    <m/>
    <m/>
  </r>
  <r>
    <n v="1441"/>
    <s v="CA-2016-142398"/>
    <x v="361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01"/>
    <n v="7"/>
    <n v="0.2"/>
    <n v="-31.914400000000001"/>
    <n v="510.63040000000001"/>
    <n v="127.6576"/>
    <m/>
    <m/>
    <m/>
  </r>
  <r>
    <n v="1442"/>
    <s v="US-2015-159513"/>
    <x v="635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  <n v="57.580799999999996"/>
    <n v="14.395200000000001"/>
    <m/>
    <m/>
    <m/>
  </r>
  <r>
    <n v="1443"/>
    <s v="CA-2016-125017"/>
    <x v="794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  <n v="105.77919999999999"/>
    <n v="26.444800000000001"/>
    <m/>
    <m/>
    <m/>
  </r>
  <r>
    <n v="1444"/>
    <s v="US-2015-106495"/>
    <x v="705"/>
    <d v="2015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04"/>
    <n v="9.3376000000000001"/>
    <n v="2.3344"/>
    <m/>
    <m/>
    <m/>
  </r>
  <r>
    <n v="1445"/>
    <s v="CA-2014-124730"/>
    <x v="34"/>
    <d v="2014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n v="279.95999999999998"/>
    <n v="0"/>
    <m/>
    <m/>
    <m/>
  </r>
  <r>
    <n v="1446"/>
    <s v="CA-2017-161067"/>
    <x v="201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200000000001"/>
    <n v="419.4"/>
    <n v="0"/>
    <m/>
    <m/>
    <m/>
  </r>
  <r>
    <n v="1447"/>
    <s v="CA-2015-111206"/>
    <x v="795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39999999999"/>
    <n v="519.96"/>
    <n v="0"/>
    <m/>
    <m/>
    <m/>
  </r>
  <r>
    <n v="1448"/>
    <s v="CA-2017-133207"/>
    <x v="53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01"/>
    <n v="46.054400000000001"/>
    <n v="11.5136"/>
    <m/>
    <m/>
    <m/>
  </r>
  <r>
    <n v="1449"/>
    <s v="CA-2015-132948"/>
    <x v="796"/>
    <d v="2015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7"/>
    <n v="5"/>
    <n v="0"/>
    <n v="3.3479999999999999"/>
    <n v="83.7"/>
    <n v="0"/>
    <m/>
    <m/>
    <m/>
  </r>
  <r>
    <n v="1450"/>
    <s v="CA-2015-126725"/>
    <x v="737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2"/>
    <n v="4"/>
    <n v="0.2"/>
    <n v="51.996000000000002"/>
    <n v="332.77440000000001"/>
    <n v="83.193600000000004"/>
    <m/>
    <m/>
    <m/>
  </r>
  <r>
    <n v="1451"/>
    <s v="CA-2016-101525"/>
    <x v="797"/>
    <d v="2016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  <n v="109.92"/>
    <n v="0"/>
    <m/>
    <m/>
    <m/>
  </r>
  <r>
    <n v="1452"/>
    <s v="US-2014-117968"/>
    <x v="75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"/>
    <n v="79.47"/>
    <n v="0"/>
    <m/>
    <m/>
    <m/>
  </r>
  <r>
    <n v="1453"/>
    <s v="CA-2016-128223"/>
    <x v="357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80000000001"/>
    <n v="7"/>
    <n v="0.2"/>
    <n v="80.843000000000004"/>
    <n v="1034.7904000000001"/>
    <n v="258.69760000000002"/>
    <m/>
    <m/>
    <m/>
  </r>
  <r>
    <n v="1454"/>
    <s v="CA-2016-133319"/>
    <x v="62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800000000002"/>
    <n v="192.16"/>
    <n v="0"/>
    <m/>
    <m/>
    <m/>
  </r>
  <r>
    <n v="1455"/>
    <s v="US-2014-109456"/>
    <x v="798"/>
    <d v="2014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"/>
    <n v="3"/>
    <n v="0.2"/>
    <n v="5.0232000000000001"/>
    <n v="11.4816"/>
    <n v="2.8704000000000001"/>
    <m/>
    <m/>
    <m/>
  </r>
  <r>
    <n v="1456"/>
    <s v="CA-2015-147879"/>
    <x v="799"/>
    <d v="2015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  <n v="45.68"/>
    <n v="0"/>
    <m/>
    <m/>
    <m/>
  </r>
  <r>
    <n v="1457"/>
    <s v="CA-2016-167682"/>
    <x v="8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2"/>
    <n v="71.12"/>
    <n v="0"/>
    <m/>
    <m/>
    <m/>
  </r>
  <r>
    <n v="1458"/>
    <s v="CA-2014-120432"/>
    <x v="662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  <n v="25.5"/>
    <n v="0"/>
    <m/>
    <m/>
    <m/>
  </r>
  <r>
    <n v="1459"/>
    <s v="US-2017-169551"/>
    <x v="588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"/>
    <n v="3"/>
    <n v="0.5"/>
    <n v="-45.349200000000003"/>
    <n v="43.604999999999997"/>
    <n v="43.604999999999997"/>
    <m/>
    <m/>
    <m/>
  </r>
  <r>
    <n v="1460"/>
    <s v="US-2017-141698"/>
    <x v="4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1"/>
    <n v="4"/>
    <n v="0.2"/>
    <n v="7.2576000000000001"/>
    <n v="16.588799999999999"/>
    <n v="4.1472000000000007"/>
    <m/>
    <m/>
    <m/>
  </r>
  <r>
    <n v="1461"/>
    <s v="US-2014-105151"/>
    <x v="646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"/>
    <n v="10.5"/>
    <n v="0"/>
    <m/>
    <m/>
    <m/>
  </r>
  <r>
    <n v="1462"/>
    <s v="CA-2017-119011"/>
    <x v="801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60000000000004"/>
    <n v="17.22"/>
    <n v="0"/>
    <m/>
    <m/>
    <m/>
  </r>
  <r>
    <n v="1463"/>
    <s v="CA-2016-135636"/>
    <x v="609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0999999999999"/>
    <n v="310.17600000000004"/>
    <n v="77.544000000000011"/>
    <m/>
    <m/>
    <m/>
  </r>
  <r>
    <n v="1464"/>
    <s v="CA-2017-112984"/>
    <x v="112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"/>
    <n v="6"/>
    <n v="0.2"/>
    <n v="6.42"/>
    <n v="16.435200000000002"/>
    <n v="4.1088000000000005"/>
    <m/>
    <m/>
    <m/>
  </r>
  <r>
    <n v="1465"/>
    <s v="CA-2016-163776"/>
    <x v="802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8"/>
    <n v="6"/>
    <n v="0"/>
    <n v="76.087800000000001"/>
    <n v="185.58"/>
    <n v="0"/>
    <m/>
    <m/>
    <m/>
  </r>
  <r>
    <n v="1466"/>
    <s v="CA-2014-124079"/>
    <x v="689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"/>
    <n v="3"/>
    <n v="0.2"/>
    <n v="7.6965000000000003"/>
    <n v="70.367999999999995"/>
    <n v="17.591999999999999"/>
    <m/>
    <m/>
    <m/>
  </r>
  <r>
    <n v="1467"/>
    <s v="CA-2014-102652"/>
    <x v="292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2"/>
    <n v="91.96"/>
    <n v="0"/>
    <m/>
    <m/>
    <m/>
  </r>
  <r>
    <n v="1468"/>
    <s v="US-2016-156692"/>
    <x v="486"/>
    <d v="2016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"/>
    <n v="17.34"/>
    <n v="0"/>
    <m/>
    <m/>
    <m/>
  </r>
  <r>
    <n v="1469"/>
    <s v="CA-2016-157364"/>
    <x v="239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60000000000002"/>
    <n v="14.784000000000001"/>
    <n v="3.6960000000000002"/>
    <m/>
    <m/>
    <m/>
  </r>
  <r>
    <n v="1470"/>
    <s v="US-2017-152492"/>
    <x v="87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3999999999999"/>
    <n v="191.392"/>
    <n v="47.848000000000006"/>
    <m/>
    <m/>
    <m/>
  </r>
  <r>
    <n v="1471"/>
    <s v="CA-2017-122364"/>
    <x v="224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07"/>
    <n v="687.36"/>
    <n v="171.84000000000003"/>
    <m/>
    <m/>
    <m/>
  </r>
  <r>
    <n v="1472"/>
    <s v="CA-2016-117912"/>
    <x v="803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"/>
    <n v="2"/>
    <n v="0.2"/>
    <n v="3.9512"/>
    <n v="11.494400000000001"/>
    <n v="2.8736000000000002"/>
    <m/>
    <m/>
    <m/>
  </r>
  <r>
    <n v="1473"/>
    <s v="CA-2016-152765"/>
    <x v="804"/>
    <d v="2016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"/>
    <n v="7"/>
    <n v="0.2"/>
    <n v="54.215000000000003"/>
    <n v="138.79040000000001"/>
    <n v="34.697600000000001"/>
    <m/>
    <m/>
    <m/>
  </r>
  <r>
    <n v="1474"/>
    <s v="CA-2017-154676"/>
    <x v="421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8000000000004"/>
    <n v="120.84480000000001"/>
    <n v="30.211200000000005"/>
    <m/>
    <m/>
    <m/>
  </r>
  <r>
    <n v="1475"/>
    <s v="CA-2015-114048"/>
    <x v="533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"/>
    <n v="29.22"/>
    <n v="0"/>
    <m/>
    <m/>
    <m/>
  </r>
  <r>
    <n v="1476"/>
    <s v="CA-2016-150007"/>
    <x v="102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1"/>
    <n v="4.8"/>
    <n v="1.2000000000000002"/>
    <m/>
    <m/>
    <m/>
  </r>
  <r>
    <n v="1477"/>
    <s v="US-2016-113677"/>
    <x v="514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59999999995"/>
    <n v="2279.96"/>
    <n v="0"/>
    <m/>
    <m/>
    <m/>
  </r>
  <r>
    <n v="1478"/>
    <s v="CA-2016-124100"/>
    <x v="805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599999999998"/>
    <n v="6"/>
    <n v="0.1"/>
    <n v="54.665999999999997"/>
    <n v="295.19639999999998"/>
    <n v="32.799599999999998"/>
    <m/>
    <m/>
    <m/>
  </r>
  <r>
    <n v="1479"/>
    <s v="US-2016-106600"/>
    <x v="136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"/>
    <n v="5"/>
    <n v="0"/>
    <n v="88.724999999999994"/>
    <n v="354.9"/>
    <n v="0"/>
    <m/>
    <m/>
    <m/>
  </r>
  <r>
    <n v="1480"/>
    <s v="CA-2017-139437"/>
    <x v="392"/>
    <d v="2017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998"/>
    <n v="87.92"/>
    <n v="0"/>
    <m/>
    <m/>
    <m/>
  </r>
  <r>
    <n v="1481"/>
    <s v="CA-2016-161025"/>
    <x v="253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"/>
    <n v="772.68"/>
    <n v="0"/>
    <m/>
    <m/>
    <m/>
  </r>
  <r>
    <n v="1482"/>
    <s v="CA-2014-103989"/>
    <x v="806"/>
    <d v="2014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"/>
    <n v="3"/>
    <n v="0.2"/>
    <n v="28.347899999999999"/>
    <n v="259.18079999999998"/>
    <n v="64.795200000000008"/>
    <m/>
    <m/>
    <m/>
  </r>
  <r>
    <n v="1483"/>
    <s v="US-2014-106299"/>
    <x v="807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n v="26.7"/>
    <n v="0"/>
    <m/>
    <m/>
    <m/>
  </r>
  <r>
    <n v="1484"/>
    <s v="CA-2015-158421"/>
    <x v="417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  <n v="1690.04"/>
    <n v="0"/>
    <m/>
    <m/>
    <m/>
  </r>
  <r>
    <n v="1485"/>
    <s v="CA-2016-143609"/>
    <x v="24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01"/>
    <n v="323.13600000000002"/>
    <n v="80.784000000000006"/>
    <m/>
    <m/>
    <m/>
  </r>
  <r>
    <n v="1486"/>
    <s v="CA-2015-146675"/>
    <x v="348"/>
    <d v="2015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8"/>
    <n v="1151.9744000000001"/>
    <n v="287.99360000000001"/>
    <m/>
    <m/>
    <m/>
  </r>
  <r>
    <n v="1487"/>
    <s v="CA-2015-161711"/>
    <x v="103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599999999999"/>
    <n v="68.16"/>
    <n v="0"/>
    <m/>
    <m/>
    <m/>
  </r>
  <r>
    <n v="1488"/>
    <s v="CA-2015-133445"/>
    <x v="314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3999999999997"/>
    <n v="1"/>
    <n v="0.7"/>
    <n v="-103.86060000000001"/>
    <n v="19.888200000000005"/>
    <n v="46.405799999999992"/>
    <m/>
    <m/>
    <m/>
  </r>
  <r>
    <n v="1489"/>
    <s v="CA-2017-139444"/>
    <x v="778"/>
    <d v="2017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59999999999999"/>
    <n v="4"/>
    <n v="0.2"/>
    <n v="3.4496000000000002"/>
    <n v="7.8848000000000003"/>
    <n v="1.9712000000000001"/>
    <m/>
    <m/>
    <m/>
  </r>
  <r>
    <n v="1490"/>
    <s v="CA-2017-141425"/>
    <x v="645"/>
    <d v="2017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199999999998"/>
    <n v="2"/>
    <n v="0.2"/>
    <n v="-81.725800000000007"/>
    <n v="307.67359999999996"/>
    <n v="76.918400000000005"/>
    <m/>
    <m/>
    <m/>
  </r>
  <r>
    <n v="1491"/>
    <s v="CA-2015-133536"/>
    <x v="243"/>
    <d v="2015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2"/>
    <n v="3"/>
    <n v="0"/>
    <n v="11.2308"/>
    <n v="22.92"/>
    <n v="0"/>
    <m/>
    <m/>
    <m/>
  </r>
  <r>
    <n v="1492"/>
    <s v="CA-2014-146731"/>
    <x v="788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"/>
    <n v="2"/>
    <n v="0.2"/>
    <n v="1.1772"/>
    <n v="2.7904"/>
    <n v="0.6976"/>
    <m/>
    <m/>
    <m/>
  </r>
  <r>
    <n v="1493"/>
    <s v="CA-2015-116484"/>
    <x v="285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3999999999998"/>
    <n v="2"/>
    <n v="0.2"/>
    <n v="9.5736000000000008"/>
    <n v="51.059199999999997"/>
    <n v="12.764800000000001"/>
    <m/>
    <m/>
    <m/>
  </r>
  <r>
    <n v="1494"/>
    <s v="CA-2014-100090"/>
    <x v="808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"/>
    <n v="3"/>
    <n v="0.2"/>
    <n v="-87.935400000000001"/>
    <n v="401.99040000000002"/>
    <n v="100.49760000000001"/>
    <m/>
    <m/>
    <m/>
  </r>
  <r>
    <n v="1495"/>
    <s v="CA-2014-141152"/>
    <x v="809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2000000000001"/>
    <n v="26.8416"/>
    <n v="6.7103999999999999"/>
    <m/>
    <m/>
    <m/>
  </r>
  <r>
    <n v="1496"/>
    <s v="CA-2014-169852"/>
    <x v="81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  <n v="29.088000000000001"/>
    <n v="7.2720000000000002"/>
    <m/>
    <m/>
    <m/>
  </r>
  <r>
    <n v="1497"/>
    <s v="CA-2017-107314"/>
    <x v="299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1000000000002"/>
    <n v="25.83"/>
    <n v="0"/>
    <m/>
    <m/>
    <m/>
  </r>
  <r>
    <n v="1498"/>
    <s v="CA-2016-163328"/>
    <x v="244"/>
    <d v="2016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"/>
    <n v="7"/>
    <n v="0.2"/>
    <n v="-4.1761999999999997"/>
    <n v="14.0672"/>
    <n v="3.5167999999999999"/>
    <m/>
    <m/>
    <m/>
  </r>
  <r>
    <n v="1499"/>
    <s v="CA-2017-143112"/>
    <x v="811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  <n v="87.8"/>
    <n v="0"/>
    <m/>
    <m/>
    <m/>
  </r>
  <r>
    <n v="1500"/>
    <s v="CA-2017-104822"/>
    <x v="171"/>
    <d v="2017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500000000001"/>
    <n v="24.55"/>
    <n v="0"/>
    <m/>
    <m/>
    <m/>
  </r>
  <r>
    <n v="1501"/>
    <s v="CA-2017-161557"/>
    <x v="201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"/>
    <n v="5"/>
    <n v="0.6"/>
    <n v="-105.69"/>
    <n v="43.36"/>
    <n v="65.040000000000006"/>
    <m/>
    <m/>
    <m/>
  </r>
  <r>
    <n v="1502"/>
    <s v="US-2015-161347"/>
    <x v="812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  <n v="0.72360000000000002"/>
    <n v="1.6883999999999999"/>
    <m/>
    <m/>
    <m/>
  </r>
  <r>
    <n v="1503"/>
    <s v="CA-2017-144848"/>
    <x v="813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  <n v="41.22"/>
    <n v="0"/>
    <m/>
    <m/>
    <m/>
  </r>
  <r>
    <n v="1504"/>
    <s v="CA-2016-103919"/>
    <x v="307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"/>
    <n v="15.231999999999999"/>
    <n v="22.847999999999999"/>
    <m/>
    <m/>
    <m/>
  </r>
  <r>
    <n v="1505"/>
    <s v="US-2017-104661"/>
    <x v="634"/>
    <d v="2017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  <n v="6.5567999999999991"/>
    <n v="26.2272"/>
    <m/>
    <m/>
    <m/>
  </r>
  <r>
    <n v="1506"/>
    <s v="CA-2017-151981"/>
    <x v="529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  <n v="824.95"/>
    <n v="0"/>
    <m/>
    <m/>
    <m/>
  </r>
  <r>
    <n v="1507"/>
    <s v="CA-2017-161774"/>
    <x v="378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"/>
    <n v="629.601"/>
    <n v="269.82899999999995"/>
    <m/>
    <m/>
    <m/>
  </r>
  <r>
    <n v="1508"/>
    <s v="US-2015-110261"/>
    <x v="480"/>
    <d v="2015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1"/>
    <n v="126.7008"/>
    <n v="31.675200000000004"/>
    <m/>
    <m/>
    <m/>
  </r>
  <r>
    <n v="1509"/>
    <s v="CA-2014-110065"/>
    <x v="75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2"/>
    <n v="135.99"/>
    <n v="0"/>
    <m/>
    <m/>
    <m/>
  </r>
  <r>
    <n v="1510"/>
    <s v="CA-2015-120621"/>
    <x v="814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  <n v="769.66399999999999"/>
    <n v="192.41600000000003"/>
    <m/>
    <m/>
    <m/>
  </r>
  <r>
    <n v="1511"/>
    <s v="US-2017-148866"/>
    <x v="19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"/>
    <n v="5"/>
    <n v="0"/>
    <n v="15.552"/>
    <n v="32.4"/>
    <n v="0"/>
    <m/>
    <m/>
    <m/>
  </r>
  <r>
    <n v="1512"/>
    <s v="CA-2016-113845"/>
    <x v="69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8"/>
    <n v="231.65439999999998"/>
    <n v="57.913600000000002"/>
    <m/>
    <m/>
    <m/>
  </r>
  <r>
    <n v="1513"/>
    <s v="US-2016-128909"/>
    <x v="815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5999999999999"/>
    <n v="4"/>
    <n v="0.2"/>
    <n v="5.98"/>
    <n v="15.3088"/>
    <n v="3.8271999999999999"/>
    <m/>
    <m/>
    <m/>
  </r>
  <r>
    <n v="1514"/>
    <s v="CA-2017-167640"/>
    <x v="695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  <n v="23.88"/>
    <n v="0"/>
    <m/>
    <m/>
    <m/>
  </r>
  <r>
    <n v="1515"/>
    <s v="CA-2016-129308"/>
    <x v="252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  <n v="8.0640000000000001"/>
    <n v="2.016"/>
    <m/>
    <m/>
    <m/>
  </r>
  <r>
    <n v="1516"/>
    <s v="CA-2014-146864"/>
    <x v="816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03"/>
    <n v="216.4"/>
    <n v="0"/>
    <m/>
    <m/>
    <m/>
  </r>
  <r>
    <n v="1517"/>
    <s v="CA-2015-109862"/>
    <x v="817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  <n v="158.99"/>
    <n v="0"/>
    <m/>
    <m/>
    <m/>
  </r>
  <r>
    <n v="1518"/>
    <s v="US-2017-107888"/>
    <x v="773"/>
    <d v="2017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80000000000007"/>
    <n v="6"/>
    <n v="0"/>
    <n v="34.629600000000003"/>
    <n v="73.680000000000007"/>
    <n v="0"/>
    <m/>
    <m/>
    <m/>
  </r>
  <r>
    <n v="1519"/>
    <s v="US-2017-154872"/>
    <x v="378"/>
    <d v="2017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  <n v="17.451000000000001"/>
    <n v="40.719000000000001"/>
    <m/>
    <m/>
    <m/>
  </r>
  <r>
    <n v="1520"/>
    <s v="CA-2017-144680"/>
    <x v="177"/>
    <d v="2017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  <n v="6.7239999999999966"/>
    <n v="26.896000000000001"/>
    <m/>
    <m/>
    <m/>
  </r>
  <r>
    <n v="1521"/>
    <s v="CA-2017-123085"/>
    <x v="393"/>
    <d v="2017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79999999998"/>
    <n v="1049.44"/>
    <n v="0"/>
    <m/>
    <m/>
    <m/>
  </r>
  <r>
    <n v="1522"/>
    <s v="CA-2015-153752"/>
    <x v="355"/>
    <d v="2015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99"/>
    <n v="173.94"/>
    <n v="0"/>
    <m/>
    <m/>
    <m/>
  </r>
  <r>
    <n v="1523"/>
    <s v="CA-2016-169887"/>
    <x v="715"/>
    <d v="2016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  <n v="6.68"/>
    <n v="0"/>
    <m/>
    <m/>
    <m/>
  </r>
  <r>
    <n v="1524"/>
    <s v="CA-2015-107678"/>
    <x v="818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"/>
    <n v="191.96"/>
    <n v="0"/>
    <m/>
    <m/>
    <m/>
  </r>
  <r>
    <n v="1525"/>
    <s v="US-2017-167402"/>
    <x v="819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"/>
    <n v="5"/>
    <n v="0"/>
    <n v="15.552"/>
    <n v="32.4"/>
    <n v="0"/>
    <m/>
    <m/>
    <m/>
  </r>
  <r>
    <n v="1526"/>
    <s v="CA-2014-145541"/>
    <x v="532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2"/>
    <n v="6999.96"/>
    <n v="0"/>
    <m/>
    <m/>
    <m/>
  </r>
  <r>
    <n v="1527"/>
    <s v="CA-2014-108609"/>
    <x v="542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  <n v="852.99839999999995"/>
    <n v="568.66560000000004"/>
    <m/>
    <m/>
    <m/>
  </r>
  <r>
    <n v="1528"/>
    <s v="CA-2017-161088"/>
    <x v="82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8000000000001"/>
    <n v="29.84"/>
    <n v="0"/>
    <m/>
    <m/>
    <m/>
  </r>
  <r>
    <n v="1529"/>
    <s v="CA-2015-135510"/>
    <x v="488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9"/>
    <n v="67.959999999999994"/>
    <n v="0"/>
    <m/>
    <m/>
    <m/>
  </r>
  <r>
    <n v="1530"/>
    <s v="CA-2017-140494"/>
    <x v="381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400000000001"/>
    <n v="111.96"/>
    <n v="0"/>
    <m/>
    <m/>
    <m/>
  </r>
  <r>
    <n v="1531"/>
    <s v="CA-2017-145429"/>
    <x v="229"/>
    <d v="2017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n v="16.34"/>
    <n v="0"/>
    <m/>
    <m/>
    <m/>
  </r>
  <r>
    <n v="1532"/>
    <s v="CA-2015-153535"/>
    <x v="821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99"/>
    <n v="130.50880000000001"/>
    <n v="32.627200000000002"/>
    <m/>
    <m/>
    <m/>
  </r>
  <r>
    <n v="1533"/>
    <s v="CA-2014-167724"/>
    <x v="134"/>
    <d v="2014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  <n v="7.83"/>
    <n v="0"/>
    <m/>
    <m/>
    <m/>
  </r>
  <r>
    <n v="1534"/>
    <s v="CA-2017-102974"/>
    <x v="19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5"/>
    <n v="149.94999999999999"/>
    <n v="0"/>
    <m/>
    <m/>
    <m/>
  </r>
  <r>
    <n v="1535"/>
    <s v="CA-2016-123358"/>
    <x v="309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  <n v="113.76"/>
    <n v="0"/>
    <m/>
    <m/>
    <m/>
  </r>
  <r>
    <n v="1536"/>
    <s v="CA-2017-159156"/>
    <x v="37"/>
    <d v="2017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5000000000005"/>
    <n v="5"/>
    <n v="0"/>
    <n v="163.78700000000001"/>
    <n v="629.95000000000005"/>
    <n v="0"/>
    <m/>
    <m/>
    <m/>
  </r>
  <r>
    <n v="1537"/>
    <s v="CA-2017-100636"/>
    <x v="304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n v="272.94"/>
    <n v="0"/>
    <m/>
    <m/>
    <m/>
  </r>
  <r>
    <n v="1538"/>
    <s v="CA-2016-142615"/>
    <x v="69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"/>
    <n v="27.88"/>
    <n v="0"/>
    <m/>
    <m/>
    <m/>
  </r>
  <r>
    <n v="1539"/>
    <s v="CA-2016-123946"/>
    <x v="122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"/>
    <n v="3"/>
    <n v="0"/>
    <n v="1.6559999999999999"/>
    <n v="20.7"/>
    <n v="0"/>
    <m/>
    <m/>
    <m/>
  </r>
  <r>
    <n v="1540"/>
    <s v="US-2016-159093"/>
    <x v="186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  <n v="32.04"/>
    <n v="0"/>
    <m/>
    <m/>
    <m/>
  </r>
  <r>
    <n v="1541"/>
    <s v="US-2016-163461"/>
    <x v="822"/>
    <d v="2016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4"/>
    <n v="61.491200000000006"/>
    <n v="15.372800000000002"/>
    <m/>
    <m/>
    <m/>
  </r>
  <r>
    <n v="1542"/>
    <s v="CA-2017-138618"/>
    <x v="92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"/>
    <n v="2"/>
    <n v="0.2"/>
    <n v="3.6288"/>
    <n v="8.2943999999999996"/>
    <n v="2.0736000000000003"/>
    <m/>
    <m/>
    <m/>
  </r>
  <r>
    <n v="1543"/>
    <s v="CA-2015-120677"/>
    <x v="67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98"/>
    <n v="2567.84"/>
    <n v="0"/>
    <m/>
    <m/>
    <m/>
  </r>
  <r>
    <n v="1544"/>
    <s v="US-2017-149006"/>
    <x v="823"/>
    <d v="2017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5999999999999"/>
    <n v="10.68"/>
    <n v="0"/>
    <m/>
    <m/>
    <m/>
  </r>
  <r>
    <n v="1545"/>
    <s v="CA-2015-104115"/>
    <x v="655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2"/>
    <n v="2"/>
    <n v="0.2"/>
    <n v="4.1988000000000003"/>
    <n v="44.787199999999999"/>
    <n v="11.196800000000001"/>
    <m/>
    <m/>
    <m/>
  </r>
  <r>
    <n v="1546"/>
    <s v="CA-2016-105473"/>
    <x v="731"/>
    <d v="2016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8"/>
    <n v="3"/>
    <n v="0"/>
    <n v="0.86399999999999999"/>
    <n v="28.8"/>
    <n v="0"/>
    <m/>
    <m/>
    <m/>
  </r>
  <r>
    <n v="1547"/>
    <s v="CA-2017-121706"/>
    <x v="824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9"/>
    <n v="7"/>
    <n v="0"/>
    <n v="99.901200000000003"/>
    <n v="356.79"/>
    <n v="0"/>
    <m/>
    <m/>
    <m/>
  </r>
  <r>
    <n v="1548"/>
    <s v="CA-2016-140382"/>
    <x v="546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600000000001"/>
    <n v="93.68"/>
    <n v="0"/>
    <m/>
    <m/>
    <m/>
  </r>
  <r>
    <n v="1549"/>
    <s v="CA-2014-164182"/>
    <x v="658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4"/>
    <n v="1"/>
    <n v="0.4"/>
    <n v="-2.2490000000000001"/>
    <n v="8.0963999999999992"/>
    <n v="5.3976000000000006"/>
    <m/>
    <m/>
    <m/>
  </r>
  <r>
    <n v="1550"/>
    <s v="CA-2016-129847"/>
    <x v="414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n v="33.708800000000004"/>
    <n v="50.563200000000002"/>
    <m/>
    <m/>
    <m/>
  </r>
  <r>
    <n v="1551"/>
    <s v="CA-2016-125094"/>
    <x v="597"/>
    <d v="2016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199999999998"/>
    <n v="479.72"/>
    <n v="0"/>
    <m/>
    <m/>
    <m/>
  </r>
  <r>
    <n v="1552"/>
    <s v="CA-2015-139248"/>
    <x v="35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  <n v="499.16800000000001"/>
    <n v="124.79200000000002"/>
    <m/>
    <m/>
    <m/>
  </r>
  <r>
    <n v="1553"/>
    <s v="CA-2015-161767"/>
    <x v="285"/>
    <d v="2015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600000000003"/>
    <n v="287.99279999999999"/>
    <n v="191.99520000000001"/>
    <m/>
    <m/>
    <m/>
  </r>
  <r>
    <n v="1554"/>
    <s v="CA-2017-146185"/>
    <x v="167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07"/>
    <n v="25.395199999999999"/>
    <n v="6.3488000000000007"/>
    <m/>
    <m/>
    <m/>
  </r>
  <r>
    <n v="1555"/>
    <s v="CA-2017-155159"/>
    <x v="767"/>
    <d v="2017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300000000001"/>
    <n v="48.87"/>
    <n v="0"/>
    <m/>
    <m/>
    <m/>
  </r>
  <r>
    <n v="1556"/>
    <s v="CA-2017-165099"/>
    <x v="149"/>
    <d v="2017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9"/>
    <n v="2"/>
    <n v="0.8"/>
    <n v="-3.7584"/>
    <n v="0.27839999999999998"/>
    <n v="1.1135999999999999"/>
    <m/>
    <m/>
    <m/>
  </r>
  <r>
    <n v="1557"/>
    <s v="CA-2015-109386"/>
    <x v="661"/>
    <d v="2015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599999999999"/>
    <n v="44.43"/>
    <n v="0"/>
    <m/>
    <m/>
    <m/>
  </r>
  <r>
    <n v="1558"/>
    <s v="CA-2014-124737"/>
    <x v="582"/>
    <d v="2014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"/>
    <n v="3"/>
    <n v="0.2"/>
    <n v="5.4432"/>
    <n v="12.441599999999999"/>
    <n v="3.1104000000000003"/>
    <m/>
    <m/>
    <m/>
  </r>
  <r>
    <n v="1559"/>
    <s v="US-2017-101840"/>
    <x v="825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6"/>
    <n v="6"/>
    <n v="0"/>
    <n v="65.963399999999993"/>
    <n v="227.46"/>
    <n v="0"/>
    <m/>
    <m/>
    <m/>
  </r>
  <r>
    <n v="1560"/>
    <s v="CA-2016-157742"/>
    <x v="721"/>
    <d v="2016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n v="22.233600000000003"/>
    <n v="5.5584000000000007"/>
    <m/>
    <m/>
    <m/>
  </r>
  <r>
    <n v="1561"/>
    <s v="CA-2014-141901"/>
    <x v="124"/>
    <d v="2014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  <n v="5.98"/>
    <n v="0"/>
    <m/>
    <m/>
    <m/>
  </r>
  <r>
    <n v="1562"/>
    <s v="CA-2015-105844"/>
    <x v="817"/>
    <d v="2015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8"/>
    <n v="79.36"/>
    <n v="0"/>
    <m/>
    <m/>
    <m/>
  </r>
  <r>
    <n v="1563"/>
    <s v="US-2016-102239"/>
    <x v="405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  <n v="1685.88"/>
    <n v="0"/>
    <m/>
    <m/>
    <m/>
  </r>
  <r>
    <n v="1564"/>
    <s v="CA-2017-104906"/>
    <x v="826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5999999999995"/>
    <n v="17.940000000000001"/>
    <n v="0"/>
    <m/>
    <m/>
    <m/>
  </r>
  <r>
    <n v="1565"/>
    <s v="CA-2017-133067"/>
    <x v="404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  <n v="0.66060000000000008"/>
    <n v="1.5413999999999999"/>
    <m/>
    <m/>
    <m/>
  </r>
  <r>
    <n v="1566"/>
    <s v="CA-2017-133102"/>
    <x v="523"/>
    <d v="2017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  <n v="4.4415999999999993"/>
    <n v="1.1104000000000001"/>
    <m/>
    <m/>
    <m/>
  </r>
  <r>
    <n v="1567"/>
    <s v="CA-2016-164399"/>
    <x v="352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7"/>
    <n v="163.1808"/>
    <n v="40.795200000000001"/>
    <m/>
    <m/>
    <m/>
  </r>
  <r>
    <n v="1568"/>
    <s v="US-2015-156797"/>
    <x v="827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5999999999999"/>
    <n v="11.96"/>
    <n v="0"/>
    <m/>
    <m/>
    <m/>
  </r>
  <r>
    <n v="1569"/>
    <s v="CA-2016-120369"/>
    <x v="117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"/>
    <n v="5"/>
    <n v="0"/>
    <n v="75.680000000000007"/>
    <n v="756.8"/>
    <n v="0"/>
    <m/>
    <m/>
    <m/>
  </r>
  <r>
    <n v="1570"/>
    <s v="CA-2014-118276"/>
    <x v="259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02"/>
    <n v="3.4944000000000006"/>
    <n v="5.2416"/>
    <m/>
    <m/>
    <m/>
  </r>
  <r>
    <n v="1571"/>
    <s v="US-2016-119046"/>
    <x v="828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  <n v="30.18"/>
    <n v="0"/>
    <m/>
    <m/>
    <m/>
  </r>
  <r>
    <n v="1572"/>
    <s v="US-2017-104437"/>
    <x v="829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400000000003"/>
    <n v="137.94"/>
    <n v="0"/>
    <m/>
    <m/>
    <m/>
  </r>
  <r>
    <n v="1573"/>
    <s v="CA-2016-164924"/>
    <x v="2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  <n v="102.59730000000002"/>
    <n v="239.39369999999997"/>
    <m/>
    <m/>
    <m/>
  </r>
  <r>
    <n v="1574"/>
    <s v="CA-2015-158491"/>
    <x v="498"/>
    <d v="2015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  <n v="119.98"/>
    <n v="0"/>
    <m/>
    <m/>
    <m/>
  </r>
  <r>
    <n v="1575"/>
    <s v="CA-2016-116764"/>
    <x v="781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  <n v="7.3727999999999998"/>
    <n v="1.8431999999999999"/>
    <m/>
    <m/>
    <m/>
  </r>
  <r>
    <n v="1576"/>
    <s v="CA-2016-133368"/>
    <x v="83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  <n v="71.654399999999995"/>
    <n v="17.913599999999999"/>
    <m/>
    <m/>
    <m/>
  </r>
  <r>
    <n v="1577"/>
    <s v="CA-2017-159282"/>
    <x v="775"/>
    <d v="2017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01"/>
    <n v="5"/>
    <n v="0.7"/>
    <n v="-479.988"/>
    <n v="179.99550000000005"/>
    <n v="419.98949999999996"/>
    <m/>
    <m/>
    <m/>
  </r>
  <r>
    <n v="1578"/>
    <s v="CA-2017-151183"/>
    <x v="305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8"/>
    <n v="46.36"/>
    <n v="0"/>
    <m/>
    <m/>
    <m/>
  </r>
  <r>
    <n v="1579"/>
    <s v="CA-2014-158281"/>
    <x v="650"/>
    <d v="2014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5"/>
    <n v="335.82600000000002"/>
    <n v="223.88400000000001"/>
    <m/>
    <m/>
    <m/>
  </r>
  <r>
    <n v="1580"/>
    <s v="CA-2017-109183"/>
    <x v="654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"/>
    <n v="324.5"/>
    <n v="324.5"/>
    <m/>
    <m/>
    <m/>
  </r>
  <r>
    <n v="1581"/>
    <s v="CA-2017-115322"/>
    <x v="831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800000000001"/>
    <n v="43.92"/>
    <n v="0"/>
    <m/>
    <m/>
    <m/>
  </r>
  <r>
    <n v="1582"/>
    <s v="US-2017-128447"/>
    <x v="832"/>
    <d v="2017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8"/>
    <n v="5"/>
    <n v="0"/>
    <n v="112.224"/>
    <n v="400.8"/>
    <n v="0"/>
    <m/>
    <m/>
    <m/>
  </r>
  <r>
    <n v="1583"/>
    <s v="CA-2016-163594"/>
    <x v="361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  <n v="19.440000000000001"/>
    <n v="0"/>
    <m/>
    <m/>
    <m/>
  </r>
  <r>
    <n v="1584"/>
    <s v="CA-2017-100580"/>
    <x v="833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  <n v="28.819200000000002"/>
    <n v="7.2048000000000005"/>
    <m/>
    <m/>
    <m/>
  </r>
  <r>
    <n v="1585"/>
    <s v="CA-2014-121769"/>
    <x v="703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499999999999"/>
    <n v="103.26600000000001"/>
    <n v="68.844000000000008"/>
    <m/>
    <m/>
    <m/>
  </r>
  <r>
    <n v="1586"/>
    <s v="CA-2014-161249"/>
    <x v="124"/>
    <d v="2014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6"/>
    <n v="3.5712000000000002"/>
    <n v="0.89280000000000015"/>
    <m/>
    <m/>
    <m/>
  </r>
  <r>
    <n v="1587"/>
    <s v="CA-2015-137974"/>
    <x v="348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  <n v="569.64"/>
    <n v="0"/>
    <m/>
    <m/>
    <m/>
  </r>
  <r>
    <n v="1588"/>
    <s v="CA-2015-138485"/>
    <x v="834"/>
    <d v="2015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1999999999996"/>
    <n v="9"/>
    <n v="0"/>
    <n v="80.837999999999994"/>
    <n v="538.91999999999996"/>
    <n v="0"/>
    <m/>
    <m/>
    <m/>
  </r>
  <r>
    <n v="1589"/>
    <s v="CA-2016-124583"/>
    <x v="323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10000000000003"/>
    <n v="12.78"/>
    <n v="0"/>
    <m/>
    <m/>
    <m/>
  </r>
  <r>
    <n v="1590"/>
    <s v="CA-2017-135111"/>
    <x v="11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99"/>
    <n v="2.48"/>
    <n v="0"/>
    <m/>
    <m/>
    <m/>
  </r>
  <r>
    <n v="1591"/>
    <s v="US-2017-118598"/>
    <x v="773"/>
    <d v="2017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999"/>
    <n v="119.94"/>
    <n v="0"/>
    <m/>
    <m/>
    <m/>
  </r>
  <r>
    <n v="1592"/>
    <s v="CA-2014-103492"/>
    <x v="835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"/>
    <n v="6"/>
    <n v="0.2"/>
    <n v="71.995199999999997"/>
    <n v="575.96159999999998"/>
    <n v="143.99039999999999"/>
    <m/>
    <m/>
    <m/>
  </r>
  <r>
    <n v="1593"/>
    <s v="CA-2014-163223"/>
    <x v="86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"/>
    <n v="7"/>
    <n v="0"/>
    <n v="909.98180000000002"/>
    <n v="3499.93"/>
    <n v="0"/>
    <m/>
    <m/>
    <m/>
  </r>
  <r>
    <n v="1594"/>
    <s v="CA-2015-139738"/>
    <x v="475"/>
    <d v="2015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"/>
    <n v="102.9952"/>
    <n v="25.748800000000003"/>
    <m/>
    <m/>
    <m/>
  </r>
  <r>
    <n v="1595"/>
    <s v="US-2015-159499"/>
    <x v="78"/>
    <d v="2015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1"/>
    <n v="6"/>
    <n v="0.2"/>
    <n v="28.492799999999999"/>
    <n v="260.50560000000002"/>
    <n v="65.126400000000004"/>
    <m/>
    <m/>
    <m/>
  </r>
  <r>
    <n v="1596"/>
    <s v="US-2016-157490"/>
    <x v="836"/>
    <d v="2016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  <n v="211.11300000000006"/>
    <n v="492.59699999999998"/>
    <m/>
    <m/>
    <m/>
  </r>
  <r>
    <n v="1597"/>
    <s v="CA-2015-161452"/>
    <x v="56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  <n v="713.77920000000006"/>
    <n v="178.44480000000001"/>
    <m/>
    <m/>
    <m/>
  </r>
  <r>
    <n v="1598"/>
    <s v="US-2014-115196"/>
    <x v="622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  <n v="649.995"/>
    <n v="649.995"/>
    <m/>
    <m/>
    <m/>
  </r>
  <r>
    <n v="1599"/>
    <s v="CA-2015-121552"/>
    <x v="837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7999999999999"/>
    <n v="19.559999999999999"/>
    <n v="0"/>
    <m/>
    <m/>
    <m/>
  </r>
  <r>
    <n v="1600"/>
    <s v="CA-2015-107685"/>
    <x v="838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  <n v="80.959999999999994"/>
    <n v="0"/>
    <m/>
    <m/>
    <m/>
  </r>
  <r>
    <n v="1601"/>
    <s v="CA-2015-130974"/>
    <x v="146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  <n v="40.08"/>
    <n v="0"/>
    <m/>
    <m/>
    <m/>
  </r>
  <r>
    <n v="1602"/>
    <s v="CA-2016-118899"/>
    <x v="471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200000000001"/>
    <n v="134.31040000000002"/>
    <n v="33.577600000000004"/>
    <m/>
    <m/>
    <m/>
  </r>
  <r>
    <n v="1603"/>
    <s v="CA-2017-100237"/>
    <x v="396"/>
    <d v="2017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  <n v="11.68"/>
    <n v="0"/>
    <m/>
    <m/>
    <m/>
  </r>
  <r>
    <n v="1604"/>
    <s v="CA-2014-139542"/>
    <x v="839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  <n v="32.620800000000003"/>
    <n v="8.1552000000000007"/>
    <m/>
    <m/>
    <m/>
  </r>
  <r>
    <n v="1605"/>
    <s v="CA-2014-150203"/>
    <x v="28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400000000002"/>
    <n v="250.26"/>
    <n v="0"/>
    <m/>
    <m/>
    <m/>
  </r>
  <r>
    <n v="1606"/>
    <s v="CA-2015-149636"/>
    <x v="84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"/>
    <n v="5"/>
    <n v="0.2"/>
    <n v="9.25"/>
    <n v="23.68"/>
    <n v="5.9200000000000008"/>
    <m/>
    <m/>
    <m/>
  </r>
  <r>
    <n v="1607"/>
    <s v="US-2017-138086"/>
    <x v="441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  <n v="40.74"/>
    <n v="0"/>
    <m/>
    <m/>
    <m/>
  </r>
  <r>
    <n v="1608"/>
    <s v="US-2016-109260"/>
    <x v="174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"/>
    <n v="3"/>
    <n v="0.2"/>
    <n v="-75.595799999999997"/>
    <n v="345.58080000000001"/>
    <n v="86.395200000000003"/>
    <m/>
    <m/>
    <m/>
  </r>
  <r>
    <n v="1609"/>
    <s v="CA-2017-141103"/>
    <x v="228"/>
    <d v="2017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5"/>
    <n v="5"/>
    <n v="0"/>
    <n v="43.176000000000002"/>
    <n v="89.95"/>
    <n v="0"/>
    <m/>
    <m/>
    <m/>
  </r>
  <r>
    <n v="1610"/>
    <s v="CA-2015-133242"/>
    <x v="539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800000000002"/>
    <n v="60.84"/>
    <n v="0"/>
    <m/>
    <m/>
    <m/>
  </r>
  <r>
    <n v="1611"/>
    <s v="CA-2017-100902"/>
    <x v="577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4"/>
    <n v="214.59200000000001"/>
    <n v="53.648000000000003"/>
    <m/>
    <m/>
    <m/>
  </r>
  <r>
    <n v="1612"/>
    <s v="CA-2017-123071"/>
    <x v="841"/>
    <d v="2017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"/>
    <n v="2"/>
    <n v="0.2"/>
    <n v="3.6288"/>
    <n v="8.2943999999999996"/>
    <n v="2.0736000000000003"/>
    <m/>
    <m/>
    <m/>
  </r>
  <r>
    <n v="1613"/>
    <s v="US-2016-117037"/>
    <x v="520"/>
    <d v="2016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  <n v="0.57799999999999985"/>
    <n v="2.3120000000000003"/>
    <m/>
    <m/>
    <m/>
  </r>
  <r>
    <n v="1614"/>
    <s v="CA-2017-160801"/>
    <x v="19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  <n v="1.4525999999999999"/>
    <n v="3.3893999999999997"/>
    <m/>
    <m/>
    <m/>
  </r>
  <r>
    <n v="1615"/>
    <s v="CA-2015-112711"/>
    <x v="741"/>
    <d v="2015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799999999999"/>
    <n v="245.73439999999999"/>
    <n v="61.433600000000006"/>
    <m/>
    <m/>
    <m/>
  </r>
  <r>
    <n v="1616"/>
    <s v="CA-2017-152436"/>
    <x v="158"/>
    <d v="2017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  <n v="592.74"/>
    <n v="0"/>
    <m/>
    <m/>
    <m/>
  </r>
  <r>
    <n v="1617"/>
    <s v="CA-2016-128706"/>
    <x v="457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97"/>
    <n v="6.4768000000000008"/>
    <n v="9.7151999999999994"/>
    <m/>
    <m/>
    <m/>
  </r>
  <r>
    <n v="1618"/>
    <s v="CA-2017-118017"/>
    <x v="841"/>
    <d v="2017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9"/>
    <n v="6"/>
    <n v="0.2"/>
    <n v="1.0007999999999999"/>
    <n v="10.6752"/>
    <n v="2.6688000000000001"/>
    <m/>
    <m/>
    <m/>
  </r>
  <r>
    <n v="1619"/>
    <s v="CA-2015-126669"/>
    <x v="197"/>
    <d v="2015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4000000000002"/>
    <n v="61.311999999999998"/>
    <n v="15.328000000000001"/>
    <m/>
    <m/>
    <m/>
  </r>
  <r>
    <n v="1620"/>
    <s v="US-2017-105697"/>
    <x v="296"/>
    <d v="2017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  <n v="20.556800000000003"/>
    <n v="5.1392000000000007"/>
    <m/>
    <m/>
    <m/>
  </r>
  <r>
    <n v="1621"/>
    <s v="CA-2017-165323"/>
    <x v="45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  <n v="3404.5"/>
    <n v="0"/>
    <m/>
    <m/>
    <m/>
  </r>
  <r>
    <n v="1622"/>
    <s v="CA-2016-125843"/>
    <x v="486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  <n v="22.32"/>
    <n v="0"/>
    <m/>
    <m/>
    <m/>
  </r>
  <r>
    <n v="1623"/>
    <s v="CA-2017-120404"/>
    <x v="343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7"/>
    <n v="3"/>
    <n v="0"/>
    <n v="1.3365"/>
    <n v="2.97"/>
    <n v="0"/>
    <m/>
    <m/>
    <m/>
  </r>
  <r>
    <n v="1624"/>
    <s v="CA-2016-157707"/>
    <x v="842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  <n v="27.264600000000009"/>
    <n v="63.617399999999996"/>
    <m/>
    <m/>
    <m/>
  </r>
  <r>
    <n v="1625"/>
    <s v="CA-2014-166051"/>
    <x v="843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100000000001"/>
    <n v="659.97"/>
    <n v="0"/>
    <m/>
    <m/>
    <m/>
  </r>
  <r>
    <n v="1626"/>
    <s v="CA-2015-110870"/>
    <x v="27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"/>
    <n v="299.94"/>
    <n v="0"/>
    <m/>
    <m/>
    <m/>
  </r>
  <r>
    <n v="1627"/>
    <s v="CA-2014-143210"/>
    <x v="493"/>
    <d v="2014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99"/>
    <n v="271.89999999999998"/>
    <n v="0"/>
    <m/>
    <m/>
    <m/>
  </r>
  <r>
    <n v="1628"/>
    <s v="CA-2017-169012"/>
    <x v="651"/>
    <d v="2017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"/>
    <n v="3"/>
    <n v="0"/>
    <n v="10.896599999999999"/>
    <n v="41.91"/>
    <n v="0"/>
    <m/>
    <m/>
    <m/>
  </r>
  <r>
    <n v="1629"/>
    <s v="CA-2016-132997"/>
    <x v="73"/>
    <d v="2016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199999999998"/>
    <n v="263.95999999999998"/>
    <n v="0"/>
    <m/>
    <m/>
    <m/>
  </r>
  <r>
    <n v="1630"/>
    <s v="CA-2015-150714"/>
    <x v="547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800000000003"/>
    <n v="117.23520000000001"/>
    <n v="29.308800000000005"/>
    <m/>
    <m/>
    <m/>
  </r>
  <r>
    <n v="1631"/>
    <s v="CA-2017-159149"/>
    <x v="734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400000000002"/>
    <n v="1"/>
    <n v="0.32"/>
    <n v="-17.0274"/>
    <n v="60.565151999999998"/>
    <n v="28.501248"/>
    <m/>
    <m/>
    <m/>
  </r>
  <r>
    <n v="1632"/>
    <s v="CA-2017-101014"/>
    <x v="727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  <n v="148.02000000000001"/>
    <n v="0"/>
    <m/>
    <m/>
    <m/>
  </r>
  <r>
    <n v="1633"/>
    <s v="CA-2015-137064"/>
    <x v="450"/>
    <d v="2015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40000000000002"/>
    <n v="3"/>
    <n v="0.8"/>
    <n v="-4.9878"/>
    <n v="0.58679999999999977"/>
    <n v="2.3472000000000004"/>
    <m/>
    <m/>
    <m/>
  </r>
  <r>
    <n v="1634"/>
    <s v="CA-2015-112767"/>
    <x v="844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  <n v="138.75"/>
    <n v="138.75"/>
    <m/>
    <m/>
    <m/>
  </r>
  <r>
    <n v="1635"/>
    <s v="CA-2016-116337"/>
    <x v="73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  <n v="17.784000000000002"/>
    <n v="26.675999999999998"/>
    <m/>
    <m/>
    <m/>
  </r>
  <r>
    <n v="1636"/>
    <s v="CA-2017-102204"/>
    <x v="708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  <n v="2.6623999999999999"/>
    <n v="0.66559999999999997"/>
    <m/>
    <m/>
    <m/>
  </r>
  <r>
    <n v="1637"/>
    <s v="US-2014-143581"/>
    <x v="719"/>
    <d v="2014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1"/>
    <n v="3"/>
    <n v="0"/>
    <n v="10.347300000000001"/>
    <n v="344.91"/>
    <n v="0"/>
    <m/>
    <m/>
    <m/>
  </r>
  <r>
    <n v="1638"/>
    <s v="CA-2016-100307"/>
    <x v="25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  <n v="19.440000000000001"/>
    <n v="0"/>
    <m/>
    <m/>
    <m/>
  </r>
  <r>
    <n v="1639"/>
    <s v="CA-2014-131800"/>
    <x v="12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9"/>
    <n v="122.94"/>
    <n v="0"/>
    <m/>
    <m/>
    <m/>
  </r>
  <r>
    <n v="1640"/>
    <s v="CA-2016-139549"/>
    <x v="845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99"/>
    <n v="309.7088"/>
    <n v="77.427200000000013"/>
    <m/>
    <m/>
    <m/>
  </r>
  <r>
    <n v="1641"/>
    <s v="CA-2015-154284"/>
    <x v="337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400000000001"/>
    <n v="420.37099999999998"/>
    <n v="180.15899999999999"/>
    <m/>
    <m/>
    <m/>
  </r>
  <r>
    <n v="1642"/>
    <s v="CA-2014-156244"/>
    <x v="846"/>
    <d v="2014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3999999999999"/>
    <n v="6"/>
    <n v="0.2"/>
    <n v="10.8864"/>
    <n v="24.883199999999999"/>
    <n v="6.2208000000000006"/>
    <m/>
    <m/>
    <m/>
  </r>
  <r>
    <n v="1643"/>
    <s v="CA-2016-130778"/>
    <x v="239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  <n v="8.74"/>
    <n v="0"/>
    <m/>
    <m/>
    <m/>
  </r>
  <r>
    <n v="1644"/>
    <s v="CA-2017-113572"/>
    <x v="544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8"/>
    <n v="7.88"/>
    <n v="0"/>
    <m/>
    <m/>
    <m/>
  </r>
  <r>
    <n v="1645"/>
    <s v="CA-2016-101469"/>
    <x v="365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  <n v="7.7"/>
    <n v="0"/>
    <m/>
    <m/>
    <m/>
  </r>
  <r>
    <n v="1646"/>
    <s v="CA-2014-153087"/>
    <x v="371"/>
    <d v="2015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  <n v="23.92"/>
    <n v="0"/>
    <m/>
    <m/>
    <m/>
  </r>
  <r>
    <n v="1647"/>
    <s v="CA-2014-110555"/>
    <x v="699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  <n v="87.08"/>
    <n v="0"/>
    <m/>
    <m/>
    <m/>
  </r>
  <r>
    <n v="1648"/>
    <s v="CA-2014-109918"/>
    <x v="630"/>
    <d v="2014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n v="27.36"/>
    <n v="0"/>
    <m/>
    <m/>
    <m/>
  </r>
  <r>
    <n v="1649"/>
    <s v="CA-2015-145758"/>
    <x v="522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  <n v="1035.8"/>
    <n v="0"/>
    <m/>
    <m/>
    <m/>
  </r>
  <r>
    <n v="1650"/>
    <s v="CA-2017-158736"/>
    <x v="358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4000000000001"/>
    <n v="5.76"/>
    <n v="0"/>
    <m/>
    <m/>
    <m/>
  </r>
  <r>
    <n v="1651"/>
    <s v="CA-2017-106824"/>
    <x v="588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4"/>
    <n v="3"/>
    <n v="0"/>
    <n v="0.1188"/>
    <n v="5.94"/>
    <n v="0"/>
    <m/>
    <m/>
    <m/>
  </r>
  <r>
    <n v="1652"/>
    <s v="CA-2015-109190"/>
    <x v="847"/>
    <d v="2015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  <n v="48.588799999999999"/>
    <n v="12.1472"/>
    <m/>
    <m/>
    <m/>
  </r>
  <r>
    <n v="1653"/>
    <s v="CA-2016-143154"/>
    <x v="433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"/>
    <n v="3"/>
    <n v="0.2"/>
    <n v="-6.21"/>
    <n v="132.47999999999999"/>
    <n v="33.119999999999997"/>
    <m/>
    <m/>
    <m/>
  </r>
  <r>
    <n v="1654"/>
    <s v="CA-2014-164903"/>
    <x v="739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7999999999997"/>
    <n v="12.96"/>
    <n v="0"/>
    <m/>
    <m/>
    <m/>
  </r>
  <r>
    <n v="1655"/>
    <s v="CA-2017-118003"/>
    <x v="654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8"/>
    <n v="12.99"/>
    <n v="0"/>
    <m/>
    <m/>
    <m/>
  </r>
  <r>
    <n v="1656"/>
    <s v="US-2016-160206"/>
    <x v="17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79999999999998"/>
    <n v="12.99"/>
    <n v="0"/>
    <m/>
    <m/>
    <m/>
  </r>
  <r>
    <n v="1657"/>
    <s v="CA-2015-126186"/>
    <x v="848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96"/>
    <n v="19.712"/>
    <n v="4.9280000000000008"/>
    <m/>
    <m/>
    <m/>
  </r>
  <r>
    <n v="1658"/>
    <s v="CA-2014-121629"/>
    <x v="849"/>
    <d v="2014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5"/>
    <n v="5"/>
    <n v="0.4"/>
    <n v="-199.77"/>
    <n v="599.30999999999995"/>
    <n v="399.54"/>
    <m/>
    <m/>
    <m/>
  </r>
  <r>
    <n v="1659"/>
    <s v="US-2016-117387"/>
    <x v="85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5999999999996"/>
    <n v="4"/>
    <n v="0.2"/>
    <n v="25.175999999999998"/>
    <n v="53.708799999999997"/>
    <n v="13.427199999999999"/>
    <m/>
    <m/>
    <m/>
  </r>
  <r>
    <n v="1660"/>
    <s v="CA-2015-158918"/>
    <x v="179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97"/>
    <n v="17.12"/>
    <n v="0"/>
    <m/>
    <m/>
    <m/>
  </r>
  <r>
    <n v="1661"/>
    <s v="CA-2016-118311"/>
    <x v="851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  <n v="450"/>
    <n v="0"/>
    <m/>
    <m/>
    <m/>
  </r>
  <r>
    <n v="1662"/>
    <s v="CA-2015-133494"/>
    <x v="852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  <n v="2.8416000000000001"/>
    <n v="0.71040000000000003"/>
    <m/>
    <m/>
    <m/>
  </r>
  <r>
    <n v="1663"/>
    <s v="US-2014-132745"/>
    <x v="853"/>
    <d v="2014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  <n v="4.71"/>
    <n v="0"/>
    <m/>
    <m/>
    <m/>
  </r>
  <r>
    <n v="1664"/>
    <s v="CA-2014-119144"/>
    <x v="7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  <n v="63.974400000000003"/>
    <n v="15.993600000000001"/>
    <m/>
    <m/>
    <m/>
  </r>
  <r>
    <n v="1665"/>
    <s v="CA-2016-105662"/>
    <x v="405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n v="74.598399999999998"/>
    <n v="18.649600000000003"/>
    <m/>
    <m/>
    <m/>
  </r>
  <r>
    <n v="1666"/>
    <s v="CA-2016-151148"/>
    <x v="122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  <n v="117.5616"/>
    <n v="29.3904"/>
    <m/>
    <m/>
    <m/>
  </r>
  <r>
    <n v="1667"/>
    <s v="CA-2014-162992"/>
    <x v="166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4000000000004"/>
    <n v="14.62"/>
    <n v="0"/>
    <m/>
    <m/>
    <m/>
  </r>
  <r>
    <n v="1668"/>
    <s v="CA-2017-117156"/>
    <x v="854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2000000000001"/>
    <n v="7.0847999999999995"/>
    <n v="1.7712000000000001"/>
    <m/>
    <m/>
    <m/>
  </r>
  <r>
    <n v="1669"/>
    <s v="CA-2015-115168"/>
    <x v="855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  <n v="10.56"/>
    <n v="0"/>
    <m/>
    <m/>
    <m/>
  </r>
  <r>
    <n v="1670"/>
    <s v="CA-2014-119977"/>
    <x v="856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4000000000003"/>
    <n v="123.92"/>
    <n v="0"/>
    <m/>
    <m/>
    <m/>
  </r>
  <r>
    <n v="1671"/>
    <s v="CA-2017-135909"/>
    <x v="113"/>
    <d v="2017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  <n v="209.94"/>
    <n v="0"/>
    <m/>
    <m/>
    <m/>
  </r>
  <r>
    <n v="1672"/>
    <s v="CA-2015-125934"/>
    <x v="848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5"/>
    <n v="3"/>
    <n v="0"/>
    <n v="14.904"/>
    <n v="31.05"/>
    <n v="0"/>
    <m/>
    <m/>
    <m/>
  </r>
  <r>
    <n v="1673"/>
    <s v="CA-2015-158148"/>
    <x v="179"/>
    <d v="2015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70000000000003"/>
    <n v="3"/>
    <n v="0"/>
    <n v="10.881"/>
    <n v="36.270000000000003"/>
    <n v="0"/>
    <m/>
    <m/>
    <m/>
  </r>
  <r>
    <n v="1674"/>
    <s v="CA-2016-158260"/>
    <x v="244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"/>
    <n v="2"/>
    <n v="0.2"/>
    <n v="77.22"/>
    <n v="549.12"/>
    <n v="137.28"/>
    <m/>
    <m/>
    <m/>
  </r>
  <r>
    <n v="1675"/>
    <s v="US-2014-105137"/>
    <x v="835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  <n v="30.598200000000006"/>
    <n v="71.395799999999994"/>
    <m/>
    <m/>
    <m/>
  </r>
  <r>
    <n v="1676"/>
    <s v="CA-2017-126928"/>
    <x v="574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  <n v="480"/>
    <n v="0"/>
    <m/>
    <m/>
    <m/>
  </r>
  <r>
    <n v="1677"/>
    <s v="CA-2016-150483"/>
    <x v="857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6"/>
    <n v="12.825600000000001"/>
    <n v="19.238399999999999"/>
    <m/>
    <m/>
    <m/>
  </r>
  <r>
    <n v="1678"/>
    <s v="CA-2017-102610"/>
    <x v="24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5999999999999"/>
    <n v="3"/>
    <n v="0.2"/>
    <n v="15.5961"/>
    <n v="76.780799999999999"/>
    <n v="19.1952"/>
    <m/>
    <m/>
    <m/>
  </r>
  <r>
    <n v="1679"/>
    <s v="CA-2016-168032"/>
    <x v="858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1"/>
    <n v="1151.9744000000001"/>
    <n v="287.99360000000001"/>
    <m/>
    <m/>
    <m/>
  </r>
  <r>
    <n v="1680"/>
    <s v="CA-2017-143252"/>
    <x v="358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5"/>
    <n v="5"/>
    <n v="0"/>
    <n v="22.988499999999998"/>
    <n v="99.95"/>
    <n v="0"/>
    <m/>
    <m/>
    <m/>
  </r>
  <r>
    <n v="1681"/>
    <s v="CA-2014-130918"/>
    <x v="859"/>
    <d v="2014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19999999999997"/>
    <n v="3"/>
    <n v="0.2"/>
    <n v="-1.8126"/>
    <n v="6.1055999999999999"/>
    <n v="1.5264"/>
    <m/>
    <m/>
    <m/>
  </r>
  <r>
    <n v="1682"/>
    <s v="CA-2014-126480"/>
    <x v="58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9"/>
    <n v="8.56"/>
    <n v="0"/>
    <m/>
    <m/>
    <m/>
  </r>
  <r>
    <n v="1683"/>
    <s v="CA-2014-108182"/>
    <x v="86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2"/>
    <n v="2"/>
    <n v="0.8"/>
    <n v="-14.770799999999999"/>
    <n v="1.7904"/>
    <n v="7.1616"/>
    <m/>
    <m/>
    <m/>
  </r>
  <r>
    <n v="1684"/>
    <s v="US-2015-128587"/>
    <x v="95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  <n v="9.68"/>
    <n v="0"/>
    <m/>
    <m/>
    <m/>
  </r>
  <r>
    <n v="1685"/>
    <s v="CA-2014-109043"/>
    <x v="861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"/>
    <n v="5"/>
    <n v="0.2"/>
    <n v="29.692"/>
    <n v="73.087999999999994"/>
    <n v="18.272000000000002"/>
    <m/>
    <m/>
    <m/>
  </r>
  <r>
    <n v="1686"/>
    <s v="CA-2017-127803"/>
    <x v="223"/>
    <d v="2017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  <n v="26.16"/>
    <n v="0"/>
    <m/>
    <m/>
    <m/>
  </r>
  <r>
    <n v="1687"/>
    <s v="CA-2014-141838"/>
    <x v="862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4"/>
    <n v="3.36"/>
    <n v="0"/>
    <m/>
    <m/>
    <m/>
  </r>
  <r>
    <n v="1688"/>
    <s v="CA-2015-160227"/>
    <x v="115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20000000005"/>
    <n v="2359.1898000000001"/>
    <n v="262.13220000000001"/>
    <m/>
    <m/>
    <m/>
  </r>
  <r>
    <n v="1689"/>
    <s v="CA-2016-143406"/>
    <x v="174"/>
    <d v="2016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  <n v="18.606399999999994"/>
    <n v="74.425600000000003"/>
    <m/>
    <m/>
    <m/>
  </r>
  <r>
    <n v="1690"/>
    <s v="CA-2016-131093"/>
    <x v="41"/>
    <d v="2016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500000000001"/>
    <n v="236.32"/>
    <n v="59.08"/>
    <m/>
    <m/>
    <m/>
  </r>
  <r>
    <n v="1691"/>
    <s v="CA-2017-152933"/>
    <x v="344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02"/>
    <n v="295.6352"/>
    <n v="73.908799999999999"/>
    <m/>
    <m/>
    <m/>
  </r>
  <r>
    <n v="1692"/>
    <s v="CA-2014-132010"/>
    <x v="277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  <n v="36.4"/>
    <n v="0"/>
    <m/>
    <m/>
    <m/>
  </r>
  <r>
    <n v="1693"/>
    <s v="CA-2016-124254"/>
    <x v="361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  <n v="103.6416"/>
    <n v="25.910399999999999"/>
    <m/>
    <m/>
    <m/>
  </r>
  <r>
    <n v="1694"/>
    <s v="CA-2016-100300"/>
    <x v="685"/>
    <d v="2016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4"/>
    <n v="3581.44"/>
    <n v="895.36000000000013"/>
    <m/>
    <m/>
    <m/>
  </r>
  <r>
    <n v="1695"/>
    <s v="CA-2014-103310"/>
    <x v="863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  <n v="39.96"/>
    <n v="0"/>
    <m/>
    <m/>
    <m/>
  </r>
  <r>
    <n v="1696"/>
    <s v="US-2017-120908"/>
    <x v="864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n v="16.531200000000002"/>
    <n v="4.1328000000000005"/>
    <m/>
    <m/>
    <m/>
  </r>
  <r>
    <n v="1697"/>
    <s v="US-2014-134054"/>
    <x v="835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5"/>
    <n v="7"/>
    <n v="0"/>
    <n v="112.574"/>
    <n v="255.85"/>
    <n v="0"/>
    <m/>
    <m/>
    <m/>
  </r>
  <r>
    <n v="1698"/>
    <s v="CA-2016-161907"/>
    <x v="4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2"/>
    <n v="3"/>
    <n v="0.4"/>
    <n v="-27.715800000000002"/>
    <n v="71.269199999999998"/>
    <n v="47.512799999999999"/>
    <m/>
    <m/>
    <m/>
  </r>
  <r>
    <n v="1699"/>
    <s v="US-2014-166828"/>
    <x v="859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3999999999997"/>
    <n v="11.56"/>
    <n v="0"/>
    <m/>
    <m/>
    <m/>
  </r>
  <r>
    <n v="1700"/>
    <s v="CA-2016-117625"/>
    <x v="865"/>
    <d v="2016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  <n v="5.6576000000000004"/>
    <n v="1.4144000000000001"/>
    <m/>
    <m/>
    <m/>
  </r>
  <r>
    <n v="1701"/>
    <s v="CA-2017-141663"/>
    <x v="866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30000000000001"/>
    <n v="6.3360000000000003"/>
    <n v="1.5840000000000001"/>
    <m/>
    <m/>
    <m/>
  </r>
  <r>
    <n v="1702"/>
    <s v="CA-2016-108959"/>
    <x v="512"/>
    <d v="2016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"/>
    <n v="1"/>
    <n v="0.2"/>
    <n v="6.5434999999999999"/>
    <n v="83.756799999999998"/>
    <n v="20.9392"/>
    <m/>
    <m/>
    <m/>
  </r>
  <r>
    <n v="1703"/>
    <s v="CA-2014-167486"/>
    <x v="435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9"/>
    <n v="5"/>
    <n v="0"/>
    <n v="39.979999999999997"/>
    <n v="199.9"/>
    <n v="0"/>
    <m/>
    <m/>
    <m/>
  </r>
  <r>
    <n v="1704"/>
    <s v="CA-2016-140977"/>
    <x v="867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99"/>
    <n v="45.737499999999997"/>
    <n v="45.737499999999997"/>
    <m/>
    <m/>
    <m/>
  </r>
  <r>
    <n v="1705"/>
    <s v="CA-2017-151855"/>
    <x v="868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998"/>
    <n v="21.753599999999999"/>
    <n v="5.4384000000000006"/>
    <m/>
    <m/>
    <m/>
  </r>
  <r>
    <n v="1706"/>
    <s v="CA-2014-109127"/>
    <x v="869"/>
    <d v="2014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8000000000003"/>
    <n v="17.28"/>
    <n v="0"/>
    <m/>
    <m/>
    <m/>
  </r>
  <r>
    <n v="1707"/>
    <s v="US-2016-123610"/>
    <x v="87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"/>
    <n v="120"/>
    <n v="0"/>
    <m/>
    <m/>
    <m/>
  </r>
  <r>
    <n v="1708"/>
    <s v="CA-2016-101329"/>
    <x v="175"/>
    <d v="2016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30000000000003"/>
    <n v="9"/>
    <n v="0"/>
    <n v="8.3537999999999997"/>
    <n v="32.130000000000003"/>
    <n v="0"/>
    <m/>
    <m/>
    <m/>
  </r>
  <r>
    <n v="1709"/>
    <s v="CA-2014-169446"/>
    <x v="166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"/>
    <n v="3"/>
    <n v="0.2"/>
    <n v="36.447299999999998"/>
    <n v="259.18079999999998"/>
    <n v="64.795200000000008"/>
    <m/>
    <m/>
    <m/>
  </r>
  <r>
    <n v="1710"/>
    <s v="CA-2016-108630"/>
    <x v="604"/>
    <d v="2016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"/>
    <n v="5"/>
    <n v="0.2"/>
    <n v="22.155999999999999"/>
    <n v="48.896000000000001"/>
    <n v="12.224"/>
    <m/>
    <m/>
    <m/>
  </r>
  <r>
    <n v="1711"/>
    <s v="CA-2014-119172"/>
    <x v="205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  <n v="13.977600000000001"/>
    <n v="3.4944000000000006"/>
    <m/>
    <m/>
    <m/>
  </r>
  <r>
    <n v="1712"/>
    <s v="CA-2015-138625"/>
    <x v="115"/>
    <d v="2015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03"/>
    <n v="197.72"/>
    <n v="0"/>
    <m/>
    <m/>
    <m/>
  </r>
  <r>
    <n v="1713"/>
    <s v="CA-2017-117128"/>
    <x v="237"/>
    <d v="2017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n v="21.6"/>
    <n v="0"/>
    <m/>
    <m/>
    <m/>
  </r>
  <r>
    <n v="1714"/>
    <s v="CA-2016-130638"/>
    <x v="399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  <n v="282.83999999999997"/>
    <n v="0"/>
    <m/>
    <m/>
    <m/>
  </r>
  <r>
    <n v="1715"/>
    <s v="CA-2014-150518"/>
    <x v="8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600000000003"/>
    <n v="221.16"/>
    <n v="0"/>
    <m/>
    <m/>
    <m/>
  </r>
  <r>
    <n v="1716"/>
    <s v="CA-2016-137393"/>
    <x v="871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4"/>
    <n v="41.6"/>
    <n v="0"/>
    <m/>
    <m/>
    <m/>
  </r>
  <r>
    <n v="1717"/>
    <s v="US-2017-135986"/>
    <x v="281"/>
    <d v="2017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"/>
    <n v="5"/>
    <n v="0"/>
    <n v="15.552"/>
    <n v="32.4"/>
    <n v="0"/>
    <m/>
    <m/>
    <m/>
  </r>
  <r>
    <n v="1718"/>
    <s v="CA-2017-125990"/>
    <x v="14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2"/>
    <n v="3"/>
    <n v="0.2"/>
    <n v="13.868399999999999"/>
    <n v="31.699200000000001"/>
    <n v="7.9248000000000012"/>
    <m/>
    <m/>
    <m/>
  </r>
  <r>
    <n v="1719"/>
    <s v="CA-2014-128062"/>
    <x v="8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  <n v="4.7039999999999997"/>
    <n v="1.1759999999999999"/>
    <m/>
    <m/>
    <m/>
  </r>
  <r>
    <n v="1720"/>
    <s v="CA-2017-113705"/>
    <x v="872"/>
    <d v="2017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n v="8.26"/>
    <n v="0"/>
    <m/>
    <m/>
    <m/>
  </r>
  <r>
    <n v="1721"/>
    <s v="CA-2016-123533"/>
    <x v="347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"/>
    <n v="5"/>
    <n v="0.2"/>
    <n v="8.4979999999999993"/>
    <n v="271.93600000000004"/>
    <n v="67.984000000000009"/>
    <m/>
    <m/>
    <m/>
  </r>
  <r>
    <n v="1722"/>
    <s v="CA-2015-149748"/>
    <x v="67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  <n v="274.8"/>
    <n v="0"/>
    <m/>
    <m/>
    <m/>
  </r>
  <r>
    <n v="1723"/>
    <s v="CA-2016-117583"/>
    <x v="528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599999999999"/>
    <n v="25.92"/>
    <n v="0"/>
    <m/>
    <m/>
    <m/>
  </r>
  <r>
    <n v="1724"/>
    <s v="CA-2014-120950"/>
    <x v="873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  <n v="43.68"/>
    <n v="0"/>
    <m/>
    <m/>
    <m/>
  </r>
  <r>
    <n v="1725"/>
    <s v="CA-2017-166499"/>
    <x v="432"/>
    <d v="2017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2"/>
    <n v="8.94"/>
    <n v="0"/>
    <m/>
    <m/>
    <m/>
  </r>
  <r>
    <n v="1726"/>
    <s v="CA-2014-156342"/>
    <x v="874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799999999999"/>
    <n v="49.6128"/>
    <n v="12.4032"/>
    <m/>
    <m/>
    <m/>
  </r>
  <r>
    <n v="1727"/>
    <s v="CA-2014-111360"/>
    <x v="148"/>
    <d v="2014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"/>
    <n v="3"/>
    <n v="0.7"/>
    <n v="-4.5936000000000003"/>
    <n v="1.7225999999999999"/>
    <n v="4.0194000000000001"/>
    <m/>
    <m/>
    <m/>
  </r>
  <r>
    <n v="1728"/>
    <s v="US-2016-103674"/>
    <x v="652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6000000000002"/>
    <n v="217.56799999999998"/>
    <n v="54.391999999999996"/>
    <m/>
    <m/>
    <m/>
  </r>
  <r>
    <n v="1729"/>
    <s v="CA-2016-125794"/>
    <x v="291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  <n v="36.24"/>
    <n v="0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x v="0"/>
    <d v="2016-11-11T00:00:00"/>
    <d v="2016-11-08T00:00:00"/>
    <x v="0"/>
    <s v="CG-12520"/>
    <s v="Claire Gute"/>
    <x v="0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n v="41.913600000000002"/>
    <n v="261.95999999999998"/>
    <n v="0"/>
    <n v="337422.81904499989"/>
    <n v="195.15489823308263"/>
    <n v="60354.345454999951"/>
  </r>
  <r>
    <n v="2"/>
    <s v="CA-2016-138688"/>
    <x v="1"/>
    <d v="2016-06-16T00:00:00"/>
    <d v="2016-06-12T00:00:00"/>
    <x v="0"/>
    <s v="DV-13045"/>
    <s v="Darrin Van Huff"/>
    <x v="1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4000000000004"/>
    <n v="14.62"/>
    <n v="0"/>
    <m/>
    <m/>
    <m/>
  </r>
  <r>
    <n v="3"/>
    <s v="US-2015-108966"/>
    <x v="2"/>
    <d v="2015-10-18T00:00:00"/>
    <d v="2015-10-11T00:00:00"/>
    <x v="1"/>
    <s v="SO-20335"/>
    <s v="Sean O'Donnell"/>
    <x v="0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n v="-383.03100000000001"/>
    <n v="526.66762500000004"/>
    <n v="430.909875"/>
    <m/>
    <m/>
    <m/>
  </r>
  <r>
    <n v="4"/>
    <s v="CA-2014-115812"/>
    <x v="3"/>
    <d v="2014-06-14T00:00:00"/>
    <d v="2014-06-09T00:00:00"/>
    <x v="1"/>
    <s v="BH-11710"/>
    <s v="Brosina Hoffman"/>
    <x v="0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n v="14.1694"/>
    <n v="48.86"/>
    <n v="0"/>
    <m/>
    <m/>
    <m/>
  </r>
  <r>
    <n v="5"/>
    <s v="CA-2017-114412"/>
    <x v="4"/>
    <d v="2017-04-20T00:00:00"/>
    <d v="2017-04-15T00:00:00"/>
    <x v="1"/>
    <s v="AA-10480"/>
    <s v="Andrew Allen"/>
    <x v="0"/>
    <s v="United States"/>
    <s v="Concord"/>
    <s v="North Carolina"/>
    <n v="28027"/>
    <s v="South"/>
    <s v="OFF-PA-10002365"/>
    <x v="1"/>
    <s v="Paper"/>
    <s v="Xerox 1967"/>
    <n v="15.552"/>
    <n v="3"/>
    <n v="0.2"/>
    <n v="5.4432"/>
    <n v="12.441599999999999"/>
    <n v="3.1104000000000003"/>
    <m/>
    <m/>
    <m/>
  </r>
  <r>
    <n v="6"/>
    <s v="CA-2016-161389"/>
    <x v="5"/>
    <d v="2016-12-10T00:00:00"/>
    <d v="2016-12-05T00:00:00"/>
    <x v="1"/>
    <s v="IM-15070"/>
    <s v="Irene Maddox"/>
    <x v="0"/>
    <s v="United States"/>
    <s v="Seattle"/>
    <s v="Washington"/>
    <n v="98103"/>
    <s v="West"/>
    <s v="OFF-BI-10003656"/>
    <x v="1"/>
    <s v="Binders"/>
    <s v="Fellowes PB200 Plastic Comb Binding Machine"/>
    <n v="407.976"/>
    <n v="3"/>
    <n v="0.2"/>
    <n v="132.59219999999999"/>
    <n v="326.38080000000002"/>
    <n v="81.595200000000006"/>
    <m/>
    <m/>
    <m/>
  </r>
  <r>
    <n v="7"/>
    <s v="US-2015-118983"/>
    <x v="6"/>
    <d v="2015-11-26T00:00:00"/>
    <d v="2015-11-22T00:00:00"/>
    <x v="1"/>
    <s v="HP-14815"/>
    <s v="Harold Pawlan"/>
    <x v="2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1"/>
    <n v="5"/>
    <n v="0.8"/>
    <n v="-123.858"/>
    <n v="13.762"/>
    <n v="55.048000000000002"/>
    <m/>
    <m/>
    <m/>
  </r>
  <r>
    <n v="8"/>
    <s v="CA-2014-105893"/>
    <x v="7"/>
    <d v="2014-11-18T00:00:00"/>
    <d v="2014-11-11T00:00:00"/>
    <x v="1"/>
    <s v="PK-19075"/>
    <s v="Pete Kriz"/>
    <x v="0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600000000001"/>
    <n v="665.88"/>
    <n v="0"/>
    <m/>
    <m/>
    <m/>
  </r>
  <r>
    <n v="9"/>
    <s v="CA-2014-167164"/>
    <x v="8"/>
    <d v="2014-05-15T00:00:00"/>
    <d v="2014-05-13T00:00:00"/>
    <x v="0"/>
    <s v="AG-10270"/>
    <s v="Alejandro Grove"/>
    <x v="0"/>
    <s v="United States"/>
    <s v="West Jordan"/>
    <s v="Utah"/>
    <n v="84084"/>
    <s v="West"/>
    <s v="OFF-ST-10000107"/>
    <x v="1"/>
    <s v="Storage"/>
    <s v="Fellowes Super Stor/Drawer"/>
    <n v="55.5"/>
    <n v="2"/>
    <n v="0"/>
    <n v="9.99"/>
    <n v="55.5"/>
    <n v="0"/>
    <m/>
    <m/>
    <m/>
  </r>
  <r>
    <n v="10"/>
    <s v="CA-2014-143336"/>
    <x v="9"/>
    <d v="2014-09-01T00:00:00"/>
    <d v="2014-08-27T00:00:00"/>
    <x v="0"/>
    <s v="ZD-21925"/>
    <s v="Zuschuss Donatelli"/>
    <x v="0"/>
    <s v="United States"/>
    <s v="San Francisco"/>
    <s v="California"/>
    <n v="94109"/>
    <s v="West"/>
    <s v="OFF-AR-10003056"/>
    <x v="1"/>
    <s v="Art"/>
    <s v="Newell 341"/>
    <n v="8.56"/>
    <n v="2"/>
    <n v="0"/>
    <n v="2.4824000000000002"/>
    <n v="8.56"/>
    <n v="0"/>
    <m/>
    <m/>
    <m/>
  </r>
  <r>
    <n v="11"/>
    <s v="CA-2016-137330"/>
    <x v="10"/>
    <d v="2016-12-13T00:00:00"/>
    <d v="2016-12-09T00:00:00"/>
    <x v="1"/>
    <s v="KB-16585"/>
    <s v="Ken Black"/>
    <x v="1"/>
    <s v="United States"/>
    <s v="Fremont"/>
    <s v="Nebraska"/>
    <n v="68025"/>
    <s v="Central"/>
    <s v="OFF-AR-10000246"/>
    <x v="1"/>
    <s v="Art"/>
    <s v="Newell 318"/>
    <n v="19.46"/>
    <n v="7"/>
    <n v="0"/>
    <n v="5.0595999999999997"/>
    <n v="19.46"/>
    <n v="0"/>
    <m/>
    <m/>
    <m/>
  </r>
  <r>
    <n v="12"/>
    <s v="US-2017-156909"/>
    <x v="11"/>
    <d v="2017-07-18T00:00:00"/>
    <d v="2017-07-16T00:00:00"/>
    <x v="0"/>
    <s v="SF-20065"/>
    <s v="Sandra Flanagan"/>
    <x v="0"/>
    <s v="United States"/>
    <s v="Philadelphia"/>
    <s v="Pennsylvania"/>
    <n v="19140"/>
    <s v="East"/>
    <s v="FUR-CH-10002774"/>
    <x v="0"/>
    <s v="Chairs"/>
    <s v="Global Deluxe Stacking Chair, Gray"/>
    <n v="71.372"/>
    <n v="2"/>
    <n v="0.3"/>
    <n v="-1.0196000000000001"/>
    <n v="49.9604"/>
    <n v="21.4116"/>
    <m/>
    <m/>
    <m/>
  </r>
  <r>
    <n v="13"/>
    <s v="CA-2016-121755"/>
    <x v="12"/>
    <d v="2016-01-20T00:00:00"/>
    <d v="2016-01-16T00:00:00"/>
    <x v="0"/>
    <s v="EH-13945"/>
    <s v="Eric Hoffmann"/>
    <x v="0"/>
    <s v="United States"/>
    <s v="Los Angeles"/>
    <s v="California"/>
    <n v="90049"/>
    <s v="West"/>
    <s v="OFF-BI-10001634"/>
    <x v="1"/>
    <s v="Binders"/>
    <s v="Wilson Jones Active Use Binders"/>
    <n v="11.648"/>
    <n v="2"/>
    <n v="0.2"/>
    <n v="4.2224000000000004"/>
    <n v="9.3184000000000005"/>
    <n v="2.3296000000000001"/>
    <m/>
    <m/>
    <m/>
  </r>
  <r>
    <n v="14"/>
    <s v="US-2015-150630"/>
    <x v="13"/>
    <d v="2015-09-21T00:00:00"/>
    <d v="2015-09-17T00:00:00"/>
    <x v="1"/>
    <s v="TB-21520"/>
    <s v="Tracy Blumstein"/>
    <x v="0"/>
    <s v="United States"/>
    <s v="Philadelphia"/>
    <s v="Pennsylvania"/>
    <n v="19140"/>
    <s v="East"/>
    <s v="FUR-BO-10004834"/>
    <x v="0"/>
    <s v="Bookcases"/>
    <s v="Riverside Palais Royal Lawyers Bookcase, Royale Cherry Finish"/>
    <n v="3083.43"/>
    <n v="7"/>
    <n v="0.5"/>
    <n v="-1665.0522000000001"/>
    <n v="1541.7149999999999"/>
    <n v="1541.7149999999999"/>
    <m/>
    <m/>
    <m/>
  </r>
  <r>
    <n v="15"/>
    <s v="CA-2017-107727"/>
    <x v="14"/>
    <d v="2017-10-23T00:00:00"/>
    <d v="2017-10-19T00:00:00"/>
    <x v="0"/>
    <s v="MA-17560"/>
    <s v="Matt Abelman"/>
    <x v="2"/>
    <s v="United States"/>
    <s v="Houston"/>
    <s v="Texas"/>
    <n v="77095"/>
    <s v="Central"/>
    <s v="OFF-PA-10000249"/>
    <x v="1"/>
    <s v="Paper"/>
    <s v="Easy-staple paper"/>
    <n v="29.472000000000001"/>
    <n v="3"/>
    <n v="0.2"/>
    <n v="9.9467999999999996"/>
    <n v="23.5776"/>
    <n v="5.894400000000001"/>
    <m/>
    <m/>
    <m/>
  </r>
  <r>
    <n v="16"/>
    <s v="CA-2016-117590"/>
    <x v="15"/>
    <d v="2016-12-10T00:00:00"/>
    <d v="2016-12-08T00:00:00"/>
    <x v="2"/>
    <s v="GH-14485"/>
    <s v="Gene Hale"/>
    <x v="1"/>
    <s v="United States"/>
    <s v="Richardson"/>
    <s v="Texas"/>
    <n v="75080"/>
    <s v="Central"/>
    <s v="TEC-PH-10004977"/>
    <x v="2"/>
    <s v="Phones"/>
    <s v="GE 30524EE4"/>
    <n v="1097.5440000000001"/>
    <n v="7"/>
    <n v="0.2"/>
    <n v="123.47369999999999"/>
    <n v="878.03520000000003"/>
    <n v="219.50880000000004"/>
    <m/>
    <m/>
    <m/>
  </r>
  <r>
    <n v="17"/>
    <s v="CA-2015-117415"/>
    <x v="16"/>
    <d v="2015-12-31T00:00:00"/>
    <d v="2015-12-27T00:00:00"/>
    <x v="1"/>
    <s v="SN-20710"/>
    <s v="Steve Nguyen"/>
    <x v="2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  <n v="90.662400000000005"/>
    <n v="22.665600000000001"/>
    <m/>
    <m/>
    <m/>
  </r>
  <r>
    <n v="18"/>
    <s v="CA-2017-120999"/>
    <x v="17"/>
    <d v="2017-09-15T00:00:00"/>
    <d v="2017-09-10T00:00:00"/>
    <x v="1"/>
    <s v="LC-16930"/>
    <s v="Linda Cazamias"/>
    <x v="1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4"/>
    <n v="117.73440000000001"/>
    <n v="29.433600000000002"/>
    <m/>
    <m/>
    <m/>
  </r>
  <r>
    <n v="19"/>
    <s v="CA-2016-101343"/>
    <x v="18"/>
    <d v="2016-07-22T00:00:00"/>
    <d v="2016-07-17T00:00:00"/>
    <x v="1"/>
    <s v="RA-19885"/>
    <s v="Ruben Ausman"/>
    <x v="1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40000000000001"/>
    <n v="77.88"/>
    <n v="0"/>
    <m/>
    <m/>
    <m/>
  </r>
  <r>
    <n v="20"/>
    <s v="CA-2017-139619"/>
    <x v="19"/>
    <d v="2017-09-23T00:00:00"/>
    <d v="2017-09-19T00:00:00"/>
    <x v="1"/>
    <s v="ES-14080"/>
    <s v="Erin Smith"/>
    <x v="1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03"/>
    <n v="76.492800000000003"/>
    <n v="19.123200000000001"/>
    <m/>
    <m/>
    <m/>
  </r>
  <r>
    <n v="21"/>
    <s v="CA-2016-118255"/>
    <x v="20"/>
    <d v="2016-03-13T00:00:00"/>
    <d v="2016-03-11T00:00:00"/>
    <x v="2"/>
    <s v="ON-18715"/>
    <s v="Odella Nelson"/>
    <x v="1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  <n v="45.98"/>
    <n v="0"/>
    <m/>
    <m/>
    <m/>
  </r>
  <r>
    <n v="22"/>
    <s v="CA-2014-146703"/>
    <x v="21"/>
    <d v="2014-10-25T00:00:00"/>
    <d v="2014-10-20T00:00:00"/>
    <x v="0"/>
    <s v="PO-18865"/>
    <s v="Patrick O'Donnell"/>
    <x v="0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4000000000006"/>
    <n v="211.96"/>
    <n v="0"/>
    <m/>
    <m/>
    <m/>
  </r>
  <r>
    <n v="23"/>
    <s v="CA-2016-169194"/>
    <x v="22"/>
    <d v="2016-06-25T00:00:00"/>
    <d v="2016-06-20T00:00:00"/>
    <x v="1"/>
    <s v="LH-16900"/>
    <s v="Lena Hernandez"/>
    <x v="0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n v="4.95"/>
    <n v="45"/>
    <n v="0"/>
    <m/>
    <m/>
    <m/>
  </r>
  <r>
    <n v="24"/>
    <s v="CA-2015-115742"/>
    <x v="23"/>
    <d v="2015-04-22T00:00:00"/>
    <d v="2015-04-18T00:00:00"/>
    <x v="1"/>
    <s v="DP-13000"/>
    <s v="Darren Powers"/>
    <x v="0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  <n v="38.22"/>
    <n v="0"/>
    <m/>
    <m/>
    <m/>
  </r>
  <r>
    <n v="25"/>
    <s v="CA-2016-105816"/>
    <x v="24"/>
    <d v="2016-12-17T00:00:00"/>
    <d v="2016-12-11T00:00:00"/>
    <x v="1"/>
    <s v="JM-15265"/>
    <s v="Janet Molinari"/>
    <x v="1"/>
    <s v="United States"/>
    <s v="New York City"/>
    <s v="New York"/>
    <n v="10024"/>
    <s v="East"/>
    <s v="OFF-FA-10000304"/>
    <x v="1"/>
    <s v="Fasteners"/>
    <s v="Advantus Push Pins"/>
    <n v="15.26"/>
    <n v="7"/>
    <n v="0"/>
    <n v="6.2565999999999997"/>
    <n v="15.26"/>
    <n v="0"/>
    <m/>
    <m/>
    <m/>
  </r>
  <r>
    <n v="26"/>
    <s v="CA-2016-111682"/>
    <x v="25"/>
    <d v="2016-06-18T00:00:00"/>
    <d v="2016-06-17T00:00:00"/>
    <x v="2"/>
    <s v="TB-21055"/>
    <s v="Ted Butterfield"/>
    <x v="0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4"/>
    <n v="208.56"/>
    <n v="0"/>
    <m/>
    <m/>
    <m/>
  </r>
  <r>
    <n v="27"/>
    <s v="CA-2015-135545"/>
    <x v="26"/>
    <d v="2015-11-30T00:00:00"/>
    <d v="2015-11-24T00:00:00"/>
    <x v="1"/>
    <s v="KM-16720"/>
    <s v="Kunst Miller"/>
    <x v="0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02"/>
    <n v="13.98"/>
    <n v="0"/>
    <m/>
    <m/>
    <m/>
  </r>
  <r>
    <n v="28"/>
    <s v="US-2015-164175"/>
    <x v="27"/>
    <d v="2015-05-05T00:00:00"/>
    <d v="2015-04-30T00:00:00"/>
    <x v="1"/>
    <s v="PS-18970"/>
    <s v="Paul Stevenson"/>
    <x v="2"/>
    <s v="United States"/>
    <s v="Chicago"/>
    <s v="Illinois"/>
    <n v="60610"/>
    <s v="Central"/>
    <s v="FUR-CH-10001146"/>
    <x v="0"/>
    <s v="Chairs"/>
    <s v="Global Value Mid-Back Manager's Chair, Gray"/>
    <n v="213.11500000000001"/>
    <n v="5"/>
    <n v="0.3"/>
    <n v="-15.2225"/>
    <n v="149.18049999999999"/>
    <n v="63.9345"/>
    <m/>
    <m/>
    <m/>
  </r>
  <r>
    <n v="29"/>
    <s v="CA-2014-106376"/>
    <x v="28"/>
    <d v="2014-12-10T00:00:00"/>
    <d v="2014-12-05T00:00:00"/>
    <x v="1"/>
    <s v="BS-11590"/>
    <s v="Brendan Sweed"/>
    <x v="1"/>
    <s v="United States"/>
    <s v="Gilbert"/>
    <s v="Arizona"/>
    <n v="85234"/>
    <s v="West"/>
    <s v="OFF-AR-10002671"/>
    <x v="1"/>
    <s v="Art"/>
    <s v="Hunt BOSTON Model 1606 High-Volume Electric Pencil Sharpener, Beige"/>
    <n v="1113.0239999999999"/>
    <n v="8"/>
    <n v="0.2"/>
    <n v="111.30240000000001"/>
    <n v="890.41919999999993"/>
    <n v="222.60479999999998"/>
    <m/>
    <m/>
    <m/>
  </r>
  <r>
    <n v="30"/>
    <s v="CA-2016-119823"/>
    <x v="29"/>
    <d v="2016-06-06T00:00:00"/>
    <d v="2016-06-04T00:00:00"/>
    <x v="2"/>
    <s v="KD-16270"/>
    <s v="Karen Daniels"/>
    <x v="0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600000000002"/>
    <n v="75.88"/>
    <n v="0"/>
    <m/>
    <m/>
    <m/>
  </r>
  <r>
    <n v="31"/>
    <s v="CA-2016-106075"/>
    <x v="30"/>
    <d v="2016-09-23T00:00:00"/>
    <d v="2016-09-18T00:00:00"/>
    <x v="1"/>
    <s v="HM-14980"/>
    <s v="Henry MacAllister"/>
    <x v="0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10000000000001"/>
    <n v="3.6927999999999996"/>
    <n v="0.92320000000000002"/>
    <m/>
    <m/>
    <m/>
  </r>
  <r>
    <n v="32"/>
    <s v="CA-2017-114440"/>
    <x v="31"/>
    <d v="2017-09-17T00:00:00"/>
    <d v="2017-09-14T00:00:00"/>
    <x v="0"/>
    <s v="TB-21520"/>
    <s v="Tracy Blumstein"/>
    <x v="0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5"/>
    <n v="3"/>
    <n v="0"/>
    <n v="8.7629999999999999"/>
    <n v="19.05"/>
    <n v="0"/>
    <m/>
    <m/>
    <m/>
  </r>
  <r>
    <n v="33"/>
    <s v="US-2015-134026"/>
    <x v="32"/>
    <d v="2015-05-02T00:00:00"/>
    <d v="2015-04-26T00:00:00"/>
    <x v="1"/>
    <s v="JE-15745"/>
    <s v="Joel Eaton"/>
    <x v="0"/>
    <s v="United States"/>
    <s v="Memphis"/>
    <s v="Tennessee"/>
    <n v="38109"/>
    <s v="South"/>
    <s v="FUR-CH-10000513"/>
    <x v="0"/>
    <s v="Chairs"/>
    <s v="High-Back Leather Manager's Chair"/>
    <n v="831.93600000000004"/>
    <n v="8"/>
    <n v="0.2"/>
    <n v="-114.3912"/>
    <n v="665.54880000000003"/>
    <n v="166.38720000000001"/>
    <m/>
    <m/>
    <m/>
  </r>
  <r>
    <n v="34"/>
    <s v="US-2017-118038"/>
    <x v="33"/>
    <d v="2017-12-11T00:00:00"/>
    <d v="2017-12-09T00:00:00"/>
    <x v="2"/>
    <s v="KB-16600"/>
    <s v="Ken Brennan"/>
    <x v="1"/>
    <s v="United States"/>
    <s v="Houston"/>
    <s v="Texas"/>
    <n v="77041"/>
    <s v="Central"/>
    <s v="OFF-BI-10004182"/>
    <x v="1"/>
    <s v="Binders"/>
    <s v="Economy Binders"/>
    <n v="1.248"/>
    <n v="3"/>
    <n v="0.8"/>
    <n v="-1.9343999999999999"/>
    <n v="0.24959999999999993"/>
    <n v="0.99840000000000007"/>
    <m/>
    <m/>
    <m/>
  </r>
  <r>
    <n v="35"/>
    <s v="US-2014-147606"/>
    <x v="34"/>
    <d v="2014-12-01T00:00:00"/>
    <d v="2014-11-26T00:00:00"/>
    <x v="0"/>
    <s v="JE-15745"/>
    <s v="Joel Eaton"/>
    <x v="0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n v="-14.475"/>
    <n v="7.7200000000000006"/>
    <n v="11.58"/>
    <m/>
    <m/>
    <m/>
  </r>
  <r>
    <n v="36"/>
    <s v="CA-2016-127208"/>
    <x v="1"/>
    <d v="2016-06-15T00:00:00"/>
    <d v="2016-06-12T00:00:00"/>
    <x v="2"/>
    <s v="SC-20770"/>
    <s v="Stewart Carmichael"/>
    <x v="1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02"/>
    <n v="208.16"/>
    <n v="0"/>
    <m/>
    <m/>
    <m/>
  </r>
  <r>
    <n v="37"/>
    <s v="CA-2014-139451"/>
    <x v="35"/>
    <d v="2014-10-16T00:00:00"/>
    <d v="2014-10-12T00:00:00"/>
    <x v="1"/>
    <s v="DN-13690"/>
    <s v="Duane Noonan"/>
    <x v="0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19999999999997"/>
    <n v="14.9"/>
    <n v="0"/>
    <m/>
    <m/>
    <m/>
  </r>
  <r>
    <n v="38"/>
    <s v="CA-2015-149734"/>
    <x v="36"/>
    <d v="2015-09-08T00:00:00"/>
    <d v="2015-09-03T00:00:00"/>
    <x v="1"/>
    <s v="JC-16105"/>
    <s v="Julie Creighton"/>
    <x v="1"/>
    <s v="United States"/>
    <s v="Durham"/>
    <s v="North Carolina"/>
    <n v="27707"/>
    <s v="South"/>
    <s v="OFF-EN-10000927"/>
    <x v="1"/>
    <s v="Envelopes"/>
    <s v="Jet-Pak Recycled Peel 'N' Seal Padded Mailers"/>
    <n v="200.98400000000001"/>
    <n v="7"/>
    <n v="0.2"/>
    <n v="62.807499999999997"/>
    <n v="160.78720000000001"/>
    <n v="40.196800000000003"/>
    <m/>
    <m/>
    <m/>
  </r>
  <r>
    <n v="39"/>
    <s v="US-2017-119662"/>
    <x v="37"/>
    <d v="2017-11-16T00:00:00"/>
    <d v="2017-11-13T00:00:00"/>
    <x v="2"/>
    <s v="CS-12400"/>
    <s v="Christopher Schild"/>
    <x v="2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  <n v="184.30080000000001"/>
    <n v="46.075200000000002"/>
    <m/>
    <m/>
    <m/>
  </r>
  <r>
    <n v="40"/>
    <s v="CA-2017-140088"/>
    <x v="38"/>
    <d v="2017-05-30T00:00:00"/>
    <d v="2017-05-28T00:00:00"/>
    <x v="0"/>
    <s v="PO-18865"/>
    <s v="Patrick O'Donnell"/>
    <x v="0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n v="33.215600000000002"/>
    <n v="301.95999999999998"/>
    <n v="0"/>
    <m/>
    <m/>
    <m/>
  </r>
  <r>
    <n v="41"/>
    <s v="CA-2017-155558"/>
    <x v="39"/>
    <d v="2017-11-02T00:00:00"/>
    <d v="2017-10-26T00:00:00"/>
    <x v="1"/>
    <s v="PG-18895"/>
    <s v="Paul Gonzalez"/>
    <x v="0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98"/>
    <n v="19.989999999999998"/>
    <n v="0"/>
    <m/>
    <m/>
    <m/>
  </r>
  <r>
    <n v="42"/>
    <s v="CA-2016-159695"/>
    <x v="40"/>
    <d v="2016-04-10T00:00:00"/>
    <d v="2016-04-05T00:00:00"/>
    <x v="0"/>
    <s v="GM-14455"/>
    <s v="Gary Mitchum"/>
    <x v="2"/>
    <s v="United States"/>
    <s v="Houston"/>
    <s v="Texas"/>
    <n v="77095"/>
    <s v="Central"/>
    <s v="OFF-ST-10003442"/>
    <x v="1"/>
    <s v="Storage"/>
    <s v="Eldon Portable Mobile Manager"/>
    <n v="158.36799999999999"/>
    <n v="7"/>
    <n v="0.2"/>
    <n v="13.857200000000001"/>
    <n v="126.6944"/>
    <n v="31.6736"/>
    <m/>
    <m/>
    <m/>
  </r>
  <r>
    <n v="43"/>
    <s v="CA-2016-109806"/>
    <x v="41"/>
    <d v="2016-09-22T00:00:00"/>
    <d v="2016-09-17T00:00:00"/>
    <x v="1"/>
    <s v="JS-15685"/>
    <s v="Jim Sink"/>
    <x v="1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3"/>
    <n v="20.100000000000001"/>
    <n v="0"/>
    <m/>
    <m/>
    <m/>
  </r>
  <r>
    <n v="44"/>
    <s v="CA-2015-149587"/>
    <x v="42"/>
    <d v="2015-02-05T00:00:00"/>
    <d v="2015-01-31T00:00:00"/>
    <x v="0"/>
    <s v="KB-16315"/>
    <s v="Karl Braun"/>
    <x v="0"/>
    <s v="United States"/>
    <s v="Minneapolis"/>
    <s v="Minnesota"/>
    <n v="55407"/>
    <s v="Central"/>
    <s v="OFF-PA-10003177"/>
    <x v="1"/>
    <s v="Paper"/>
    <s v="Xerox 1999"/>
    <n v="12.96"/>
    <n v="2"/>
    <n v="0"/>
    <n v="6.2207999999999997"/>
    <n v="12.96"/>
    <n v="0"/>
    <m/>
    <m/>
    <m/>
  </r>
  <r>
    <n v="45"/>
    <s v="US-2017-109484"/>
    <x v="43"/>
    <d v="2017-11-12T00:00:00"/>
    <d v="2017-11-06T00:00:00"/>
    <x v="1"/>
    <s v="RB-19705"/>
    <s v="Roger Barcio"/>
    <x v="2"/>
    <s v="United States"/>
    <s v="Portland"/>
    <s v="Oregon"/>
    <n v="97206"/>
    <s v="West"/>
    <s v="OFF-BI-10004738"/>
    <x v="1"/>
    <s v="Binders"/>
    <s v="Flexible Leather- Look Classic Collection Ring Binder"/>
    <n v="5.6820000000000004"/>
    <n v="1"/>
    <n v="0.7"/>
    <n v="-3.7879999999999998"/>
    <n v="1.7046000000000006"/>
    <n v="3.9773999999999998"/>
    <m/>
    <m/>
    <m/>
  </r>
  <r>
    <n v="46"/>
    <s v="CA-2017-161018"/>
    <x v="44"/>
    <d v="2017-11-11T00:00:00"/>
    <d v="2017-11-09T00:00:00"/>
    <x v="0"/>
    <s v="PN-18775"/>
    <s v="Parhena Norris"/>
    <x v="2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n v="40.5426"/>
    <n v="96.53"/>
    <n v="0"/>
    <m/>
    <m/>
    <m/>
  </r>
  <r>
    <n v="47"/>
    <s v="CA-2017-157833"/>
    <x v="45"/>
    <d v="2017-06-20T00:00:00"/>
    <d v="2017-06-17T00:00:00"/>
    <x v="2"/>
    <s v="KD-16345"/>
    <s v="Katherine Ducich"/>
    <x v="0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  <n v="41.049599999999998"/>
    <n v="10.2624"/>
    <m/>
    <m/>
    <m/>
  </r>
  <r>
    <n v="48"/>
    <s v="CA-2016-149223"/>
    <x v="46"/>
    <d v="2016-09-11T00:00:00"/>
    <d v="2016-09-06T00:00:00"/>
    <x v="1"/>
    <s v="ER-13855"/>
    <s v="Elpida Rittenbach"/>
    <x v="1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2"/>
    <n v="77.88"/>
    <n v="0"/>
    <m/>
    <m/>
    <m/>
  </r>
  <r>
    <n v="49"/>
    <s v="CA-2016-158568"/>
    <x v="47"/>
    <d v="2016-09-02T00:00:00"/>
    <d v="2016-08-29T00:00:00"/>
    <x v="1"/>
    <s v="RB-19465"/>
    <s v="Rick Bensley"/>
    <x v="2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400000000001"/>
    <n v="51.699199999999998"/>
    <n v="12.924799999999999"/>
    <m/>
    <m/>
    <m/>
  </r>
  <r>
    <n v="50"/>
    <s v="CA-2016-129903"/>
    <x v="48"/>
    <d v="2016-12-04T00:00:00"/>
    <d v="2016-12-01T00:00:00"/>
    <x v="0"/>
    <s v="GZ-14470"/>
    <s v="Gary Zandusky"/>
    <x v="0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  <n v="23.92"/>
    <n v="0"/>
    <m/>
    <m/>
    <m/>
  </r>
  <r>
    <n v="51"/>
    <s v="US-2015-156867"/>
    <x v="49"/>
    <d v="2015-11-17T00:00:00"/>
    <d v="2015-11-13T00:00:00"/>
    <x v="1"/>
    <s v="LC-16870"/>
    <s v="Lena Cacioppo"/>
    <x v="0"/>
    <s v="United States"/>
    <s v="Aurora"/>
    <s v="Colorado"/>
    <n v="80013"/>
    <s v="West"/>
    <s v="TEC-AC-10001552"/>
    <x v="2"/>
    <s v="Accessories"/>
    <s v="Logitech K350 2.4Ghz Wireless Keyboard"/>
    <n v="238.89599999999999"/>
    <n v="6"/>
    <n v="0.2"/>
    <n v="-26.875800000000002"/>
    <n v="191.11679999999998"/>
    <n v="47.779200000000003"/>
    <m/>
    <m/>
    <m/>
  </r>
  <r>
    <n v="52"/>
    <s v="CA-2017-119004"/>
    <x v="50"/>
    <d v="2017-11-28T00:00:00"/>
    <d v="2017-11-23T00:00:00"/>
    <x v="1"/>
    <s v="JM-15250"/>
    <s v="Janet Martin"/>
    <x v="0"/>
    <s v="United States"/>
    <s v="Charlotte"/>
    <s v="North Carolina"/>
    <n v="28205"/>
    <s v="South"/>
    <s v="TEC-AC-10003499"/>
    <x v="2"/>
    <s v="Accessories"/>
    <s v="Memorex Mini Travel Drive 8 GB USB 2.0 Flash Drive"/>
    <n v="74.111999999999995"/>
    <n v="8"/>
    <n v="0.2"/>
    <n v="17.601600000000001"/>
    <n v="59.289599999999993"/>
    <n v="14.8224"/>
    <m/>
    <m/>
    <m/>
  </r>
  <r>
    <n v="53"/>
    <s v="CA-2015-129476"/>
    <x v="51"/>
    <d v="2015-10-20T00:00:00"/>
    <d v="2015-10-15T00:00:00"/>
    <x v="1"/>
    <s v="PA-19060"/>
    <s v="Pete Armstrong"/>
    <x v="2"/>
    <s v="United States"/>
    <s v="Orland Park"/>
    <s v="Illinois"/>
    <n v="60462"/>
    <s v="Central"/>
    <s v="TEC-AC-10000844"/>
    <x v="2"/>
    <s v="Accessories"/>
    <s v="Logitech Gaming G510s - Keyboard"/>
    <n v="339.96"/>
    <n v="5"/>
    <n v="0.2"/>
    <n v="67.992000000000004"/>
    <n v="271.96799999999996"/>
    <n v="67.992000000000004"/>
    <m/>
    <m/>
    <m/>
  </r>
  <r>
    <n v="54"/>
    <s v="CA-2017-146780"/>
    <x v="52"/>
    <d v="2017-12-30T00:00:00"/>
    <d v="2017-12-25T00:00:00"/>
    <x v="1"/>
    <s v="CV-12805"/>
    <s v="Cynthia Voltz"/>
    <x v="1"/>
    <s v="United States"/>
    <s v="New York City"/>
    <s v="New York"/>
    <n v="10035"/>
    <s v="East"/>
    <s v="FUR-FU-10001934"/>
    <x v="0"/>
    <s v="Furnishings"/>
    <s v="Magnifier Swing Arm Lamp"/>
    <n v="41.96"/>
    <n v="2"/>
    <n v="0"/>
    <n v="10.909599999999999"/>
    <n v="41.96"/>
    <n v="0"/>
    <m/>
    <m/>
    <m/>
  </r>
  <r>
    <n v="55"/>
    <s v="CA-2016-128867"/>
    <x v="53"/>
    <d v="2016-11-10T00:00:00"/>
    <d v="2016-11-03T00:00:00"/>
    <x v="1"/>
    <s v="CL-12565"/>
    <s v="Clay Ludtke"/>
    <x v="0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8"/>
    <n v="75.959999999999994"/>
    <n v="0"/>
    <m/>
    <m/>
    <m/>
  </r>
  <r>
    <n v="56"/>
    <s v="CA-2014-115259"/>
    <x v="54"/>
    <d v="2014-08-27T00:00:00"/>
    <d v="2014-08-25T00:00:00"/>
    <x v="0"/>
    <s v="RC-19960"/>
    <s v="Ryan Crowe"/>
    <x v="0"/>
    <s v="United States"/>
    <s v="Columbus"/>
    <s v="Ohio"/>
    <n v="43229"/>
    <s v="East"/>
    <s v="OFF-FA-10000621"/>
    <x v="1"/>
    <s v="Fasteners"/>
    <s v="OIC Colored Binder Clips, Assorted Sizes"/>
    <n v="40.095999999999997"/>
    <n v="14"/>
    <n v="0.2"/>
    <n v="14.534800000000001"/>
    <n v="32.076799999999999"/>
    <n v="8.0191999999999997"/>
    <m/>
    <m/>
    <m/>
  </r>
  <r>
    <n v="57"/>
    <s v="CA-2015-110457"/>
    <x v="55"/>
    <d v="2015-03-06T00:00:00"/>
    <d v="2015-03-02T00:00:00"/>
    <x v="1"/>
    <s v="DK-13090"/>
    <s v="Dave Kipp"/>
    <x v="0"/>
    <s v="United States"/>
    <s v="Seattle"/>
    <s v="Washington"/>
    <n v="98103"/>
    <s v="West"/>
    <s v="FUR-TA-10001768"/>
    <x v="0"/>
    <s v="Tables"/>
    <s v="Hon Racetrack Conference Tables"/>
    <n v="787.53"/>
    <n v="3"/>
    <n v="0"/>
    <n v="165.38130000000001"/>
    <n v="787.53"/>
    <n v="0"/>
    <m/>
    <m/>
    <m/>
  </r>
  <r>
    <n v="58"/>
    <s v="US-2015-136476"/>
    <x v="56"/>
    <d v="2015-04-10T00:00:00"/>
    <d v="2015-04-05T00:00:00"/>
    <x v="1"/>
    <s v="GG-14650"/>
    <s v="Greg Guthrie"/>
    <x v="1"/>
    <s v="United States"/>
    <s v="Bristol"/>
    <s v="Tennessee"/>
    <n v="37620"/>
    <s v="South"/>
    <s v="OFF-BI-10003650"/>
    <x v="1"/>
    <s v="Binders"/>
    <s v="GBC DocuBind 300 Electric Binding Machine"/>
    <n v="157.79400000000001"/>
    <n v="1"/>
    <n v="0.7"/>
    <n v="-115.71559999999999"/>
    <n v="47.338200000000015"/>
    <n v="110.4558"/>
    <m/>
    <m/>
    <m/>
  </r>
  <r>
    <n v="59"/>
    <s v="CA-2016-103730"/>
    <x v="1"/>
    <d v="2016-06-15T00:00:00"/>
    <d v="2016-06-12T00:00:00"/>
    <x v="2"/>
    <s v="SC-20725"/>
    <s v="Steven Cartwright"/>
    <x v="0"/>
    <s v="United States"/>
    <s v="Wilmington"/>
    <s v="Delaware"/>
    <n v="19805"/>
    <s v="East"/>
    <s v="FUR-FU-10002157"/>
    <x v="0"/>
    <s v="Furnishings"/>
    <s v="Artistic Insta-Plaque"/>
    <n v="47.04"/>
    <n v="3"/>
    <n v="0"/>
    <n v="18.345600000000001"/>
    <n v="47.04"/>
    <n v="0"/>
    <m/>
    <m/>
    <m/>
  </r>
  <r>
    <n v="60"/>
    <s v="US-2014-152030"/>
    <x v="57"/>
    <d v="2014-12-28T00:00:00"/>
    <d v="2014-12-26T00:00:00"/>
    <x v="0"/>
    <s v="AD-10180"/>
    <s v="Alan Dominguez"/>
    <x v="2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n v="-8.5793999999999997"/>
    <n v="420.39060000000001"/>
    <n v="180.16739999999999"/>
    <m/>
    <m/>
    <m/>
  </r>
  <r>
    <n v="61"/>
    <s v="US-2014-134614"/>
    <x v="58"/>
    <d v="2014-09-25T00:00:00"/>
    <d v="2014-09-20T00:00:00"/>
    <x v="1"/>
    <s v="PF-19165"/>
    <s v="Philip Fox"/>
    <x v="0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n v="-407.68200000000002"/>
    <n v="308.85000000000002"/>
    <n v="308.85000000000002"/>
    <m/>
    <m/>
    <m/>
  </r>
  <r>
    <n v="62"/>
    <s v="US-2017-107272"/>
    <x v="59"/>
    <d v="2017-11-12T00:00:00"/>
    <d v="2017-11-05T00:00:00"/>
    <x v="1"/>
    <s v="TS-21610"/>
    <s v="Troy Staebel"/>
    <x v="0"/>
    <s v="United States"/>
    <s v="Phoenix"/>
    <s v="Arizona"/>
    <n v="85023"/>
    <s v="West"/>
    <s v="OFF-BI-10003274"/>
    <x v="1"/>
    <s v="Binders"/>
    <s v="Avery Durable Slant Ring Binders, No Labels"/>
    <n v="2.3879999999999999"/>
    <n v="2"/>
    <n v="0.7"/>
    <n v="-1.8308"/>
    <n v="0.71640000000000015"/>
    <n v="1.6715999999999998"/>
    <m/>
    <m/>
    <m/>
  </r>
  <r>
    <n v="63"/>
    <s v="US-2017-164147"/>
    <x v="60"/>
    <d v="2017-02-05T00:00:00"/>
    <d v="2017-02-02T00:00:00"/>
    <x v="2"/>
    <s v="DW-13585"/>
    <s v="Dorothy Wardle"/>
    <x v="1"/>
    <s v="United States"/>
    <s v="Columbus"/>
    <s v="Ohio"/>
    <n v="43229"/>
    <s v="East"/>
    <s v="TEC-PH-10002293"/>
    <x v="2"/>
    <s v="Phones"/>
    <s v="Anker 36W 4-Port USB Wall Charger Travel Power Adapter for iPhone 5s 5c 5"/>
    <n v="59.97"/>
    <n v="5"/>
    <n v="0.4"/>
    <n v="-11.994"/>
    <n v="35.981999999999999"/>
    <n v="23.988"/>
    <m/>
    <m/>
    <m/>
  </r>
  <r>
    <n v="64"/>
    <s v="CA-2016-145583"/>
    <x v="61"/>
    <d v="2016-10-19T00:00:00"/>
    <d v="2016-10-13T00:00:00"/>
    <x v="1"/>
    <s v="LC-16885"/>
    <s v="Lena Creighton"/>
    <x v="0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  <n v="20.04"/>
    <n v="0"/>
    <m/>
    <m/>
    <m/>
  </r>
  <r>
    <n v="65"/>
    <s v="CA-2016-110366"/>
    <x v="62"/>
    <d v="2016-09-07T00:00:00"/>
    <d v="2016-09-05T00:00:00"/>
    <x v="0"/>
    <s v="JD-15895"/>
    <s v="Jonathan Doherty"/>
    <x v="1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"/>
    <n v="2"/>
    <n v="0.2"/>
    <n v="10.35"/>
    <n v="66.239999999999995"/>
    <n v="16.559999999999999"/>
    <m/>
    <m/>
    <m/>
  </r>
  <r>
    <n v="66"/>
    <s v="CA-2017-106180"/>
    <x v="63"/>
    <d v="2017-09-23T00:00:00"/>
    <d v="2017-09-18T00:00:00"/>
    <x v="1"/>
    <s v="SH-19975"/>
    <s v="Sally Hughsby"/>
    <x v="1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  <n v="8.82"/>
    <n v="0"/>
    <m/>
    <m/>
    <m/>
  </r>
  <r>
    <n v="67"/>
    <s v="CA-2017-155376"/>
    <x v="64"/>
    <d v="2017-12-27T00:00:00"/>
    <d v="2017-12-22T00:00:00"/>
    <x v="1"/>
    <s v="SG-20080"/>
    <s v="Sandra Glassco"/>
    <x v="0"/>
    <s v="United States"/>
    <s v="Independence"/>
    <s v="Missouri"/>
    <n v="64055"/>
    <s v="Central"/>
    <s v="OFF-AP-10001058"/>
    <x v="1"/>
    <s v="Appliances"/>
    <s v="Sanyo 2.5 Cubic Foot Mid-Size Office Refrigerators"/>
    <n v="839.43"/>
    <n v="3"/>
    <n v="0"/>
    <n v="218.2518"/>
    <n v="839.43"/>
    <n v="0"/>
    <m/>
    <m/>
    <m/>
  </r>
  <r>
    <n v="68"/>
    <s v="CA-2014-110072"/>
    <x v="65"/>
    <d v="2014-10-28T00:00:00"/>
    <d v="2014-10-22T00:00:00"/>
    <x v="1"/>
    <s v="MG-17680"/>
    <s v="Maureen Gastineau"/>
    <x v="2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n v="12.909599999999999"/>
    <n v="75.110399999999998"/>
    <n v="18.777600000000003"/>
    <m/>
    <m/>
    <m/>
  </r>
  <r>
    <n v="69"/>
    <s v="CA-2016-114489"/>
    <x v="5"/>
    <d v="2016-12-09T00:00:00"/>
    <d v="2016-12-05T00:00:00"/>
    <x v="1"/>
    <s v="JE-16165"/>
    <s v="Justin Ellison"/>
    <x v="1"/>
    <s v="United States"/>
    <s v="Franklin"/>
    <s v="Wisconsin"/>
    <n v="53132"/>
    <s v="Central"/>
    <s v="TEC-PH-10000215"/>
    <x v="2"/>
    <s v="Phones"/>
    <s v="Plantronics Cordless Phone Headset with In-line Volume - M214C"/>
    <n v="384.45"/>
    <n v="11"/>
    <n v="0"/>
    <n v="103.8015"/>
    <n v="384.45"/>
    <n v="0"/>
    <m/>
    <m/>
    <m/>
  </r>
  <r>
    <n v="70"/>
    <s v="CA-2016-158834"/>
    <x v="66"/>
    <d v="2016-03-16T00:00:00"/>
    <d v="2016-03-13T00:00:00"/>
    <x v="2"/>
    <s v="TW-21025"/>
    <s v="Tamara Willingham"/>
    <x v="2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8"/>
    <n v="126.33599999999998"/>
    <n v="31.584"/>
    <m/>
    <m/>
    <m/>
  </r>
  <r>
    <n v="71"/>
    <s v="CA-2015-124919"/>
    <x v="67"/>
    <d v="2015-06-02T00:00:00"/>
    <d v="2015-05-31T00:00:00"/>
    <x v="2"/>
    <s v="SP-20650"/>
    <s v="Stephanie Phelps"/>
    <x v="1"/>
    <s v="United States"/>
    <s v="San Jose"/>
    <s v="California"/>
    <n v="95123"/>
    <s v="West"/>
    <s v="OFF-PA-10001950"/>
    <x v="1"/>
    <s v="Paper"/>
    <s v="Southworth 25% Cotton Antique Laid Paper &amp; Envelopes"/>
    <n v="58.38"/>
    <n v="7"/>
    <n v="0"/>
    <n v="26.271000000000001"/>
    <n v="58.38"/>
    <n v="0"/>
    <m/>
    <m/>
    <m/>
  </r>
  <r>
    <n v="72"/>
    <s v="CA-2015-118948"/>
    <x v="68"/>
    <d v="2015-06-03T00:00:00"/>
    <d v="2015-05-28T00:00:00"/>
    <x v="1"/>
    <s v="NK-18490"/>
    <s v="Neil Knudson"/>
    <x v="2"/>
    <s v="United States"/>
    <s v="Seattle"/>
    <s v="Washington"/>
    <n v="98105"/>
    <s v="West"/>
    <s v="OFF-AR-10001547"/>
    <x v="1"/>
    <s v="Art"/>
    <s v="Newell 311"/>
    <n v="6.63"/>
    <n v="3"/>
    <n v="0"/>
    <n v="1.7901"/>
    <n v="6.63"/>
    <n v="0"/>
    <m/>
    <m/>
    <m/>
  </r>
  <r>
    <n v="73"/>
    <s v="CA-2016-114104"/>
    <x v="69"/>
    <d v="2016-11-24T00:00:00"/>
    <d v="2016-11-20T00:00:00"/>
    <x v="1"/>
    <s v="NP-18670"/>
    <s v="Nora Paige"/>
    <x v="0"/>
    <s v="United States"/>
    <s v="Edmond"/>
    <s v="Oklahoma"/>
    <n v="73034"/>
    <s v="Central"/>
    <s v="OFF-LA-10002475"/>
    <x v="1"/>
    <s v="Labels"/>
    <s v="Avery 519"/>
    <n v="14.62"/>
    <n v="2"/>
    <n v="0"/>
    <n v="6.8714000000000004"/>
    <n v="14.62"/>
    <n v="0"/>
    <m/>
    <m/>
    <m/>
  </r>
  <r>
    <n v="74"/>
    <s v="CA-2016-162733"/>
    <x v="70"/>
    <d v="2016-05-12T00:00:00"/>
    <d v="2016-05-11T00:00:00"/>
    <x v="2"/>
    <s v="TT-21070"/>
    <s v="Ted Trevino"/>
    <x v="0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  <n v="5.98"/>
    <n v="0"/>
    <m/>
    <m/>
    <m/>
  </r>
  <r>
    <n v="75"/>
    <s v="CA-2015-119697"/>
    <x v="71"/>
    <d v="2015-12-31T00:00:00"/>
    <d v="2015-12-28T00:00:00"/>
    <x v="0"/>
    <s v="EM-13960"/>
    <s v="Eric Murdock"/>
    <x v="0"/>
    <s v="United States"/>
    <s v="Philadelphia"/>
    <s v="Pennsylvania"/>
    <n v="19134"/>
    <s v="East"/>
    <s v="TEC-AC-10003657"/>
    <x v="2"/>
    <s v="Accessories"/>
    <s v="Lenovo 17-Key USB Numeric Keypad"/>
    <n v="54.384"/>
    <n v="2"/>
    <n v="0.2"/>
    <n v="1.3595999999999999"/>
    <n v="43.507199999999997"/>
    <n v="10.876800000000001"/>
    <m/>
    <m/>
    <m/>
  </r>
  <r>
    <n v="76"/>
    <s v="CA-2016-154508"/>
    <x v="72"/>
    <d v="2016-11-20T00:00:00"/>
    <d v="2016-11-16T00:00:00"/>
    <x v="1"/>
    <s v="RD-19900"/>
    <s v="Ruben Dartt"/>
    <x v="0"/>
    <s v="United States"/>
    <s v="Carlsbad"/>
    <s v="New Mexico"/>
    <n v="88220"/>
    <s v="West"/>
    <s v="OFF-EN-10001990"/>
    <x v="1"/>
    <s v="Envelopes"/>
    <s v="Staple envelope"/>
    <n v="28.4"/>
    <n v="5"/>
    <n v="0"/>
    <n v="13.348000000000001"/>
    <n v="28.4"/>
    <n v="0"/>
    <m/>
    <m/>
    <m/>
  </r>
  <r>
    <n v="77"/>
    <s v="CA-2016-113817"/>
    <x v="73"/>
    <d v="2016-11-11T00:00:00"/>
    <d v="2016-11-07T00:00:00"/>
    <x v="1"/>
    <s v="MJ-17740"/>
    <s v="Max Jones"/>
    <x v="0"/>
    <s v="United States"/>
    <s v="Seattle"/>
    <s v="Washington"/>
    <n v="98115"/>
    <s v="West"/>
    <s v="OFF-BI-10004002"/>
    <x v="1"/>
    <s v="Binders"/>
    <s v="Wilson Jones International Size A4 Ring Binders"/>
    <n v="27.68"/>
    <n v="2"/>
    <n v="0.2"/>
    <n v="9.6880000000000006"/>
    <n v="22.143999999999998"/>
    <n v="5.5360000000000005"/>
    <m/>
    <m/>
    <m/>
  </r>
  <r>
    <n v="78"/>
    <s v="CA-2014-139892"/>
    <x v="74"/>
    <d v="2014-09-12T00:00:00"/>
    <d v="2014-09-08T00:00:00"/>
    <x v="1"/>
    <s v="BM-11140"/>
    <s v="Becky Martin"/>
    <x v="0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  <n v="7.9488000000000003"/>
    <n v="1.9872000000000001"/>
    <m/>
    <m/>
    <m/>
  </r>
  <r>
    <n v="79"/>
    <s v="CA-2014-118962"/>
    <x v="75"/>
    <d v="2014-08-09T00:00:00"/>
    <d v="2014-08-05T00:00:00"/>
    <x v="1"/>
    <s v="CS-12130"/>
    <s v="Chad Sievert"/>
    <x v="0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7999999999992"/>
    <n v="20.94"/>
    <n v="0"/>
    <m/>
    <m/>
    <m/>
  </r>
  <r>
    <n v="80"/>
    <s v="US-2014-100853"/>
    <x v="76"/>
    <d v="2014-09-19T00:00:00"/>
    <d v="2014-09-14T00:00:00"/>
    <x v="1"/>
    <s v="JB-15400"/>
    <s v="Jennifer Braxton"/>
    <x v="1"/>
    <s v="United States"/>
    <s v="Chicago"/>
    <s v="Illinois"/>
    <n v="60623"/>
    <s v="Central"/>
    <s v="OFF-AP-10000891"/>
    <x v="1"/>
    <s v="Appliances"/>
    <s v="Kensington 7 Outlet MasterPiece HOMEOFFICE Power Control Center"/>
    <n v="52.448"/>
    <n v="2"/>
    <n v="0.8"/>
    <n v="-131.12"/>
    <n v="10.489599999999996"/>
    <n v="41.958400000000005"/>
    <m/>
    <m/>
    <m/>
  </r>
  <r>
    <n v="81"/>
    <s v="US-2017-152366"/>
    <x v="77"/>
    <d v="2017-04-25T00:00:00"/>
    <d v="2017-04-21T00:00:00"/>
    <x v="0"/>
    <s v="SJ-20500"/>
    <s v="Shirley Jackson"/>
    <x v="0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96"/>
    <n v="4"/>
    <n v="0.8"/>
    <n v="-243.16"/>
    <n v="19.452799999999996"/>
    <n v="77.811199999999999"/>
    <m/>
    <m/>
    <m/>
  </r>
  <r>
    <n v="82"/>
    <s v="US-2015-101511"/>
    <x v="78"/>
    <d v="2015-11-23T00:00:00"/>
    <d v="2015-11-21T00:00:00"/>
    <x v="0"/>
    <s v="JE-15745"/>
    <s v="Joel Eaton"/>
    <x v="0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n v="-11.337199999999999"/>
    <n v="277.76140000000004"/>
    <n v="119.0406"/>
    <m/>
    <m/>
    <m/>
  </r>
  <r>
    <n v="83"/>
    <s v="CA-2015-137225"/>
    <x v="79"/>
    <d v="2015-12-19T00:00:00"/>
    <d v="2015-12-15T00:00:00"/>
    <x v="1"/>
    <s v="JK-15640"/>
    <s v="Jim Kriz"/>
    <x v="2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  <n v="3.28"/>
    <n v="0"/>
    <m/>
    <m/>
    <m/>
  </r>
  <r>
    <n v="84"/>
    <s v="CA-2014-166191"/>
    <x v="28"/>
    <d v="2014-12-09T00:00:00"/>
    <d v="2014-12-05T00:00:00"/>
    <x v="0"/>
    <s v="DK-13150"/>
    <s v="David Kendrick"/>
    <x v="1"/>
    <s v="United States"/>
    <s v="Decatur"/>
    <s v="Illinois"/>
    <n v="62521"/>
    <s v="Central"/>
    <s v="OFF-ST-10003455"/>
    <x v="1"/>
    <s v="Storage"/>
    <s v="Tenex File Box, Personal Filing Tote with Lid, Black"/>
    <n v="24.815999999999999"/>
    <n v="2"/>
    <n v="0.2"/>
    <n v="1.8612"/>
    <n v="19.852799999999998"/>
    <n v="4.9632000000000005"/>
    <m/>
    <m/>
    <m/>
  </r>
  <r>
    <n v="85"/>
    <s v="CA-2014-158274"/>
    <x v="80"/>
    <d v="2014-11-24T00:00:00"/>
    <d v="2014-11-19T00:00:00"/>
    <x v="0"/>
    <s v="RM-19675"/>
    <s v="Robert Marley"/>
    <x v="2"/>
    <s v="United States"/>
    <s v="Monroe"/>
    <s v="Louisiana"/>
    <n v="71203"/>
    <s v="South"/>
    <s v="TEC-PH-10003273"/>
    <x v="2"/>
    <s v="Phones"/>
    <s v="AT&amp;T TR1909W"/>
    <n v="503.96"/>
    <n v="4"/>
    <n v="0"/>
    <n v="131.02959999999999"/>
    <n v="503.96"/>
    <n v="0"/>
    <m/>
    <m/>
    <m/>
  </r>
  <r>
    <n v="86"/>
    <s v="CA-2016-105018"/>
    <x v="81"/>
    <d v="2016-12-02T00:00:00"/>
    <d v="2016-11-28T00:00:00"/>
    <x v="1"/>
    <s v="SK-19990"/>
    <s v="Sally Knutson"/>
    <x v="0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  <n v="7.16"/>
    <n v="0"/>
    <m/>
    <m/>
    <m/>
  </r>
  <r>
    <n v="87"/>
    <s v="CA-2014-123260"/>
    <x v="82"/>
    <d v="2014-08-30T00:00:00"/>
    <d v="2014-08-26T00:00:00"/>
    <x v="1"/>
    <s v="FM-14290"/>
    <s v="Frank Merwin"/>
    <x v="2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2"/>
    <n v="176.8"/>
    <n v="0"/>
    <m/>
    <m/>
    <m/>
  </r>
  <r>
    <n v="88"/>
    <s v="CA-2016-157000"/>
    <x v="83"/>
    <d v="2016-07-22T00:00:00"/>
    <d v="2016-07-16T00:00:00"/>
    <x v="1"/>
    <s v="AM-10360"/>
    <s v="Alice McCarthy"/>
    <x v="1"/>
    <s v="United States"/>
    <s v="Grand Prairie"/>
    <s v="Texas"/>
    <n v="75051"/>
    <s v="Central"/>
    <s v="OFF-ST-10001328"/>
    <x v="1"/>
    <s v="Storage"/>
    <s v="Personal Filing Tote with Lid, Black/Gray"/>
    <n v="37.223999999999997"/>
    <n v="3"/>
    <n v="0.2"/>
    <n v="3.7223999999999999"/>
    <n v="29.779199999999996"/>
    <n v="7.4447999999999999"/>
    <m/>
    <m/>
    <m/>
  </r>
  <r>
    <n v="89"/>
    <s v="CA-2015-102281"/>
    <x v="84"/>
    <d v="2015-10-14T00:00:00"/>
    <d v="2015-10-12T00:00:00"/>
    <x v="2"/>
    <s v="MP-17470"/>
    <s v="Mark Packer"/>
    <x v="2"/>
    <s v="United States"/>
    <s v="New York City"/>
    <s v="New York"/>
    <n v="10035"/>
    <s v="East"/>
    <s v="FUR-BO-10002613"/>
    <x v="0"/>
    <s v="Bookcases"/>
    <s v="Atlantic Metals Mobile 4-Shelf Bookcases, Custom Colors"/>
    <n v="899.13599999999997"/>
    <n v="4"/>
    <n v="0.2"/>
    <n v="112.392"/>
    <n v="719.30880000000002"/>
    <n v="179.8272"/>
    <m/>
    <m/>
    <m/>
  </r>
  <r>
    <n v="90"/>
    <s v="CA-2015-131457"/>
    <x v="85"/>
    <d v="2015-11-06T00:00:00"/>
    <d v="2015-10-31T00:00:00"/>
    <x v="1"/>
    <s v="MZ-17515"/>
    <s v="Mary Zewe"/>
    <x v="1"/>
    <s v="United States"/>
    <s v="Redlands"/>
    <s v="California"/>
    <n v="92374"/>
    <s v="West"/>
    <s v="OFF-EN-10001509"/>
    <x v="1"/>
    <s v="Envelopes"/>
    <s v="Poly String Tie Envelopes"/>
    <n v="14.28"/>
    <n v="7"/>
    <n v="0"/>
    <n v="6.7115999999999998"/>
    <n v="14.28"/>
    <n v="0"/>
    <m/>
    <m/>
    <m/>
  </r>
  <r>
    <n v="91"/>
    <s v="CA-2014-140004"/>
    <x v="86"/>
    <d v="2014-03-25T00:00:00"/>
    <d v="2014-03-21T00:00:00"/>
    <x v="1"/>
    <s v="CB-12025"/>
    <s v="Cassandra Brandow"/>
    <x v="0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8"/>
    <n v="5.9264000000000001"/>
    <n v="1.4816000000000003"/>
    <m/>
    <m/>
    <m/>
  </r>
  <r>
    <n v="92"/>
    <s v="CA-2017-107720"/>
    <x v="43"/>
    <d v="2017-11-13T00:00:00"/>
    <d v="2017-11-06T00:00:00"/>
    <x v="1"/>
    <s v="VM-21685"/>
    <s v="Valerie Mitchum"/>
    <x v="2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  <n v="46.26"/>
    <n v="0"/>
    <m/>
    <m/>
    <m/>
  </r>
  <r>
    <n v="93"/>
    <s v="US-2017-124303"/>
    <x v="87"/>
    <d v="2017-07-13T00:00:00"/>
    <d v="2017-07-06T00:00:00"/>
    <x v="1"/>
    <s v="FH-14365"/>
    <s v="Fred Hopkins"/>
    <x v="1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2"/>
    <n v="2"/>
    <n v="0.7"/>
    <n v="-2.2585999999999999"/>
    <n v="0.88380000000000036"/>
    <n v="2.0621999999999998"/>
    <m/>
    <m/>
    <m/>
  </r>
  <r>
    <n v="94"/>
    <s v="CA-2017-105074"/>
    <x v="88"/>
    <d v="2017-06-29T00:00:00"/>
    <d v="2017-06-24T00:00:00"/>
    <x v="1"/>
    <s v="MB-17305"/>
    <s v="Maria Bertelson"/>
    <x v="0"/>
    <s v="United States"/>
    <s v="Akron"/>
    <s v="Ohio"/>
    <n v="44312"/>
    <s v="East"/>
    <s v="OFF-PA-10002666"/>
    <x v="1"/>
    <s v="Paper"/>
    <s v="Southworth 25% Cotton Linen-Finish Paper &amp; Envelopes"/>
    <n v="21.744"/>
    <n v="3"/>
    <n v="0.2"/>
    <n v="6.7949999999999999"/>
    <n v="17.395199999999999"/>
    <n v="4.3487999999999998"/>
    <m/>
    <m/>
    <m/>
  </r>
  <r>
    <n v="95"/>
    <s v="CA-2014-133690"/>
    <x v="89"/>
    <d v="2014-08-05T00:00:00"/>
    <d v="2014-08-03T00:00:00"/>
    <x v="2"/>
    <s v="BS-11755"/>
    <s v="Bruce Stewart"/>
    <x v="0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  <n v="109.375"/>
    <n v="109.375"/>
    <m/>
    <m/>
    <m/>
  </r>
  <r>
    <n v="96"/>
    <s v="US-2017-116701"/>
    <x v="90"/>
    <d v="2017-12-21T00:00:00"/>
    <d v="2017-12-17T00:00:00"/>
    <x v="0"/>
    <s v="LC-17140"/>
    <s v="Logan Currie"/>
    <x v="0"/>
    <s v="United States"/>
    <s v="Dallas"/>
    <s v="Texas"/>
    <n v="75220"/>
    <s v="Central"/>
    <s v="OFF-AP-10003217"/>
    <x v="1"/>
    <s v="Appliances"/>
    <s v="Eureka Sanitaire  Commercial Upright"/>
    <n v="66.284000000000006"/>
    <n v="2"/>
    <n v="0.8"/>
    <n v="-178.96680000000001"/>
    <n v="13.256799999999998"/>
    <n v="53.027200000000008"/>
    <m/>
    <m/>
    <m/>
  </r>
  <r>
    <n v="97"/>
    <s v="CA-2017-126382"/>
    <x v="91"/>
    <d v="2017-06-07T00:00:00"/>
    <d v="2017-06-03T00:00:00"/>
    <x v="1"/>
    <s v="HK-14890"/>
    <s v="Heather Kirkland"/>
    <x v="1"/>
    <s v="United States"/>
    <s v="Franklin"/>
    <s v="Tennessee"/>
    <n v="37064"/>
    <s v="South"/>
    <s v="FUR-FU-10002960"/>
    <x v="0"/>
    <s v="Furnishings"/>
    <s v="Eldon 200 Class Desk Accessories, Burgundy"/>
    <n v="35.167999999999999"/>
    <n v="7"/>
    <n v="0.2"/>
    <n v="9.6712000000000007"/>
    <n v="28.134399999999999"/>
    <n v="7.0335999999999999"/>
    <m/>
    <m/>
    <m/>
  </r>
  <r>
    <n v="98"/>
    <s v="CA-2017-108329"/>
    <x v="33"/>
    <d v="2017-12-14T00:00:00"/>
    <d v="2017-12-09T00:00:00"/>
    <x v="1"/>
    <s v="LE-16810"/>
    <s v="Laurel Elliston"/>
    <x v="0"/>
    <s v="United States"/>
    <s v="Whittier"/>
    <s v="California"/>
    <n v="90604"/>
    <s v="West"/>
    <s v="TEC-PH-10001918"/>
    <x v="2"/>
    <s v="Phones"/>
    <s v="Nortel Business Series Terminal T7208 Digital phone"/>
    <n v="444.76799999999997"/>
    <n v="4"/>
    <n v="0.2"/>
    <n v="44.476799999999997"/>
    <n v="355.81439999999998"/>
    <n v="88.953599999999994"/>
    <m/>
    <m/>
    <m/>
  </r>
  <r>
    <n v="99"/>
    <s v="CA-2017-135860"/>
    <x v="92"/>
    <d v="2017-12-07T00:00:00"/>
    <d v="2017-12-01T00:00:00"/>
    <x v="1"/>
    <s v="JH-15985"/>
    <s v="Joseph Holt"/>
    <x v="0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96"/>
    <n v="83.92"/>
    <n v="0"/>
    <m/>
    <m/>
    <m/>
  </r>
  <r>
    <n v="100"/>
    <s v="CA-2015-101007"/>
    <x v="93"/>
    <d v="2015-02-13T00:00:00"/>
    <d v="2015-02-09T00:00:00"/>
    <x v="0"/>
    <s v="MS-17980"/>
    <s v="Michael Stewart"/>
    <x v="1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5"/>
    <n v="16.64"/>
    <n v="4.16"/>
    <m/>
    <m/>
    <m/>
  </r>
  <r>
    <n v="101"/>
    <s v="CA-2015-146262"/>
    <x v="94"/>
    <d v="2015-01-09T00:00:00"/>
    <d v="2015-01-02T00:00:00"/>
    <x v="1"/>
    <s v="VW-21775"/>
    <s v="Victoria Wilson"/>
    <x v="1"/>
    <s v="United States"/>
    <s v="Medina"/>
    <s v="Ohio"/>
    <n v="44256"/>
    <s v="East"/>
    <s v="OFF-LA-10004544"/>
    <x v="1"/>
    <s v="Labels"/>
    <s v="Avery 505"/>
    <n v="23.68"/>
    <n v="2"/>
    <n v="0.2"/>
    <n v="8.8800000000000008"/>
    <n v="18.943999999999999"/>
    <n v="4.7359999999999998"/>
    <m/>
    <m/>
    <m/>
  </r>
  <r>
    <n v="102"/>
    <s v="CA-2015-169397"/>
    <x v="95"/>
    <d v="2015-12-27T00:00:00"/>
    <d v="2015-12-24T00:00:00"/>
    <x v="2"/>
    <s v="JB-15925"/>
    <s v="Joni Blumstein"/>
    <x v="0"/>
    <s v="United States"/>
    <s v="Dublin"/>
    <s v="Ohio"/>
    <n v="43017"/>
    <s v="East"/>
    <s v="OFF-FA-10000585"/>
    <x v="1"/>
    <s v="Fasteners"/>
    <s v="OIC Bulk Pack Metal Binder Clips"/>
    <n v="5.5839999999999996"/>
    <n v="2"/>
    <n v="0.2"/>
    <n v="1.8148"/>
    <n v="4.4672000000000001"/>
    <n v="1.1168"/>
    <m/>
    <m/>
    <m/>
  </r>
  <r>
    <n v="103"/>
    <s v="CA-2015-163055"/>
    <x v="96"/>
    <d v="2015-08-16T00:00:00"/>
    <d v="2015-08-09T00:00:00"/>
    <x v="1"/>
    <s v="DS-13180"/>
    <s v="David Smith"/>
    <x v="1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799999999999997"/>
    <n v="2.2000000000000002"/>
    <n v="0"/>
    <m/>
    <m/>
    <m/>
  </r>
  <r>
    <n v="104"/>
    <s v="US-2015-145436"/>
    <x v="97"/>
    <d v="2015-03-04T00:00:00"/>
    <d v="2015-02-28T00:00:00"/>
    <x v="1"/>
    <s v="VD-21670"/>
    <s v="Valerie Dominguez"/>
    <x v="0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n v="-28.2744"/>
    <n v="129.2544"/>
    <n v="32.313600000000001"/>
    <m/>
    <m/>
    <m/>
  </r>
  <r>
    <n v="105"/>
    <s v="US-2014-156216"/>
    <x v="98"/>
    <d v="2014-09-17T00:00:00"/>
    <d v="2014-09-13T00:00:00"/>
    <x v="1"/>
    <s v="EA-14035"/>
    <s v="Erin Ashbrook"/>
    <x v="1"/>
    <s v="United States"/>
    <s v="Charlotte"/>
    <s v="North Carolina"/>
    <n v="28205"/>
    <s v="South"/>
    <s v="OFF-BI-10001679"/>
    <x v="1"/>
    <s v="Binders"/>
    <s v="GBC Instant Index System for Binding Systems"/>
    <n v="18.648"/>
    <n v="7"/>
    <n v="0.7"/>
    <n v="-12.432"/>
    <n v="5.5944000000000003"/>
    <n v="13.053599999999999"/>
    <m/>
    <m/>
    <m/>
  </r>
  <r>
    <n v="106"/>
    <s v="US-2017-100930"/>
    <x v="99"/>
    <d v="2017-04-12T00:00:00"/>
    <d v="2017-04-07T00:00:00"/>
    <x v="1"/>
    <s v="CS-12400"/>
    <s v="Christopher Schild"/>
    <x v="2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n v="-102.048"/>
    <n v="128.62299999999999"/>
    <n v="105.23700000000001"/>
    <m/>
    <m/>
    <m/>
  </r>
  <r>
    <n v="107"/>
    <s v="CA-2017-160514"/>
    <x v="100"/>
    <d v="2017-11-16T00:00:00"/>
    <d v="2017-11-12T00:00:00"/>
    <x v="1"/>
    <s v="DB-13120"/>
    <s v="David Bremer"/>
    <x v="1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  <n v="10.56"/>
    <n v="0"/>
    <m/>
    <m/>
    <m/>
  </r>
  <r>
    <n v="108"/>
    <s v="CA-2016-157749"/>
    <x v="29"/>
    <d v="2016-06-09T00:00:00"/>
    <d v="2016-06-04T00:00:00"/>
    <x v="0"/>
    <s v="KL-16645"/>
    <s v="Ken Lonsdale"/>
    <x v="0"/>
    <s v="United States"/>
    <s v="Chicago"/>
    <s v="Illinois"/>
    <n v="60610"/>
    <s v="Central"/>
    <s v="OFF-PA-10003349"/>
    <x v="1"/>
    <s v="Paper"/>
    <s v="Xerox 1957"/>
    <n v="25.92"/>
    <n v="5"/>
    <n v="0.2"/>
    <n v="9.3960000000000008"/>
    <n v="20.736000000000001"/>
    <n v="5.1840000000000011"/>
    <m/>
    <m/>
    <m/>
  </r>
  <r>
    <n v="109"/>
    <s v="CA-2016-154739"/>
    <x v="101"/>
    <d v="2016-12-15T00:00:00"/>
    <d v="2016-12-10T00:00:00"/>
    <x v="0"/>
    <s v="LH-17155"/>
    <s v="Logan Haushalter"/>
    <x v="0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"/>
    <n v="257.25439999999998"/>
    <n v="64.313599999999994"/>
    <m/>
    <m/>
    <m/>
  </r>
  <r>
    <n v="110"/>
    <s v="CA-2016-145625"/>
    <x v="102"/>
    <d v="2016-09-17T00:00:00"/>
    <d v="2016-09-11T00:00:00"/>
    <x v="1"/>
    <s v="KC-16540"/>
    <s v="Kelly Collister"/>
    <x v="0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7000000000002"/>
    <n v="7.61"/>
    <n v="0"/>
    <m/>
    <m/>
    <m/>
  </r>
  <r>
    <n v="111"/>
    <s v="CA-2016-146941"/>
    <x v="101"/>
    <d v="2016-12-13T00:00:00"/>
    <d v="2016-12-10T00:00:00"/>
    <x v="2"/>
    <s v="DL-13315"/>
    <s v="Delfina Latchford"/>
    <x v="0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"/>
    <n v="80.58"/>
    <n v="0"/>
    <m/>
    <m/>
    <m/>
  </r>
  <r>
    <n v="112"/>
    <s v="US-2015-159982"/>
    <x v="103"/>
    <d v="2015-12-04T00:00:00"/>
    <d v="2015-11-28T00:00:00"/>
    <x v="1"/>
    <s v="DR-12880"/>
    <s v="Dan Reichenbach"/>
    <x v="1"/>
    <s v="United States"/>
    <s v="Chicago"/>
    <s v="Illinois"/>
    <n v="60623"/>
    <s v="Central"/>
    <s v="FUR-FU-10002505"/>
    <x v="0"/>
    <s v="Furnishings"/>
    <s v="Eldon 100 Class Desk Accessories"/>
    <n v="12.132"/>
    <n v="9"/>
    <n v="0.6"/>
    <n v="-8.4923999999999999"/>
    <n v="4.8528000000000002"/>
    <n v="7.2791999999999994"/>
    <m/>
    <m/>
    <m/>
  </r>
  <r>
    <n v="113"/>
    <s v="CA-2017-163139"/>
    <x v="92"/>
    <d v="2017-12-03T00:00:00"/>
    <d v="2017-12-01T00:00:00"/>
    <x v="0"/>
    <s v="CC-12670"/>
    <s v="Craig Carreira"/>
    <x v="0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7999999999997"/>
    <n v="20.37"/>
    <n v="0"/>
    <m/>
    <m/>
    <m/>
  </r>
  <r>
    <n v="114"/>
    <s v="US-2017-155299"/>
    <x v="104"/>
    <d v="2017-06-12T00:00:00"/>
    <d v="2017-06-08T00:00:00"/>
    <x v="1"/>
    <s v="Dl-13600"/>
    <s v="Dorris liebe"/>
    <x v="1"/>
    <s v="United States"/>
    <s v="Pasadena"/>
    <s v="Texas"/>
    <n v="77506"/>
    <s v="Central"/>
    <s v="OFF-AP-10002203"/>
    <x v="1"/>
    <s v="Appliances"/>
    <s v="Eureka Disposable Bags for Sanitaire Vibra Groomer I Upright Vac"/>
    <n v="1.6240000000000001"/>
    <n v="2"/>
    <n v="0.8"/>
    <n v="-4.4660000000000002"/>
    <n v="0.32479999999999998"/>
    <n v="1.2992000000000001"/>
    <m/>
    <m/>
    <m/>
  </r>
  <r>
    <n v="115"/>
    <s v="US-2014-106992"/>
    <x v="105"/>
    <d v="2014-09-21T00:00:00"/>
    <d v="2014-09-19T00:00:00"/>
    <x v="0"/>
    <s v="SB-20290"/>
    <s v="Sean Braxton"/>
    <x v="1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01"/>
    <n v="1835.9892"/>
    <n v="1223.9928"/>
    <m/>
    <m/>
    <m/>
  </r>
  <r>
    <n v="116"/>
    <s v="CA-2016-125318"/>
    <x v="106"/>
    <d v="2016-06-13T00:00:00"/>
    <d v="2016-06-06T00:00:00"/>
    <x v="1"/>
    <s v="RC-19825"/>
    <s v="Roy Collins"/>
    <x v="0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  <n v="262.57920000000001"/>
    <n v="65.644800000000004"/>
    <m/>
    <m/>
    <m/>
  </r>
  <r>
    <n v="117"/>
    <s v="CA-2015-155040"/>
    <x v="107"/>
    <d v="2015-11-15T00:00:00"/>
    <d v="2015-11-10T00:00:00"/>
    <x v="1"/>
    <s v="AH-10210"/>
    <s v="Alan Hwang"/>
    <x v="0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5999999999999"/>
    <n v="79.900000000000006"/>
    <n v="0"/>
    <m/>
    <m/>
    <m/>
  </r>
  <r>
    <n v="118"/>
    <s v="CA-2017-136826"/>
    <x v="108"/>
    <d v="2017-06-20T00:00:00"/>
    <d v="2017-06-16T00:00:00"/>
    <x v="1"/>
    <s v="CB-12535"/>
    <s v="Claudia Bergmann"/>
    <x v="1"/>
    <s v="United States"/>
    <s v="Chapel Hill"/>
    <s v="North Carolina"/>
    <n v="27514"/>
    <s v="South"/>
    <s v="OFF-AR-10003602"/>
    <x v="1"/>
    <s v="Art"/>
    <s v="Quartet Omega Colored Chalk, 12/Pack"/>
    <n v="14.016"/>
    <n v="3"/>
    <n v="0.2"/>
    <n v="4.7304000000000004"/>
    <n v="11.2128"/>
    <n v="2.8032000000000004"/>
    <m/>
    <m/>
    <m/>
  </r>
  <r>
    <n v="119"/>
    <s v="CA-2016-111010"/>
    <x v="109"/>
    <d v="2016-01-28T00:00:00"/>
    <d v="2016-01-22T00:00:00"/>
    <x v="1"/>
    <s v="PG-18895"/>
    <s v="Paul Gonzalez"/>
    <x v="0"/>
    <s v="United States"/>
    <s v="Morristown"/>
    <s v="New Jersey"/>
    <n v="7960"/>
    <s v="East"/>
    <s v="OFF-FA-10003472"/>
    <x v="1"/>
    <s v="Fasteners"/>
    <s v="Bagged Rubber Bands"/>
    <n v="7.56"/>
    <n v="6"/>
    <n v="0"/>
    <n v="0.3024"/>
    <n v="7.56"/>
    <n v="0"/>
    <m/>
    <m/>
    <m/>
  </r>
  <r>
    <n v="120"/>
    <s v="US-2017-145366"/>
    <x v="33"/>
    <d v="2017-12-13T00:00:00"/>
    <d v="2017-12-09T00:00:00"/>
    <x v="1"/>
    <s v="CA-12310"/>
    <s v="Christine Abelman"/>
    <x v="1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02"/>
    <n v="29.766399999999997"/>
    <n v="7.4416000000000002"/>
    <m/>
    <m/>
    <m/>
  </r>
  <r>
    <n v="121"/>
    <s v="CA-2017-163979"/>
    <x v="110"/>
    <d v="2018-01-02T00:00:00"/>
    <d v="2017-12-28T00:00:00"/>
    <x v="0"/>
    <s v="KH-16690"/>
    <s v="Kristen Hastings"/>
    <x v="1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9"/>
    <n v="725.84"/>
    <n v="0"/>
    <m/>
    <m/>
    <m/>
  </r>
  <r>
    <n v="122"/>
    <s v="CA-2015-155334"/>
    <x v="111"/>
    <d v="2015-07-31T00:00:00"/>
    <d v="2015-07-30T00:00:00"/>
    <x v="2"/>
    <s v="HA-14920"/>
    <s v="Helen Andreada"/>
    <x v="0"/>
    <s v="United States"/>
    <s v="San Francisco"/>
    <s v="California"/>
    <n v="94109"/>
    <s v="West"/>
    <s v="TEC-AC-10003628"/>
    <x v="2"/>
    <s v="Accessories"/>
    <s v="Logitech 910-002974 M325 Wireless Mouse for Web Scrolling"/>
    <n v="209.93"/>
    <n v="7"/>
    <n v="0"/>
    <n v="92.369200000000006"/>
    <n v="209.93"/>
    <n v="0"/>
    <m/>
    <m/>
    <m/>
  </r>
  <r>
    <n v="123"/>
    <s v="CA-2017-118136"/>
    <x v="112"/>
    <d v="2017-09-17T00:00:00"/>
    <d v="2017-09-16T00:00:00"/>
    <x v="2"/>
    <s v="BB-10990"/>
    <s v="Barry Blumstein"/>
    <x v="1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  <n v="8.82"/>
    <n v="0"/>
    <m/>
    <m/>
    <m/>
  </r>
  <r>
    <n v="124"/>
    <s v="CA-2017-132976"/>
    <x v="113"/>
    <d v="2017-10-17T00:00:00"/>
    <d v="2017-10-13T00:00:00"/>
    <x v="1"/>
    <s v="AG-10495"/>
    <s v="Andrew Gjertsen"/>
    <x v="1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"/>
    <n v="2"/>
    <n v="0.2"/>
    <n v="4.0768000000000004"/>
    <n v="9.3184000000000005"/>
    <n v="2.3296000000000001"/>
    <m/>
    <m/>
    <m/>
  </r>
  <r>
    <n v="125"/>
    <s v="US-2015-161991"/>
    <x v="114"/>
    <d v="2015-09-28T00:00:00"/>
    <d v="2015-09-26T00:00:00"/>
    <x v="0"/>
    <s v="SC-20725"/>
    <s v="Steven Cartwright"/>
    <x v="0"/>
    <s v="United States"/>
    <s v="Houston"/>
    <s v="Texas"/>
    <n v="77070"/>
    <s v="Central"/>
    <s v="OFF-BI-10004967"/>
    <x v="1"/>
    <s v="Binders"/>
    <s v="Round Ring Binders"/>
    <n v="2.08"/>
    <n v="5"/>
    <n v="0.8"/>
    <n v="-3.4319999999999999"/>
    <n v="0.41599999999999993"/>
    <n v="1.6640000000000001"/>
    <m/>
    <m/>
    <m/>
  </r>
  <r>
    <n v="126"/>
    <s v="CA-2015-130890"/>
    <x v="115"/>
    <d v="2015-11-06T00:00:00"/>
    <d v="2015-11-02T00:00:00"/>
    <x v="1"/>
    <s v="JO-15280"/>
    <s v="Jas O'Carroll"/>
    <x v="0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n v="51.942"/>
    <n v="831.07199999999989"/>
    <n v="207.768"/>
    <m/>
    <m/>
    <m/>
  </r>
  <r>
    <n v="127"/>
    <s v="CA-2015-130883"/>
    <x v="114"/>
    <d v="2015-10-02T00:00:00"/>
    <d v="2015-09-26T00:00:00"/>
    <x v="1"/>
    <s v="TB-21520"/>
    <s v="Tracy Blumstein"/>
    <x v="0"/>
    <s v="United States"/>
    <s v="Portland"/>
    <s v="Oregon"/>
    <n v="97206"/>
    <s v="West"/>
    <s v="OFF-PA-10000474"/>
    <x v="1"/>
    <s v="Paper"/>
    <s v="Easy-staple paper"/>
    <n v="141.76"/>
    <n v="5"/>
    <n v="0.2"/>
    <n v="47.844000000000001"/>
    <n v="113.40799999999999"/>
    <n v="28.352"/>
    <m/>
    <m/>
    <m/>
  </r>
  <r>
    <n v="128"/>
    <s v="CA-2016-112697"/>
    <x v="116"/>
    <d v="2016-12-20T00:00:00"/>
    <d v="2016-12-18T00:00:00"/>
    <x v="0"/>
    <s v="AH-10195"/>
    <s v="Alan Haines"/>
    <x v="1"/>
    <s v="United States"/>
    <s v="Tamarac"/>
    <s v="Florida"/>
    <n v="33319"/>
    <s v="South"/>
    <s v="OFF-BI-10000778"/>
    <x v="1"/>
    <s v="Binders"/>
    <s v="GBC VeloBinder Electric Binding Machine"/>
    <n v="254.05799999999999"/>
    <n v="7"/>
    <n v="0.7"/>
    <n v="-169.37200000000001"/>
    <n v="76.217399999999998"/>
    <n v="177.84059999999999"/>
    <m/>
    <m/>
    <m/>
  </r>
  <r>
    <n v="129"/>
    <s v="CA-2016-110772"/>
    <x v="69"/>
    <d v="2016-11-24T00:00:00"/>
    <d v="2016-11-20T00:00:00"/>
    <x v="0"/>
    <s v="NZ-18565"/>
    <s v="Nick Zandusky"/>
    <x v="2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6000000000002"/>
    <n v="15.2768"/>
    <n v="3.8192000000000004"/>
    <m/>
    <m/>
    <m/>
  </r>
  <r>
    <n v="130"/>
    <s v="CA-2014-111451"/>
    <x v="57"/>
    <d v="2014-12-28T00:00:00"/>
    <d v="2014-12-26T00:00:00"/>
    <x v="2"/>
    <s v="KL-16555"/>
    <s v="Kelly Lampkin"/>
    <x v="1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  <n v="240.33279999999999"/>
    <n v="60.083200000000005"/>
    <m/>
    <m/>
    <m/>
  </r>
  <r>
    <n v="131"/>
    <s v="CA-2016-142545"/>
    <x v="117"/>
    <d v="2016-11-03T00:00:00"/>
    <d v="2016-10-28T00:00:00"/>
    <x v="1"/>
    <s v="JD-15895"/>
    <s v="Jonathan Doherty"/>
    <x v="1"/>
    <s v="United States"/>
    <s v="Belleville"/>
    <s v="New Jersey"/>
    <n v="7109"/>
    <s v="East"/>
    <s v="OFF-PA-10002105"/>
    <x v="1"/>
    <s v="Paper"/>
    <s v="Xerox 223"/>
    <n v="32.4"/>
    <n v="5"/>
    <n v="0"/>
    <n v="15.552"/>
    <n v="32.4"/>
    <n v="0"/>
    <m/>
    <m/>
    <m/>
  </r>
  <r>
    <n v="132"/>
    <s v="US-2017-152380"/>
    <x v="118"/>
    <d v="2017-11-23T00:00:00"/>
    <d v="2017-11-19T00:00:00"/>
    <x v="1"/>
    <s v="JH-15910"/>
    <s v="Jonathan Howell"/>
    <x v="0"/>
    <s v="United States"/>
    <s v="Chicago"/>
    <s v="Illinois"/>
    <n v="60623"/>
    <s v="Central"/>
    <s v="FUR-TA-10002533"/>
    <x v="0"/>
    <s v="Tables"/>
    <s v="BPI Conference Tables"/>
    <n v="219.07499999999999"/>
    <n v="3"/>
    <n v="0.5"/>
    <n v="-131.44499999999999"/>
    <n v="109.53749999999999"/>
    <n v="109.53749999999999"/>
    <m/>
    <m/>
    <m/>
  </r>
  <r>
    <n v="133"/>
    <s v="CA-2015-144253"/>
    <x v="119"/>
    <d v="2015-05-09T00:00:00"/>
    <d v="2015-05-04T00:00:00"/>
    <x v="0"/>
    <s v="AS-10225"/>
    <s v="Alan Schoenberger"/>
    <x v="1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n v="12.864000000000001"/>
    <n v="26.8"/>
    <n v="0"/>
    <m/>
    <m/>
    <m/>
  </r>
  <r>
    <n v="134"/>
    <s v="CA-2014-130960"/>
    <x v="120"/>
    <d v="2015-01-04T00:00:00"/>
    <d v="2014-12-30T00:00:00"/>
    <x v="1"/>
    <s v="KB-16600"/>
    <s v="Ken Brennan"/>
    <x v="1"/>
    <s v="United States"/>
    <s v="Taylor"/>
    <s v="Michigan"/>
    <n v="48180"/>
    <s v="Central"/>
    <s v="OFF-AR-10003651"/>
    <x v="1"/>
    <s v="Art"/>
    <s v="Newell 350"/>
    <n v="9.84"/>
    <n v="3"/>
    <n v="0"/>
    <n v="2.8536000000000001"/>
    <n v="9.84"/>
    <n v="0"/>
    <m/>
    <m/>
    <m/>
  </r>
  <r>
    <n v="135"/>
    <s v="CA-2014-111003"/>
    <x v="121"/>
    <d v="2014-06-06T00:00:00"/>
    <d v="2014-06-01T00:00:00"/>
    <x v="1"/>
    <s v="CR-12625"/>
    <s v="Corey Roper"/>
    <x v="2"/>
    <s v="United States"/>
    <s v="Lakewood"/>
    <s v="New Jersey"/>
    <n v="8701"/>
    <s v="East"/>
    <s v="OFF-BI-10001072"/>
    <x v="1"/>
    <s v="Binders"/>
    <s v="GBC Clear Cover, 8-1/2 x 11, unpunched, 25 covers per pack"/>
    <n v="45.48"/>
    <n v="3"/>
    <n v="0"/>
    <n v="20.9208"/>
    <n v="45.48"/>
    <n v="0"/>
    <m/>
    <m/>
    <m/>
  </r>
  <r>
    <n v="136"/>
    <s v="CA-2017-126774"/>
    <x v="4"/>
    <d v="2017-04-17T00:00:00"/>
    <d v="2017-04-15T00:00:00"/>
    <x v="2"/>
    <s v="SH-20395"/>
    <s v="Shahid Hopkins"/>
    <x v="0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  <n v="4.8899999999999997"/>
    <n v="0"/>
    <m/>
    <m/>
    <m/>
  </r>
  <r>
    <n v="137"/>
    <s v="CA-2016-142902"/>
    <x v="122"/>
    <d v="2016-09-14T00:00:00"/>
    <d v="2016-09-12T00:00:00"/>
    <x v="0"/>
    <s v="BP-11185"/>
    <s v="Ben Peterman"/>
    <x v="1"/>
    <s v="United States"/>
    <s v="Arvada"/>
    <s v="Colorado"/>
    <n v="80004"/>
    <s v="West"/>
    <s v="FUR-FU-10001918"/>
    <x v="0"/>
    <s v="Furnishings"/>
    <s v="C-Line Cubicle Keepers Polyproplyene Holder With Velcro Backings"/>
    <n v="15.135999999999999"/>
    <n v="4"/>
    <n v="0.2"/>
    <n v="3.5948000000000002"/>
    <n v="12.108799999999999"/>
    <n v="3.0272000000000001"/>
    <m/>
    <m/>
    <m/>
  </r>
  <r>
    <n v="138"/>
    <s v="CA-2014-120887"/>
    <x v="123"/>
    <d v="2014-10-03T00:00:00"/>
    <d v="2014-09-27T00:00:00"/>
    <x v="1"/>
    <s v="TS-21205"/>
    <s v="Thomas Seio"/>
    <x v="1"/>
    <s v="United States"/>
    <s v="Hackensack"/>
    <s v="New Jersey"/>
    <n v="7601"/>
    <s v="East"/>
    <s v="FUR-FU-10001588"/>
    <x v="0"/>
    <s v="Furnishings"/>
    <s v="Deflect-o SuperTray Unbreakable Stackable Tray, Letter, Black"/>
    <n v="87.54"/>
    <n v="3"/>
    <n v="0"/>
    <n v="37.642200000000003"/>
    <n v="87.54"/>
    <n v="0"/>
    <m/>
    <m/>
    <m/>
  </r>
  <r>
    <n v="139"/>
    <s v="CA-2014-167850"/>
    <x v="124"/>
    <d v="2014-08-16T00:00:00"/>
    <d v="2014-08-09T00:00:00"/>
    <x v="1"/>
    <s v="AG-10525"/>
    <s v="Andy Gerbode"/>
    <x v="1"/>
    <s v="United States"/>
    <s v="Saint Petersburg"/>
    <s v="Florida"/>
    <n v="33710"/>
    <s v="South"/>
    <s v="TEC-PH-10002398"/>
    <x v="2"/>
    <s v="Phones"/>
    <s v="AT&amp;T 1070 Corded Phone"/>
    <n v="178.38399999999999"/>
    <n v="2"/>
    <n v="0.2"/>
    <n v="22.297999999999998"/>
    <n v="142.7072"/>
    <n v="35.6768"/>
    <m/>
    <m/>
    <m/>
  </r>
  <r>
    <n v="140"/>
    <s v="CA-2014-164259"/>
    <x v="125"/>
    <d v="2014-12-30T00:00:00"/>
    <d v="2014-12-28T00:00:00"/>
    <x v="2"/>
    <s v="SP-20860"/>
    <s v="Sung Pak"/>
    <x v="1"/>
    <s v="United States"/>
    <s v="Philadelphia"/>
    <s v="Pennsylvania"/>
    <n v="19143"/>
    <s v="East"/>
    <s v="OFF-AR-10003373"/>
    <x v="1"/>
    <s v="Art"/>
    <s v="Boston School Pro Electric Pencil Sharpener, 1670"/>
    <n v="99.135999999999996"/>
    <n v="4"/>
    <n v="0.2"/>
    <n v="8.6744000000000003"/>
    <n v="79.308799999999991"/>
    <n v="19.827200000000001"/>
    <m/>
    <m/>
    <m/>
  </r>
  <r>
    <n v="141"/>
    <s v="CA-2014-164973"/>
    <x v="126"/>
    <d v="2014-11-09T00:00:00"/>
    <d v="2014-11-04T00:00:00"/>
    <x v="1"/>
    <s v="NM-18445"/>
    <s v="Nathan Mautz"/>
    <x v="2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n v="24.1568"/>
    <n v="122.2938"/>
    <n v="13.588200000000001"/>
    <m/>
    <m/>
    <m/>
  </r>
  <r>
    <n v="142"/>
    <s v="CA-2014-156601"/>
    <x v="105"/>
    <d v="2014-09-24T00:00:00"/>
    <d v="2014-09-19T00:00:00"/>
    <x v="1"/>
    <s v="FA-14230"/>
    <s v="Frank Atkinson"/>
    <x v="1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  <n v="7.16"/>
    <n v="0"/>
    <m/>
    <m/>
    <m/>
  </r>
  <r>
    <n v="143"/>
    <s v="CA-2016-162138"/>
    <x v="127"/>
    <d v="2016-04-27T00:00:00"/>
    <d v="2016-04-23T00:00:00"/>
    <x v="1"/>
    <s v="GK-14620"/>
    <s v="Grace Kelly"/>
    <x v="1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  <n v="201.21600000000001"/>
    <n v="50.304000000000002"/>
    <m/>
    <m/>
    <m/>
  </r>
  <r>
    <n v="144"/>
    <s v="CA-2017-153339"/>
    <x v="128"/>
    <d v="2017-11-05T00:00:00"/>
    <d v="2017-11-03T00:00:00"/>
    <x v="0"/>
    <s v="DJ-13510"/>
    <s v="Don Jones"/>
    <x v="1"/>
    <s v="United States"/>
    <s v="Murfreesboro"/>
    <s v="Tennessee"/>
    <n v="37130"/>
    <s v="South"/>
    <s v="FUR-FU-10001967"/>
    <x v="0"/>
    <s v="Furnishings"/>
    <s v="Telescoping Adjustable Floor Lamp"/>
    <n v="15.992000000000001"/>
    <n v="1"/>
    <n v="0.2"/>
    <n v="0.99950000000000006"/>
    <n v="12.793600000000001"/>
    <n v="3.1984000000000004"/>
    <m/>
    <m/>
    <m/>
  </r>
  <r>
    <n v="145"/>
    <s v="US-2016-141544"/>
    <x v="129"/>
    <d v="2016-09-01T00:00:00"/>
    <d v="2016-08-30T00:00:00"/>
    <x v="2"/>
    <s v="PO-18850"/>
    <s v="Patrick O'Brill"/>
    <x v="0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  <n v="174.53880000000001"/>
    <n v="116.35920000000002"/>
    <m/>
    <m/>
    <m/>
  </r>
  <r>
    <n v="146"/>
    <s v="US-2016-150147"/>
    <x v="130"/>
    <d v="2016-04-29T00:00:00"/>
    <d v="2016-04-25T00:00:00"/>
    <x v="0"/>
    <s v="JL-15850"/>
    <s v="John Lucas"/>
    <x v="0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"/>
    <n v="49.68"/>
    <n v="33.119999999999997"/>
    <m/>
    <m/>
    <m/>
  </r>
  <r>
    <n v="147"/>
    <s v="CA-2015-137946"/>
    <x v="131"/>
    <d v="2015-09-04T00:00:00"/>
    <d v="2015-09-01T00:00:00"/>
    <x v="0"/>
    <s v="DB-13615"/>
    <s v="Doug Bickford"/>
    <x v="0"/>
    <s v="United States"/>
    <s v="Los Angeles"/>
    <s v="California"/>
    <n v="90045"/>
    <s v="West"/>
    <s v="OFF-BI-10001922"/>
    <x v="1"/>
    <s v="Binders"/>
    <s v="Storex Dura Pro Binders"/>
    <n v="4.7519999999999998"/>
    <n v="1"/>
    <n v="0.2"/>
    <n v="1.6037999999999999"/>
    <n v="3.8015999999999996"/>
    <n v="0.95040000000000002"/>
    <m/>
    <m/>
    <m/>
  </r>
  <r>
    <n v="148"/>
    <s v="CA-2014-129924"/>
    <x v="132"/>
    <d v="2014-07-17T00:00:00"/>
    <d v="2014-07-12T00:00:00"/>
    <x v="1"/>
    <s v="AC-10420"/>
    <s v="Alyssa Crouse"/>
    <x v="1"/>
    <s v="United States"/>
    <s v="San Francisco"/>
    <s v="California"/>
    <n v="94122"/>
    <s v="West"/>
    <s v="OFF-BI-10003314"/>
    <x v="1"/>
    <s v="Binders"/>
    <s v="Tuff Stuff Recycled Round Ring Binders"/>
    <n v="7.7119999999999997"/>
    <n v="2"/>
    <n v="0.2"/>
    <n v="2.7955999999999999"/>
    <n v="6.1696"/>
    <n v="1.5424"/>
    <m/>
    <m/>
    <m/>
  </r>
  <r>
    <n v="149"/>
    <s v="CA-2015-128167"/>
    <x v="133"/>
    <d v="2015-06-26T00:00:00"/>
    <d v="2015-06-22T00:00:00"/>
    <x v="0"/>
    <s v="KL-16645"/>
    <s v="Ken Lonsdale"/>
    <x v="0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  <n v="4.96"/>
    <n v="0"/>
    <m/>
    <m/>
    <m/>
  </r>
  <r>
    <n v="150"/>
    <s v="CA-2014-122336"/>
    <x v="134"/>
    <d v="2014-04-17T00:00:00"/>
    <d v="2014-04-13T00:00:00"/>
    <x v="0"/>
    <s v="JD-15895"/>
    <s v="Jonathan Doherty"/>
    <x v="1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60000000000001"/>
    <n v="14.284800000000001"/>
    <n v="3.5712000000000006"/>
    <m/>
    <m/>
    <m/>
  </r>
  <r>
    <n v="151"/>
    <s v="CA-2017-134306"/>
    <x v="135"/>
    <d v="2017-07-12T00:00:00"/>
    <d v="2017-07-08T00:00:00"/>
    <x v="1"/>
    <s v="TD-20995"/>
    <s v="Tamara Dahlen"/>
    <x v="0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"/>
    <n v="3"/>
    <n v="0"/>
    <n v="3.0996000000000001"/>
    <n v="7.56"/>
    <n v="0"/>
    <m/>
    <m/>
    <m/>
  </r>
  <r>
    <n v="152"/>
    <s v="CA-2016-138520"/>
    <x v="136"/>
    <d v="2016-04-13T00:00:00"/>
    <d v="2016-04-08T00:00:00"/>
    <x v="1"/>
    <s v="JL-15505"/>
    <s v="Jeremy Lonsdale"/>
    <x v="0"/>
    <s v="United States"/>
    <s v="New York City"/>
    <s v="New York"/>
    <n v="10035"/>
    <s v="East"/>
    <s v="FUR-BO-10002268"/>
    <x v="0"/>
    <s v="Bookcases"/>
    <s v="Sauder Barrister Bookcases"/>
    <n v="388.70400000000001"/>
    <n v="6"/>
    <n v="0.2"/>
    <n v="-4.8587999999999996"/>
    <n v="310.96320000000003"/>
    <n v="77.740800000000007"/>
    <m/>
    <m/>
    <m/>
  </r>
  <r>
    <n v="153"/>
    <s v="CA-2017-155698"/>
    <x v="137"/>
    <d v="2017-03-11T00:00:00"/>
    <d v="2017-03-08T00:00:00"/>
    <x v="2"/>
    <s v="VB-21745"/>
    <s v="Victoria Brennan"/>
    <x v="1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  <n v="647.84"/>
    <n v="0"/>
    <m/>
    <m/>
    <m/>
  </r>
  <r>
    <n v="154"/>
    <s v="CA-2017-144904"/>
    <x v="138"/>
    <d v="2017-10-01T00:00:00"/>
    <d v="2017-09-25T00:00:00"/>
    <x v="1"/>
    <s v="KW-16435"/>
    <s v="Katrina Willman"/>
    <x v="0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  <n v="20.7"/>
    <n v="0"/>
    <m/>
    <m/>
    <m/>
  </r>
  <r>
    <n v="155"/>
    <s v="CA-2016-155516"/>
    <x v="139"/>
    <d v="2016-10-21T00:00:00"/>
    <d v="2016-10-21T00:00:00"/>
    <x v="3"/>
    <s v="MK-17905"/>
    <s v="Michael Kennedy"/>
    <x v="1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n v="10.44"/>
    <n v="23.2"/>
    <n v="0"/>
    <m/>
    <m/>
    <m/>
  </r>
  <r>
    <n v="156"/>
    <s v="CA-2017-104745"/>
    <x v="140"/>
    <d v="2017-06-04T00:00:00"/>
    <d v="2017-05-29T00:00:00"/>
    <x v="1"/>
    <s v="GT-14755"/>
    <s v="Guy Thornton"/>
    <x v="0"/>
    <s v="United States"/>
    <s v="Harlingen"/>
    <s v="Texas"/>
    <n v="78550"/>
    <s v="Central"/>
    <s v="OFF-PA-10002036"/>
    <x v="1"/>
    <s v="Paper"/>
    <s v="Xerox 1930"/>
    <n v="25.92"/>
    <n v="5"/>
    <n v="0.2"/>
    <n v="9.3960000000000008"/>
    <n v="20.736000000000001"/>
    <n v="5.1840000000000011"/>
    <m/>
    <m/>
    <m/>
  </r>
  <r>
    <n v="157"/>
    <s v="US-2014-119137"/>
    <x v="141"/>
    <d v="2014-07-27T00:00:00"/>
    <d v="2014-07-23T00:00:00"/>
    <x v="1"/>
    <s v="AG-10900"/>
    <s v="Arthur Gainer"/>
    <x v="0"/>
    <s v="United States"/>
    <s v="Tucson"/>
    <s v="Arizona"/>
    <n v="85705"/>
    <s v="West"/>
    <s v="OFF-BI-10001982"/>
    <x v="1"/>
    <s v="Binders"/>
    <s v="Wilson Jones Custom Binder Spines &amp; Labels"/>
    <n v="8.16"/>
    <n v="5"/>
    <n v="0.7"/>
    <n v="-5.7119999999999997"/>
    <n v="2.4480000000000004"/>
    <n v="5.7119999999999997"/>
    <m/>
    <m/>
    <m/>
  </r>
  <r>
    <n v="158"/>
    <s v="US-2016-134656"/>
    <x v="142"/>
    <d v="2016-10-01T00:00:00"/>
    <d v="2016-09-28T00:00:00"/>
    <x v="2"/>
    <s v="MM-18280"/>
    <s v="Muhammed MacIntyre"/>
    <x v="1"/>
    <s v="United States"/>
    <s v="Quincy"/>
    <s v="Illinois"/>
    <n v="62301"/>
    <s v="Central"/>
    <s v="OFF-PA-10003039"/>
    <x v="1"/>
    <s v="Paper"/>
    <s v="Xerox 1960"/>
    <n v="99.135999999999996"/>
    <n v="4"/>
    <n v="0.2"/>
    <n v="30.98"/>
    <n v="79.308799999999991"/>
    <n v="19.827200000000001"/>
    <m/>
    <m/>
    <m/>
  </r>
  <r>
    <n v="159"/>
    <s v="US-2017-134481"/>
    <x v="143"/>
    <d v="2017-09-01T00:00:00"/>
    <d v="2017-08-27T00:00:00"/>
    <x v="1"/>
    <s v="AR-10405"/>
    <s v="Allen Rosenblatt"/>
    <x v="1"/>
    <s v="United States"/>
    <s v="Franklin"/>
    <s v="Massachusetts"/>
    <n v="2038"/>
    <s v="East"/>
    <s v="FUR-TA-10004915"/>
    <x v="0"/>
    <s v="Tables"/>
    <s v="Office Impressions End Table, 20-1/2&quot;H x 24&quot;W x 20&quot;D"/>
    <n v="1488.424"/>
    <n v="7"/>
    <n v="0.3"/>
    <n v="-297.6848"/>
    <n v="1041.8968"/>
    <n v="446.52719999999999"/>
    <m/>
    <m/>
    <m/>
  </r>
  <r>
    <n v="160"/>
    <s v="CA-2015-130792"/>
    <x v="144"/>
    <d v="2015-05-05T00:00:00"/>
    <d v="2015-04-28T00:00:00"/>
    <x v="1"/>
    <s v="RA-19915"/>
    <s v="Russell Applegate"/>
    <x v="0"/>
    <s v="United States"/>
    <s v="Houston"/>
    <s v="Texas"/>
    <n v="77095"/>
    <s v="Central"/>
    <s v="OFF-AP-10000696"/>
    <x v="1"/>
    <s v="Appliances"/>
    <s v="Holmes Odor Grabber"/>
    <n v="8.6519999999999992"/>
    <n v="3"/>
    <n v="0.8"/>
    <n v="-20.3322"/>
    <n v="1.7303999999999995"/>
    <n v="6.9215999999999998"/>
    <m/>
    <m/>
    <m/>
  </r>
  <r>
    <n v="161"/>
    <s v="CA-2016-134775"/>
    <x v="117"/>
    <d v="2016-10-29T00:00:00"/>
    <d v="2016-10-28T00:00:00"/>
    <x v="2"/>
    <s v="AS-10285"/>
    <s v="Alejandro Savely"/>
    <x v="1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  <n v="50.96"/>
    <n v="0"/>
    <m/>
    <m/>
    <m/>
  </r>
  <r>
    <n v="162"/>
    <s v="CA-2015-125395"/>
    <x v="145"/>
    <d v="2015-06-29T00:00:00"/>
    <d v="2015-06-26T00:00:00"/>
    <x v="0"/>
    <s v="LA-16780"/>
    <s v="Laura Armstrong"/>
    <x v="1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  <n v="41.9"/>
    <n v="0"/>
    <m/>
    <m/>
    <m/>
  </r>
  <r>
    <n v="163"/>
    <s v="US-2015-168935"/>
    <x v="146"/>
    <d v="2015-12-02T00:00:00"/>
    <d v="2015-11-27T00:00:00"/>
    <x v="1"/>
    <s v="DO-13435"/>
    <s v="Denny Ordway"/>
    <x v="0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49999999998"/>
    <n v="3"/>
    <n v="0.45"/>
    <n v="-157.0095"/>
    <n v="206.50162499999999"/>
    <n v="168.95587499999999"/>
    <m/>
    <m/>
    <m/>
  </r>
  <r>
    <n v="164"/>
    <s v="CA-2015-122756"/>
    <x v="147"/>
    <d v="2015-12-07T00:00:00"/>
    <d v="2015-12-03T00:00:00"/>
    <x v="1"/>
    <s v="DK-13225"/>
    <s v="Dean Katz"/>
    <x v="1"/>
    <s v="United States"/>
    <s v="Philadelphia"/>
    <s v="Pennsylvania"/>
    <n v="19140"/>
    <s v="East"/>
    <s v="TEC-MA-10001681"/>
    <x v="2"/>
    <s v="Machines"/>
    <s v="Lexmark MarkNet N8150 Wireless Print Server"/>
    <n v="482.34"/>
    <n v="4"/>
    <n v="0.7"/>
    <n v="-337.63799999999998"/>
    <n v="144.702"/>
    <n v="337.63799999999998"/>
    <m/>
    <m/>
    <m/>
  </r>
  <r>
    <n v="165"/>
    <s v="CA-2014-115973"/>
    <x v="148"/>
    <d v="2014-11-26T00:00:00"/>
    <d v="2014-11-24T00:00:00"/>
    <x v="2"/>
    <s v="NG-18430"/>
    <s v="Nathan Gelder"/>
    <x v="0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4"/>
    <n v="2.0992000000000002"/>
    <n v="0.52480000000000004"/>
    <m/>
    <m/>
    <m/>
  </r>
  <r>
    <n v="166"/>
    <s v="CA-2017-101798"/>
    <x v="149"/>
    <d v="2017-12-15T00:00:00"/>
    <d v="2017-12-11T00:00:00"/>
    <x v="1"/>
    <s v="MV-18190"/>
    <s v="Mike Vittorini"/>
    <x v="0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40000000000003"/>
    <n v="18.687999999999999"/>
    <n v="4.6719999999999997"/>
    <m/>
    <m/>
    <m/>
  </r>
  <r>
    <n v="167"/>
    <s v="US-2014-135972"/>
    <x v="150"/>
    <d v="2014-09-23T00:00:00"/>
    <d v="2014-09-21T00:00:00"/>
    <x v="0"/>
    <s v="JG-15115"/>
    <s v="Jack Garza"/>
    <x v="0"/>
    <s v="United States"/>
    <s v="Des Moines"/>
    <s v="Washington"/>
    <n v="98198"/>
    <s v="West"/>
    <s v="TEC-PH-10003012"/>
    <x v="2"/>
    <s v="Phones"/>
    <s v="Nortel Meridian M3904 Professional Digital phone"/>
    <n v="246.38399999999999"/>
    <n v="2"/>
    <n v="0.2"/>
    <n v="27.7182"/>
    <n v="197.10719999999998"/>
    <n v="49.276800000000001"/>
    <m/>
    <m/>
    <m/>
  </r>
  <r>
    <n v="168"/>
    <s v="US-2014-134971"/>
    <x v="151"/>
    <d v="2014-06-10T00:00:00"/>
    <d v="2014-06-07T00:00:00"/>
    <x v="0"/>
    <s v="BP-11095"/>
    <s v="Bart Pistole"/>
    <x v="1"/>
    <s v="United States"/>
    <s v="Peoria"/>
    <s v="Illinois"/>
    <n v="61604"/>
    <s v="Central"/>
    <s v="OFF-BI-10003982"/>
    <x v="1"/>
    <s v="Binders"/>
    <s v="Wilson Jones Century Plastic Molded Ring Binders"/>
    <n v="12.462"/>
    <n v="3"/>
    <n v="0.8"/>
    <n v="-20.5623"/>
    <n v="2.4923999999999999"/>
    <n v="9.9695999999999998"/>
    <m/>
    <m/>
    <m/>
  </r>
  <r>
    <n v="169"/>
    <s v="CA-2017-102946"/>
    <x v="152"/>
    <d v="2017-07-05T00:00:00"/>
    <d v="2017-06-30T00:00:00"/>
    <x v="1"/>
    <s v="VP-21730"/>
    <s v="Victor Preis"/>
    <x v="2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9"/>
    <n v="60.633600000000001"/>
    <n v="15.1584"/>
    <m/>
    <m/>
    <m/>
  </r>
  <r>
    <n v="170"/>
    <s v="CA-2017-165603"/>
    <x v="153"/>
    <d v="2017-10-19T00:00:00"/>
    <d v="2017-10-17T00:00:00"/>
    <x v="0"/>
    <s v="SS-20140"/>
    <s v="Saphhira Shifley"/>
    <x v="1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99"/>
    <n v="49.96"/>
    <n v="0"/>
    <m/>
    <m/>
    <m/>
  </r>
  <r>
    <n v="171"/>
    <s v="CA-2015-122259"/>
    <x v="85"/>
    <d v="2015-11-04T00:00:00"/>
    <d v="2015-10-31T00:00:00"/>
    <x v="1"/>
    <s v="HP-14815"/>
    <s v="Harold Pawlan"/>
    <x v="2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6000000000001"/>
    <n v="70.12"/>
    <n v="0"/>
    <m/>
    <m/>
    <m/>
  </r>
  <r>
    <n v="172"/>
    <s v="CA-2016-108987"/>
    <x v="154"/>
    <d v="2016-09-10T00:00:00"/>
    <d v="2016-09-08T00:00:00"/>
    <x v="0"/>
    <s v="AG-10675"/>
    <s v="Anna Gayman"/>
    <x v="0"/>
    <s v="United States"/>
    <s v="Houston"/>
    <s v="Texas"/>
    <n v="77036"/>
    <s v="Central"/>
    <s v="OFF-ST-10001580"/>
    <x v="1"/>
    <s v="Storage"/>
    <s v="Super Decoflex Portable Personal File"/>
    <n v="35.951999999999998"/>
    <n v="3"/>
    <n v="0.2"/>
    <n v="3.5952000000000002"/>
    <n v="28.761599999999998"/>
    <n v="7.1904000000000003"/>
    <m/>
    <m/>
    <m/>
  </r>
  <r>
    <n v="173"/>
    <s v="CA-2014-113166"/>
    <x v="155"/>
    <d v="2014-12-26T00:00:00"/>
    <d v="2014-12-24T00:00:00"/>
    <x v="2"/>
    <s v="LF-17185"/>
    <s v="Luke Foster"/>
    <x v="0"/>
    <s v="United States"/>
    <s v="Miami"/>
    <s v="Florida"/>
    <n v="33180"/>
    <s v="South"/>
    <s v="OFF-PA-10001947"/>
    <x v="1"/>
    <s v="Paper"/>
    <s v="Xerox 1974"/>
    <n v="9.5679999999999996"/>
    <n v="2"/>
    <n v="0.2"/>
    <n v="3.4683999999999999"/>
    <n v="7.6543999999999999"/>
    <n v="1.9136"/>
    <m/>
    <m/>
    <m/>
  </r>
  <r>
    <n v="174"/>
    <s v="CA-2014-155208"/>
    <x v="156"/>
    <d v="2014-04-20T00:00:00"/>
    <d v="2014-04-16T00:00:00"/>
    <x v="1"/>
    <s v="SP-20650"/>
    <s v="Stephanie Phelps"/>
    <x v="1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  <n v="31.257600000000004"/>
    <n v="7.8144000000000009"/>
    <m/>
    <m/>
    <m/>
  </r>
  <r>
    <n v="175"/>
    <s v="CA-2017-117933"/>
    <x v="157"/>
    <d v="2017-12-29T00:00:00"/>
    <d v="2017-12-24T00:00:00"/>
    <x v="1"/>
    <s v="RF-19840"/>
    <s v="Roy Französisch"/>
    <x v="0"/>
    <s v="United States"/>
    <s v="New York City"/>
    <s v="New York"/>
    <n v="10024"/>
    <s v="East"/>
    <s v="OFF-AP-10004249"/>
    <x v="1"/>
    <s v="Appliances"/>
    <s v="Staple holder"/>
    <n v="35.909999999999997"/>
    <n v="3"/>
    <n v="0"/>
    <n v="9.6957000000000004"/>
    <n v="35.909999999999997"/>
    <n v="0"/>
    <m/>
    <m/>
    <m/>
  </r>
  <r>
    <n v="176"/>
    <s v="CA-2017-117457"/>
    <x v="158"/>
    <d v="2017-12-12T00:00:00"/>
    <d v="2017-12-08T00:00:00"/>
    <x v="1"/>
    <s v="KH-16510"/>
    <s v="Keith Herrera"/>
    <x v="0"/>
    <s v="United States"/>
    <s v="San Francisco"/>
    <s v="California"/>
    <n v="94110"/>
    <s v="West"/>
    <s v="TEC-AC-10000158"/>
    <x v="2"/>
    <s v="Accessories"/>
    <s v="Sony 64GB Class 10 Micro SDHC R40 Memory Card"/>
    <n v="179.95"/>
    <n v="5"/>
    <n v="0"/>
    <n v="37.789499999999997"/>
    <n v="179.95"/>
    <n v="0"/>
    <m/>
    <m/>
    <m/>
  </r>
  <r>
    <n v="177"/>
    <s v="CA-2017-142636"/>
    <x v="128"/>
    <d v="2017-11-07T00:00:00"/>
    <d v="2017-11-03T00:00:00"/>
    <x v="1"/>
    <s v="KC-16675"/>
    <s v="Kimberly Carter"/>
    <x v="1"/>
    <s v="United States"/>
    <s v="Seattle"/>
    <s v="Washington"/>
    <n v="98105"/>
    <s v="West"/>
    <s v="OFF-PA-10000157"/>
    <x v="1"/>
    <s v="Paper"/>
    <s v="Xerox 191"/>
    <n v="139.86000000000001"/>
    <n v="7"/>
    <n v="0"/>
    <n v="65.734200000000001"/>
    <n v="139.86000000000001"/>
    <n v="0"/>
    <m/>
    <m/>
    <m/>
  </r>
  <r>
    <n v="178"/>
    <s v="CA-2017-122105"/>
    <x v="88"/>
    <d v="2017-06-28T00:00:00"/>
    <d v="2017-06-24T00:00:00"/>
    <x v="1"/>
    <s v="CJ-12010"/>
    <s v="Caroline Jumper"/>
    <x v="0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9"/>
    <n v="95.92"/>
    <n v="0"/>
    <m/>
    <m/>
    <m/>
  </r>
  <r>
    <n v="179"/>
    <s v="CA-2016-148796"/>
    <x v="159"/>
    <d v="2016-04-18T00:00:00"/>
    <d v="2016-04-14T00:00:00"/>
    <x v="1"/>
    <s v="PB-19150"/>
    <s v="Philip Brown"/>
    <x v="0"/>
    <s v="United States"/>
    <s v="Los Angeles"/>
    <s v="California"/>
    <n v="90004"/>
    <s v="West"/>
    <s v="FUR-CH-10004886"/>
    <x v="0"/>
    <s v="Chairs"/>
    <s v="Bevis Steel Folding Chairs"/>
    <n v="383.8"/>
    <n v="5"/>
    <n v="0.2"/>
    <n v="38.380000000000003"/>
    <n v="307.04000000000002"/>
    <n v="76.760000000000005"/>
    <m/>
    <m/>
    <m/>
  </r>
  <r>
    <n v="180"/>
    <s v="CA-2017-154816"/>
    <x v="43"/>
    <d v="2017-11-10T00:00:00"/>
    <d v="2017-11-06T00:00:00"/>
    <x v="1"/>
    <s v="VB-21745"/>
    <s v="Victoria Brennan"/>
    <x v="1"/>
    <s v="United States"/>
    <s v="Richmond"/>
    <s v="Kentucky"/>
    <n v="40475"/>
    <s v="South"/>
    <s v="OFF-PA-10003845"/>
    <x v="1"/>
    <s v="Paper"/>
    <s v="Xerox 1987"/>
    <n v="5.78"/>
    <n v="1"/>
    <n v="0"/>
    <n v="2.8321999999999998"/>
    <n v="5.78"/>
    <n v="0"/>
    <m/>
    <m/>
    <m/>
  </r>
  <r>
    <n v="181"/>
    <s v="CA-2017-110478"/>
    <x v="160"/>
    <d v="2017-03-09T00:00:00"/>
    <d v="2017-03-04T00:00:00"/>
    <x v="1"/>
    <s v="SP-20860"/>
    <s v="Sung Pak"/>
    <x v="1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9"/>
    <n v="9.32"/>
    <n v="0"/>
    <m/>
    <m/>
    <m/>
  </r>
  <r>
    <n v="182"/>
    <s v="CA-2014-142048"/>
    <x v="161"/>
    <d v="2014-06-25T00:00:00"/>
    <d v="2014-06-22T00:00:00"/>
    <x v="2"/>
    <s v="JE-15745"/>
    <s v="Joel Eaton"/>
    <x v="0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2"/>
    <n v="157.4016"/>
    <n v="39.350400000000008"/>
    <m/>
    <m/>
    <m/>
  </r>
  <r>
    <n v="183"/>
    <s v="CA-2017-125388"/>
    <x v="14"/>
    <d v="2017-10-23T00:00:00"/>
    <d v="2017-10-19T00:00:00"/>
    <x v="1"/>
    <s v="MP-17965"/>
    <s v="Michael Paige"/>
    <x v="1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n v="14.7056"/>
    <n v="56.56"/>
    <n v="0"/>
    <m/>
    <m/>
    <m/>
  </r>
  <r>
    <n v="184"/>
    <s v="CA-2017-155705"/>
    <x v="162"/>
    <d v="2017-08-23T00:00:00"/>
    <d v="2017-08-21T00:00:00"/>
    <x v="0"/>
    <s v="NF-18385"/>
    <s v="Natalie Fritzler"/>
    <x v="0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n v="225.26400000000001"/>
    <n v="866.4"/>
    <n v="0"/>
    <m/>
    <m/>
    <m/>
  </r>
  <r>
    <n v="185"/>
    <s v="CA-2017-149160"/>
    <x v="50"/>
    <d v="2017-11-26T00:00:00"/>
    <d v="2017-11-23T00:00:00"/>
    <x v="0"/>
    <s v="JM-15265"/>
    <s v="Janet Molinari"/>
    <x v="1"/>
    <s v="United States"/>
    <s v="Canton"/>
    <s v="Michigan"/>
    <n v="48187"/>
    <s v="Central"/>
    <s v="FUR-FU-10003347"/>
    <x v="0"/>
    <s v="Furnishings"/>
    <s v="Coloredge Poster Frame"/>
    <n v="28.4"/>
    <n v="2"/>
    <n v="0"/>
    <n v="11.076000000000001"/>
    <n v="28.4"/>
    <n v="0"/>
    <m/>
    <m/>
    <m/>
  </r>
  <r>
    <n v="186"/>
    <s v="CA-2014-101476"/>
    <x v="163"/>
    <d v="2014-09-13T00:00:00"/>
    <d v="2014-09-12T00:00:00"/>
    <x v="2"/>
    <s v="SD-20485"/>
    <s v="Shirley Daniels"/>
    <x v="2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  <n v="69.989999999999995"/>
    <n v="0"/>
    <m/>
    <m/>
    <m/>
  </r>
  <r>
    <n v="187"/>
    <s v="CA-2017-152275"/>
    <x v="164"/>
    <d v="2017-10-08T00:00:00"/>
    <d v="2017-10-01T00:00:00"/>
    <x v="1"/>
    <s v="KH-16630"/>
    <s v="Ken Heidel"/>
    <x v="1"/>
    <s v="United States"/>
    <s v="San Antonio"/>
    <s v="Texas"/>
    <n v="78207"/>
    <s v="Central"/>
    <s v="OFF-AR-10000369"/>
    <x v="1"/>
    <s v="Art"/>
    <s v="Design Ebony Sketching Pencil"/>
    <n v="6.6719999999999997"/>
    <n v="6"/>
    <n v="0.2"/>
    <n v="0.50039999999999996"/>
    <n v="5.3376000000000001"/>
    <n v="1.3344"/>
    <m/>
    <m/>
    <m/>
  </r>
  <r>
    <n v="188"/>
    <s v="US-2016-123750"/>
    <x v="165"/>
    <d v="2016-04-21T00:00:00"/>
    <d v="2016-04-15T00:00:00"/>
    <x v="1"/>
    <s v="RB-19795"/>
    <s v="Ross Baird"/>
    <x v="2"/>
    <s v="United States"/>
    <s v="Gastonia"/>
    <s v="North Carolina"/>
    <n v="28052"/>
    <s v="South"/>
    <s v="OFF-BI-10004584"/>
    <x v="1"/>
    <s v="Binders"/>
    <s v="GBC ProClick 150 Presentation Binding System"/>
    <n v="189.58799999999999"/>
    <n v="2"/>
    <n v="0.7"/>
    <n v="-145.35079999999999"/>
    <n v="56.876400000000018"/>
    <n v="132.71159999999998"/>
    <m/>
    <m/>
    <m/>
  </r>
  <r>
    <n v="189"/>
    <s v="CA-2016-127369"/>
    <x v="106"/>
    <d v="2016-06-07T00:00:00"/>
    <d v="2016-06-06T00:00:00"/>
    <x v="2"/>
    <s v="DB-13060"/>
    <s v="Dave Brooks"/>
    <x v="0"/>
    <s v="United States"/>
    <s v="Lowell"/>
    <s v="Massachusetts"/>
    <n v="1852"/>
    <s v="East"/>
    <s v="OFF-ST-10003306"/>
    <x v="1"/>
    <s v="Storage"/>
    <s v="Letter Size Cart"/>
    <n v="714.3"/>
    <n v="5"/>
    <n v="0"/>
    <n v="207.14699999999999"/>
    <n v="714.3"/>
    <n v="0"/>
    <m/>
    <m/>
    <m/>
  </r>
  <r>
    <n v="190"/>
    <s v="US-2014-150574"/>
    <x v="166"/>
    <d v="2014-12-25T00:00:00"/>
    <d v="2014-12-19T00:00:00"/>
    <x v="1"/>
    <s v="MK-18160"/>
    <s v="Mike Kennedy"/>
    <x v="0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2"/>
    <n v="1.4436000000000004"/>
    <n v="3.3683999999999998"/>
    <m/>
    <m/>
    <m/>
  </r>
  <r>
    <n v="191"/>
    <s v="CA-2016-147375"/>
    <x v="1"/>
    <d v="2016-06-14T00:00:00"/>
    <d v="2016-06-12T00:00:00"/>
    <x v="0"/>
    <s v="PO-19180"/>
    <s v="Philisse Overcash"/>
    <x v="2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01"/>
    <n v="705.58529999999996"/>
    <n v="302.39370000000002"/>
    <m/>
    <m/>
    <m/>
  </r>
  <r>
    <n v="192"/>
    <s v="CA-2017-130043"/>
    <x v="167"/>
    <d v="2017-09-19T00:00:00"/>
    <d v="2017-09-15T00:00:00"/>
    <x v="1"/>
    <s v="BB-11545"/>
    <s v="Brenda Bowman"/>
    <x v="1"/>
    <s v="United States"/>
    <s v="Houston"/>
    <s v="Texas"/>
    <n v="77070"/>
    <s v="Central"/>
    <s v="OFF-PA-10002230"/>
    <x v="1"/>
    <s v="Paper"/>
    <s v="Xerox 1897"/>
    <n v="31.872"/>
    <n v="8"/>
    <n v="0.2"/>
    <n v="11.553599999999999"/>
    <n v="25.497599999999998"/>
    <n v="6.3744000000000005"/>
    <m/>
    <m/>
    <m/>
  </r>
  <r>
    <n v="193"/>
    <s v="CA-2017-157252"/>
    <x v="168"/>
    <d v="2017-01-23T00:00:00"/>
    <d v="2017-01-20T00:00:00"/>
    <x v="0"/>
    <s v="CV-12805"/>
    <s v="Cynthia Voltz"/>
    <x v="1"/>
    <s v="United States"/>
    <s v="New York City"/>
    <s v="New York"/>
    <n v="10024"/>
    <s v="East"/>
    <s v="FUR-CH-10003396"/>
    <x v="0"/>
    <s v="Chairs"/>
    <s v="Global Deluxe Steno Chair"/>
    <n v="207.846"/>
    <n v="3"/>
    <n v="0.1"/>
    <n v="2.3094000000000001"/>
    <n v="187.06139999999999"/>
    <n v="20.784600000000001"/>
    <m/>
    <m/>
    <m/>
  </r>
  <r>
    <n v="194"/>
    <s v="CA-2016-115756"/>
    <x v="62"/>
    <d v="2016-09-07T00:00:00"/>
    <d v="2016-09-05T00:00:00"/>
    <x v="0"/>
    <s v="PK-19075"/>
    <s v="Pete Kriz"/>
    <x v="0"/>
    <s v="United States"/>
    <s v="Detroit"/>
    <s v="Michigan"/>
    <n v="48227"/>
    <s v="Central"/>
    <s v="FUR-FU-10000246"/>
    <x v="0"/>
    <s v="Furnishings"/>
    <s v="Aluminum Document Frame"/>
    <n v="12.22"/>
    <n v="1"/>
    <n v="0"/>
    <n v="3.6659999999999999"/>
    <n v="12.22"/>
    <n v="0"/>
    <m/>
    <m/>
    <m/>
  </r>
  <r>
    <n v="195"/>
    <s v="CA-2017-154214"/>
    <x v="169"/>
    <d v="2017-03-25T00:00:00"/>
    <d v="2017-03-20T00:00:00"/>
    <x v="0"/>
    <s v="TB-21595"/>
    <s v="Troy Blackwell"/>
    <x v="0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  <n v="2.91"/>
    <n v="0"/>
    <m/>
    <m/>
    <m/>
  </r>
  <r>
    <n v="196"/>
    <s v="CA-2016-166674"/>
    <x v="170"/>
    <d v="2016-04-03T00:00:00"/>
    <d v="2016-04-01T00:00:00"/>
    <x v="0"/>
    <s v="RB-19360"/>
    <s v="Raymond Buch"/>
    <x v="0"/>
    <s v="United States"/>
    <s v="Auburn"/>
    <s v="New York"/>
    <n v="13021"/>
    <s v="East"/>
    <s v="OFF-AR-10000588"/>
    <x v="1"/>
    <s v="Art"/>
    <s v="Newell 345"/>
    <n v="59.52"/>
    <n v="3"/>
    <n v="0"/>
    <n v="15.475199999999999"/>
    <n v="59.52"/>
    <n v="0"/>
    <m/>
    <m/>
    <m/>
  </r>
  <r>
    <n v="197"/>
    <s v="CA-2017-147277"/>
    <x v="171"/>
    <d v="2017-10-24T00:00:00"/>
    <d v="2017-10-20T00:00:00"/>
    <x v="1"/>
    <s v="EB-13705"/>
    <s v="Ed Braxton"/>
    <x v="1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n v="-75.830399999999997"/>
    <n v="170.61839999999998"/>
    <n v="113.7456"/>
    <m/>
    <m/>
    <m/>
  </r>
  <r>
    <n v="198"/>
    <s v="CA-2016-100153"/>
    <x v="172"/>
    <d v="2016-12-17T00:00:00"/>
    <d v="2016-12-13T00:00:00"/>
    <x v="1"/>
    <s v="KH-16630"/>
    <s v="Ken Heidel"/>
    <x v="1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"/>
    <n v="63.88"/>
    <n v="0"/>
    <m/>
    <m/>
    <m/>
  </r>
  <r>
    <n v="199"/>
    <s v="US-2014-110674"/>
    <x v="173"/>
    <d v="2014-02-18T00:00:00"/>
    <d v="2014-02-12T00:00:00"/>
    <x v="1"/>
    <s v="SC-20095"/>
    <s v="Sanjit Chand"/>
    <x v="0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n v="-24.294"/>
    <n v="103.65440000000001"/>
    <n v="25.913600000000002"/>
    <m/>
    <m/>
    <m/>
  </r>
  <r>
    <n v="200"/>
    <s v="US-2016-157945"/>
    <x v="174"/>
    <d v="2016-10-01T00:00:00"/>
    <d v="2016-09-26T00:00:00"/>
    <x v="1"/>
    <s v="NF-18385"/>
    <s v="Natalie Fritzler"/>
    <x v="0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599999999996"/>
    <n v="523.29060000000004"/>
    <n v="224.26739999999998"/>
    <m/>
    <m/>
    <m/>
  </r>
  <r>
    <n v="201"/>
    <s v="CA-2015-109638"/>
    <x v="79"/>
    <d v="2015-12-22T00:00:00"/>
    <d v="2015-12-15T00:00:00"/>
    <x v="1"/>
    <s v="JH-15985"/>
    <s v="Joseph Holt"/>
    <x v="0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  <n v="103.92"/>
    <n v="0"/>
    <m/>
    <m/>
    <m/>
  </r>
  <r>
    <n v="202"/>
    <s v="CA-2016-109869"/>
    <x v="175"/>
    <d v="2016-04-29T00:00:00"/>
    <d v="2016-04-22T00:00:00"/>
    <x v="1"/>
    <s v="TN-21040"/>
    <s v="Tanja Norvell"/>
    <x v="2"/>
    <s v="United States"/>
    <s v="Phoenix"/>
    <s v="Arizona"/>
    <n v="85023"/>
    <s v="West"/>
    <s v="FUR-FU-10000023"/>
    <x v="0"/>
    <s v="Furnishings"/>
    <s v="Eldon Wave Desk Accessories"/>
    <n v="23.56"/>
    <n v="5"/>
    <n v="0.2"/>
    <n v="7.0679999999999996"/>
    <n v="18.847999999999999"/>
    <n v="4.7119999999999997"/>
    <m/>
    <m/>
    <m/>
  </r>
  <r>
    <n v="203"/>
    <s v="US-2015-101399"/>
    <x v="176"/>
    <d v="2015-01-24T00:00:00"/>
    <d v="2015-01-17T00:00:00"/>
    <x v="1"/>
    <s v="JS-15940"/>
    <s v="Joni Sundaresam"/>
    <x v="2"/>
    <s v="United States"/>
    <s v="Park Ridge"/>
    <s v="Illinois"/>
    <n v="60068"/>
    <s v="Central"/>
    <s v="FUR-FU-10002918"/>
    <x v="0"/>
    <s v="Furnishings"/>
    <s v="Eldon ClusterMat Chair Mat with Cordless Antistatic Protection"/>
    <n v="254.744"/>
    <n v="7"/>
    <n v="0.6"/>
    <n v="-312.06139999999999"/>
    <n v="101.89760000000001"/>
    <n v="152.84639999999999"/>
    <m/>
    <m/>
    <m/>
  </r>
  <r>
    <n v="204"/>
    <s v="CA-2017-154907"/>
    <x v="177"/>
    <d v="2017-04-04T00:00:00"/>
    <d v="2017-03-31T00:00:00"/>
    <x v="1"/>
    <s v="DS-13180"/>
    <s v="David Smith"/>
    <x v="1"/>
    <s v="United States"/>
    <s v="Amarillo"/>
    <s v="Texas"/>
    <n v="79109"/>
    <s v="Central"/>
    <s v="FUR-BO-10002824"/>
    <x v="0"/>
    <s v="Bookcases"/>
    <s v="Bush Mission Pointe Library"/>
    <n v="205.33279999999999"/>
    <n v="2"/>
    <n v="0.32"/>
    <n v="-36.235199999999999"/>
    <n v="139.626304"/>
    <n v="65.706496000000001"/>
    <m/>
    <m/>
    <m/>
  </r>
  <r>
    <n v="205"/>
    <s v="US-2016-100419"/>
    <x v="178"/>
    <d v="2016-12-20T00:00:00"/>
    <d v="2016-12-16T00:00:00"/>
    <x v="0"/>
    <s v="CC-12670"/>
    <s v="Craig Carreira"/>
    <x v="0"/>
    <s v="United States"/>
    <s v="Chicago"/>
    <s v="Illinois"/>
    <n v="60610"/>
    <s v="Central"/>
    <s v="OFF-BI-10002194"/>
    <x v="1"/>
    <s v="Binders"/>
    <s v="Cardinal Hold-It CD Pocket"/>
    <n v="4.7880000000000003"/>
    <n v="3"/>
    <n v="0.8"/>
    <n v="-7.9001999999999999"/>
    <n v="0.95759999999999978"/>
    <n v="3.8304000000000005"/>
    <m/>
    <m/>
    <m/>
  </r>
  <r>
    <n v="206"/>
    <s v="CA-2015-154144"/>
    <x v="179"/>
    <d v="2015-12-24T00:00:00"/>
    <d v="2015-12-20T00:00:00"/>
    <x v="1"/>
    <s v="MH-17785"/>
    <s v="Maya Herman"/>
    <x v="1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400000000002"/>
    <n v="55.48"/>
    <n v="0"/>
    <m/>
    <m/>
    <m/>
  </r>
  <r>
    <n v="207"/>
    <s v="CA-2014-144666"/>
    <x v="180"/>
    <d v="2014-11-11T00:00:00"/>
    <d v="2014-11-09T00:00:00"/>
    <x v="0"/>
    <s v="JP-15520"/>
    <s v="Jeremy Pistek"/>
    <x v="0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998"/>
    <n v="340.92"/>
    <n v="0"/>
    <m/>
    <m/>
    <m/>
  </r>
  <r>
    <n v="208"/>
    <s v="CA-2016-103891"/>
    <x v="181"/>
    <d v="2016-07-19T00:00:00"/>
    <d v="2016-07-12T00:00:00"/>
    <x v="1"/>
    <s v="KH-16690"/>
    <s v="Kristen Hastings"/>
    <x v="1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20000000000004"/>
    <n v="76.608000000000004"/>
    <n v="19.152000000000001"/>
    <m/>
    <m/>
    <m/>
  </r>
  <r>
    <n v="209"/>
    <s v="CA-2016-100790"/>
    <x v="182"/>
    <d v="2016-07-02T00:00:00"/>
    <d v="2016-06-26T00:00:00"/>
    <x v="1"/>
    <s v="JG-15805"/>
    <s v="John Grady"/>
    <x v="1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  <n v="14.7"/>
    <n v="0"/>
    <m/>
    <m/>
    <m/>
  </r>
  <r>
    <n v="210"/>
    <s v="CA-2014-134677"/>
    <x v="183"/>
    <d v="2014-10-10T00:00:00"/>
    <d v="2014-10-06T00:00:00"/>
    <x v="1"/>
    <s v="XP-21865"/>
    <s v="Xylona Preis"/>
    <x v="0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9"/>
    <n v="9.09"/>
    <n v="0"/>
    <m/>
    <m/>
    <m/>
  </r>
  <r>
    <n v="211"/>
    <s v="CA-2017-140963"/>
    <x v="184"/>
    <d v="2017-06-13T00:00:00"/>
    <d v="2017-06-10T00:00:00"/>
    <x v="2"/>
    <s v="MT-18070"/>
    <s v="Michelle Tran"/>
    <x v="2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  <n v="29.6"/>
    <n v="0"/>
    <m/>
    <m/>
    <m/>
  </r>
  <r>
    <n v="212"/>
    <s v="CA-2014-154627"/>
    <x v="185"/>
    <d v="2014-10-31T00:00:00"/>
    <d v="2014-10-29T00:00:00"/>
    <x v="2"/>
    <s v="SA-20830"/>
    <s v="Sue Ann Reed"/>
    <x v="0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400000000003"/>
    <n v="2188.7616000000003"/>
    <n v="547.19040000000007"/>
    <m/>
    <m/>
    <m/>
  </r>
  <r>
    <n v="213"/>
    <s v="CA-2014-133753"/>
    <x v="3"/>
    <d v="2014-06-13T00:00:00"/>
    <d v="2014-06-09T00:00:00"/>
    <x v="0"/>
    <s v="CW-11905"/>
    <s v="Carl Weiss"/>
    <x v="2"/>
    <s v="United States"/>
    <s v="Huntsville"/>
    <s v="Texas"/>
    <n v="77340"/>
    <s v="Central"/>
    <s v="TEC-PH-10000376"/>
    <x v="2"/>
    <s v="Phones"/>
    <s v="Square Credit Card Reader"/>
    <n v="7.992"/>
    <n v="1"/>
    <n v="0.2"/>
    <n v="0.59940000000000004"/>
    <n v="6.3936000000000002"/>
    <n v="1.5984"/>
    <m/>
    <m/>
    <m/>
  </r>
  <r>
    <n v="214"/>
    <s v="CA-2014-113362"/>
    <x v="76"/>
    <d v="2014-09-19T00:00:00"/>
    <d v="2014-09-14T00:00:00"/>
    <x v="1"/>
    <s v="AJ-10960"/>
    <s v="Astrea Jones"/>
    <x v="0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30000000000005"/>
    <n v="449.15"/>
    <n v="0"/>
    <m/>
    <m/>
    <m/>
  </r>
  <r>
    <n v="215"/>
    <s v="CA-2016-169166"/>
    <x v="186"/>
    <d v="2016-05-14T00:00:00"/>
    <d v="2016-05-09T00:00:00"/>
    <x v="1"/>
    <s v="SS-20590"/>
    <s v="Sonia Sunley"/>
    <x v="0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"/>
    <n v="93.98"/>
    <n v="0"/>
    <m/>
    <m/>
    <m/>
  </r>
  <r>
    <n v="216"/>
    <s v="US-2016-120929"/>
    <x v="187"/>
    <d v="2016-03-21T00:00:00"/>
    <d v="2016-03-18T00:00:00"/>
    <x v="0"/>
    <s v="RO-19780"/>
    <s v="Rose O'Brian"/>
    <x v="0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n v="-94.941000000000003"/>
    <n v="113.92919999999999"/>
    <n v="75.952800000000011"/>
    <m/>
    <m/>
    <m/>
  </r>
  <r>
    <n v="217"/>
    <s v="CA-2015-134782"/>
    <x v="16"/>
    <d v="2015-12-31T00:00:00"/>
    <d v="2015-12-27T00:00:00"/>
    <x v="1"/>
    <s v="MD-17350"/>
    <s v="Maribeth Dona"/>
    <x v="0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  <n v="105.42"/>
    <n v="0"/>
    <m/>
    <m/>
    <m/>
  </r>
  <r>
    <n v="218"/>
    <s v="CA-2016-126158"/>
    <x v="188"/>
    <d v="2016-07-31T00:00:00"/>
    <d v="2016-07-25T00:00:00"/>
    <x v="1"/>
    <s v="SC-20095"/>
    <s v="Sanjit Chand"/>
    <x v="0"/>
    <s v="United States"/>
    <s v="Costa Mesa"/>
    <s v="California"/>
    <n v="92627"/>
    <s v="West"/>
    <s v="OFF-BI-10002498"/>
    <x v="1"/>
    <s v="Binders"/>
    <s v="Clear Mylar Reinforcing Strips"/>
    <n v="119.616"/>
    <n v="8"/>
    <n v="0.2"/>
    <n v="40.370399999999997"/>
    <n v="95.692800000000005"/>
    <n v="23.923200000000001"/>
    <m/>
    <m/>
    <m/>
  </r>
  <r>
    <n v="219"/>
    <s v="US-2016-105578"/>
    <x v="189"/>
    <d v="2016-06-04T00:00:00"/>
    <d v="2016-05-30T00:00:00"/>
    <x v="1"/>
    <s v="MY-17380"/>
    <s v="Maribeth Yedwab"/>
    <x v="1"/>
    <s v="United States"/>
    <s v="Parker"/>
    <s v="Colorado"/>
    <n v="80134"/>
    <s v="West"/>
    <s v="OFF-BI-10001670"/>
    <x v="1"/>
    <s v="Binders"/>
    <s v="Vinyl Sectional Post Binders"/>
    <n v="22.62"/>
    <n v="2"/>
    <n v="0.7"/>
    <n v="-15.08"/>
    <n v="6.7860000000000014"/>
    <n v="15.834"/>
    <m/>
    <m/>
    <m/>
  </r>
  <r>
    <n v="220"/>
    <s v="CA-2015-145352"/>
    <x v="190"/>
    <d v="2015-03-22T00:00:00"/>
    <d v="2015-03-16T00:00:00"/>
    <x v="1"/>
    <s v="CM-12385"/>
    <s v="Christopher Martinez"/>
    <x v="0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01"/>
    <n v="2.74"/>
    <n v="0"/>
    <m/>
    <m/>
    <m/>
  </r>
  <r>
    <n v="221"/>
    <s v="CA-2017-135307"/>
    <x v="191"/>
    <d v="2017-11-27T00:00:00"/>
    <d v="2017-11-26T00:00:00"/>
    <x v="2"/>
    <s v="LS-17245"/>
    <s v="Lynn Smith"/>
    <x v="0"/>
    <s v="United States"/>
    <s v="Gladstone"/>
    <s v="Missouri"/>
    <n v="64118"/>
    <s v="Central"/>
    <s v="FUR-FU-10001290"/>
    <x v="0"/>
    <s v="Furnishings"/>
    <s v="Executive Impressions Supervisor Wall Clock"/>
    <n v="126.3"/>
    <n v="3"/>
    <n v="0"/>
    <n v="40.415999999999997"/>
    <n v="126.3"/>
    <n v="0"/>
    <m/>
    <m/>
    <m/>
  </r>
  <r>
    <n v="222"/>
    <s v="CA-2017-163405"/>
    <x v="192"/>
    <d v="2017-12-25T00:00:00"/>
    <d v="2017-12-21T00:00:00"/>
    <x v="1"/>
    <s v="BN-11515"/>
    <s v="Bradley Nguyen"/>
    <x v="0"/>
    <s v="United States"/>
    <s v="Los Angeles"/>
    <s v="California"/>
    <n v="90049"/>
    <s v="West"/>
    <s v="OFF-AR-10003811"/>
    <x v="1"/>
    <s v="Art"/>
    <s v="Newell 327"/>
    <n v="6.63"/>
    <n v="3"/>
    <n v="0"/>
    <n v="1.7901"/>
    <n v="6.63"/>
    <n v="0"/>
    <m/>
    <m/>
    <m/>
  </r>
  <r>
    <n v="223"/>
    <s v="CA-2017-127432"/>
    <x v="193"/>
    <d v="2017-01-27T00:00:00"/>
    <d v="2017-01-22T00:00:00"/>
    <x v="1"/>
    <s v="AD-10180"/>
    <s v="Alan Dominguez"/>
    <x v="2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70000000001"/>
    <n v="2999.95"/>
    <n v="0"/>
    <m/>
    <m/>
    <m/>
  </r>
  <r>
    <n v="224"/>
    <s v="US-2016-139486"/>
    <x v="194"/>
    <d v="2016-05-23T00:00:00"/>
    <d v="2016-05-21T00:00:00"/>
    <x v="2"/>
    <s v="LH-17155"/>
    <s v="Logan Haushalter"/>
    <x v="0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6"/>
    <n v="44.140799999999999"/>
    <n v="11.035200000000001"/>
    <m/>
    <m/>
    <m/>
  </r>
  <r>
    <n v="225"/>
    <s v="CA-2015-158792"/>
    <x v="195"/>
    <d v="2016-01-02T00:00:00"/>
    <d v="2015-12-26T00:00:00"/>
    <x v="1"/>
    <s v="BD-11605"/>
    <s v="Brian Dahlen"/>
    <x v="0"/>
    <s v="United States"/>
    <s v="Lawrence"/>
    <s v="Massachusetts"/>
    <n v="1841"/>
    <s v="East"/>
    <s v="OFF-FA-10002815"/>
    <x v="1"/>
    <s v="Fasteners"/>
    <s v="Staples"/>
    <n v="22.2"/>
    <n v="5"/>
    <n v="0"/>
    <n v="10.433999999999999"/>
    <n v="22.2"/>
    <n v="0"/>
    <m/>
    <m/>
    <m/>
  </r>
  <r>
    <n v="226"/>
    <s v="CA-2017-113558"/>
    <x v="196"/>
    <d v="2017-10-26T00:00:00"/>
    <d v="2017-10-21T00:00:00"/>
    <x v="1"/>
    <s v="PH-18790"/>
    <s v="Patricia Hirasaki"/>
    <x v="2"/>
    <s v="United States"/>
    <s v="Lakeland"/>
    <s v="Florida"/>
    <n v="33801"/>
    <s v="South"/>
    <s v="FUR-CH-10003379"/>
    <x v="0"/>
    <s v="Chairs"/>
    <s v="Global Commerce Series High-Back Swivel/Tilt Chairs"/>
    <n v="683.952"/>
    <n v="3"/>
    <n v="0.2"/>
    <n v="42.747"/>
    <n v="547.16160000000002"/>
    <n v="136.79040000000001"/>
    <m/>
    <m/>
    <m/>
  </r>
  <r>
    <n v="227"/>
    <s v="US-2015-138303"/>
    <x v="36"/>
    <d v="2015-09-07T00:00:00"/>
    <d v="2015-09-03T00:00:00"/>
    <x v="1"/>
    <s v="MG-18145"/>
    <s v="Mike Gockenbach"/>
    <x v="0"/>
    <s v="United States"/>
    <s v="Philadelphia"/>
    <s v="Pennsylvania"/>
    <n v="19134"/>
    <s v="East"/>
    <s v="OFF-ST-10004963"/>
    <x v="1"/>
    <s v="Storage"/>
    <s v="Eldon Gobal File Keepers"/>
    <n v="36.335999999999999"/>
    <n v="3"/>
    <n v="0.2"/>
    <n v="-7.2671999999999999"/>
    <n v="29.0688"/>
    <n v="7.2671999999999999"/>
    <m/>
    <m/>
    <m/>
  </r>
  <r>
    <n v="228"/>
    <s v="CA-2015-102848"/>
    <x v="197"/>
    <d v="2015-11-09T00:00:00"/>
    <d v="2015-11-07T00:00:00"/>
    <x v="0"/>
    <s v="KB-16240"/>
    <s v="Karen Bern"/>
    <x v="1"/>
    <s v="United States"/>
    <s v="Los Angeles"/>
    <s v="California"/>
    <n v="90036"/>
    <s v="West"/>
    <s v="FUR-CH-10000595"/>
    <x v="0"/>
    <s v="Chairs"/>
    <s v="Safco Contoured Stacking Chairs"/>
    <n v="190.72"/>
    <n v="1"/>
    <n v="0.2"/>
    <n v="11.92"/>
    <n v="152.57599999999999"/>
    <n v="38.143999999999998"/>
    <m/>
    <m/>
    <m/>
  </r>
  <r>
    <n v="229"/>
    <s v="US-2017-129441"/>
    <x v="198"/>
    <d v="2017-09-11T00:00:00"/>
    <d v="2017-09-07T00:00:00"/>
    <x v="1"/>
    <s v="JC-15340"/>
    <s v="Jasper Cacioppo"/>
    <x v="0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n v="2.3969999999999998"/>
    <n v="47.94"/>
    <n v="0"/>
    <m/>
    <m/>
    <m/>
  </r>
  <r>
    <n v="230"/>
    <s v="CA-2016-168753"/>
    <x v="199"/>
    <d v="2016-06-01T00:00:00"/>
    <d v="2016-05-29T00:00:00"/>
    <x v="0"/>
    <s v="RL-19615"/>
    <s v="Rob Lucas"/>
    <x v="0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2"/>
    <n v="979.95"/>
    <n v="0"/>
    <m/>
    <m/>
    <m/>
  </r>
  <r>
    <n v="231"/>
    <s v="CA-2016-126613"/>
    <x v="200"/>
    <d v="2016-07-16T00:00:00"/>
    <d v="2016-07-10T00:00:00"/>
    <x v="1"/>
    <s v="AA-10375"/>
    <s v="Allen Armold"/>
    <x v="0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  <n v="13.414400000000001"/>
    <n v="3.3536000000000001"/>
    <m/>
    <m/>
    <m/>
  </r>
  <r>
    <n v="232"/>
    <s v="US-2017-122637"/>
    <x v="201"/>
    <d v="2017-09-08T00:00:00"/>
    <d v="2017-09-03T00:00:00"/>
    <x v="0"/>
    <s v="EP-13915"/>
    <s v="Emily Phan"/>
    <x v="0"/>
    <s v="United States"/>
    <s v="Chicago"/>
    <s v="Illinois"/>
    <n v="60653"/>
    <s v="Central"/>
    <s v="OFF-BI-10002429"/>
    <x v="1"/>
    <s v="Binders"/>
    <s v="Premier Elliptical Ring Binder, Black"/>
    <n v="42.616"/>
    <n v="7"/>
    <n v="0.8"/>
    <n v="-68.185599999999994"/>
    <n v="8.5231999999999957"/>
    <n v="34.092800000000004"/>
    <m/>
    <m/>
    <m/>
  </r>
  <r>
    <n v="233"/>
    <s v="CA-2015-147851"/>
    <x v="147"/>
    <d v="2015-12-08T00:00:00"/>
    <d v="2015-12-03T00:00:00"/>
    <x v="1"/>
    <s v="MP-17470"/>
    <s v="Mark Packer"/>
    <x v="2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6"/>
    <n v="8.6016000000000012"/>
    <n v="2.1504000000000003"/>
    <m/>
    <m/>
    <m/>
  </r>
  <r>
    <n v="234"/>
    <s v="CA-2015-134894"/>
    <x v="202"/>
    <d v="2015-12-11T00:00:00"/>
    <d v="2015-12-07T00:00:00"/>
    <x v="1"/>
    <s v="DK-12985"/>
    <s v="Darren Koutras"/>
    <x v="0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799999999997"/>
    <n v="152.94"/>
    <n v="0"/>
    <m/>
    <m/>
    <m/>
  </r>
  <r>
    <n v="235"/>
    <s v="CA-2014-140795"/>
    <x v="203"/>
    <d v="2014-02-03T00:00:00"/>
    <d v="2014-02-01T00:00:00"/>
    <x v="2"/>
    <s v="BD-11500"/>
    <s v="Bradley Drucker"/>
    <x v="0"/>
    <s v="United States"/>
    <s v="Green Bay"/>
    <s v="Wisconsin"/>
    <n v="54302"/>
    <s v="Central"/>
    <s v="TEC-AC-10001432"/>
    <x v="2"/>
    <s v="Accessories"/>
    <s v="Enermax Aurora Lite Keyboard"/>
    <n v="468.9"/>
    <n v="6"/>
    <n v="0"/>
    <n v="206.316"/>
    <n v="468.9"/>
    <n v="0"/>
    <m/>
    <m/>
    <m/>
  </r>
  <r>
    <n v="236"/>
    <s v="CA-2016-136924"/>
    <x v="204"/>
    <d v="2016-07-17T00:00:00"/>
    <d v="2016-07-14T00:00:00"/>
    <x v="2"/>
    <s v="ES-14080"/>
    <s v="Erin Smith"/>
    <x v="1"/>
    <s v="United States"/>
    <s v="Tucson"/>
    <s v="Arizona"/>
    <n v="85705"/>
    <s v="West"/>
    <s v="TEC-PH-10002262"/>
    <x v="2"/>
    <s v="Phones"/>
    <s v="LG Electronics Tone+ HBS-730 Bluetooth Headset"/>
    <n v="380.86399999999998"/>
    <n v="8"/>
    <n v="0.2"/>
    <n v="38.086399999999998"/>
    <n v="304.69119999999998"/>
    <n v="76.172799999999995"/>
    <m/>
    <m/>
    <m/>
  </r>
  <r>
    <n v="237"/>
    <s v="CA-2014-103849"/>
    <x v="205"/>
    <d v="2014-05-16T00:00:00"/>
    <d v="2014-05-11T00:00:00"/>
    <x v="1"/>
    <s v="PG-18895"/>
    <s v="Paul Gonzalez"/>
    <x v="0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40000000000002"/>
    <n v="46.489600000000003"/>
    <n v="11.622400000000001"/>
    <m/>
    <m/>
    <m/>
  </r>
  <r>
    <n v="238"/>
    <s v="CA-2017-162929"/>
    <x v="118"/>
    <d v="2017-11-22T00:00:00"/>
    <d v="2017-11-19T00:00:00"/>
    <x v="2"/>
    <s v="AS-10135"/>
    <s v="Adrian Shami"/>
    <x v="2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2"/>
    <n v="33.024000000000001"/>
    <n v="8.2560000000000002"/>
    <m/>
    <m/>
    <m/>
  </r>
  <r>
    <n v="239"/>
    <s v="CA-2016-136406"/>
    <x v="165"/>
    <d v="2016-04-17T00:00:00"/>
    <d v="2016-04-15T00:00:00"/>
    <x v="0"/>
    <s v="BD-11320"/>
    <s v="Bill Donatelli"/>
    <x v="0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n v="0"/>
    <n v="897.25440000000003"/>
    <n v="224.31360000000001"/>
    <m/>
    <m/>
    <m/>
  </r>
  <r>
    <n v="240"/>
    <s v="CA-2017-112774"/>
    <x v="206"/>
    <d v="2017-09-12T00:00:00"/>
    <d v="2017-09-11T00:00:00"/>
    <x v="2"/>
    <s v="RC-19960"/>
    <s v="Ryan Crowe"/>
    <x v="0"/>
    <s v="United States"/>
    <s v="Jacksonville"/>
    <s v="Florida"/>
    <n v="32216"/>
    <s v="South"/>
    <s v="FUR-FU-10003039"/>
    <x v="0"/>
    <s v="Furnishings"/>
    <s v="Howard Miller 11-1/2&quot; Diameter Grantwood Wall Clock"/>
    <n v="34.503999999999998"/>
    <n v="1"/>
    <n v="0.2"/>
    <n v="6.0381999999999998"/>
    <n v="27.603199999999998"/>
    <n v="6.9008000000000003"/>
    <m/>
    <m/>
    <m/>
  </r>
  <r>
    <n v="241"/>
    <s v="CA-2017-101945"/>
    <x v="207"/>
    <d v="2017-11-28T00:00:00"/>
    <d v="2017-11-24T00:00:00"/>
    <x v="1"/>
    <s v="GT-14710"/>
    <s v="Greg Tran"/>
    <x v="0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  <n v="8.6592000000000002"/>
    <n v="2.1648000000000001"/>
    <m/>
    <m/>
    <m/>
  </r>
  <r>
    <n v="242"/>
    <s v="CA-2017-100650"/>
    <x v="208"/>
    <d v="2017-07-03T00:00:00"/>
    <d v="2017-06-29T00:00:00"/>
    <x v="0"/>
    <s v="DK-13225"/>
    <s v="Dean Katz"/>
    <x v="1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19999999997"/>
    <n v="1295.78"/>
    <n v="0"/>
    <m/>
    <m/>
    <m/>
  </r>
  <r>
    <n v="243"/>
    <s v="CA-2014-155852"/>
    <x v="209"/>
    <d v="2014-03-07T00:00:00"/>
    <d v="2014-03-03T00:00:00"/>
    <x v="0"/>
    <s v="AJ-10945"/>
    <s v="Ashley Jarboe"/>
    <x v="0"/>
    <s v="United States"/>
    <s v="Wilmington"/>
    <s v="North Carolina"/>
    <n v="28403"/>
    <s v="South"/>
    <s v="OFF-AR-10003560"/>
    <x v="1"/>
    <s v="Art"/>
    <s v="Zebra Zazzle Fluorescent Highlighters"/>
    <n v="19.456"/>
    <n v="4"/>
    <n v="0.2"/>
    <n v="3.4047999999999998"/>
    <n v="15.5648"/>
    <n v="3.8912"/>
    <m/>
    <m/>
    <m/>
  </r>
  <r>
    <n v="244"/>
    <s v="CA-2016-113243"/>
    <x v="210"/>
    <d v="2016-06-15T00:00:00"/>
    <d v="2016-06-10T00:00:00"/>
    <x v="1"/>
    <s v="OT-18730"/>
    <s v="Olvera Toch"/>
    <x v="0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  <n v="20.7"/>
    <n v="0"/>
    <m/>
    <m/>
    <m/>
  </r>
  <r>
    <n v="245"/>
    <s v="CA-2014-145576"/>
    <x v="76"/>
    <d v="2014-09-18T00:00:00"/>
    <d v="2014-09-14T00:00:00"/>
    <x v="0"/>
    <s v="CA-12775"/>
    <s v="Cynthia Arntzen"/>
    <x v="0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"/>
    <n v="10.4"/>
    <n v="2.6"/>
    <m/>
    <m/>
    <m/>
  </r>
  <r>
    <n v="246"/>
    <s v="CA-2015-130736"/>
    <x v="202"/>
    <d v="2015-12-09T00:00:00"/>
    <d v="2015-12-07T00:00:00"/>
    <x v="2"/>
    <s v="JF-15490"/>
    <s v="Jeremy Farry"/>
    <x v="0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  <n v="3.96"/>
    <n v="0"/>
    <m/>
    <m/>
    <m/>
  </r>
  <r>
    <n v="247"/>
    <s v="CA-2017-137099"/>
    <x v="211"/>
    <d v="2017-12-10T00:00:00"/>
    <d v="2017-12-07T00:00:00"/>
    <x v="2"/>
    <s v="FP-14320"/>
    <s v="Frank Preis"/>
    <x v="0"/>
    <s v="United States"/>
    <s v="Los Angeles"/>
    <s v="California"/>
    <n v="90008"/>
    <s v="West"/>
    <s v="TEC-PH-10002496"/>
    <x v="2"/>
    <s v="Phones"/>
    <s v="Cisco SPA301"/>
    <n v="374.37599999999998"/>
    <n v="3"/>
    <n v="0.2"/>
    <n v="46.796999999999997"/>
    <n v="299.50079999999997"/>
    <n v="74.875199999999992"/>
    <m/>
    <m/>
    <m/>
  </r>
  <r>
    <n v="248"/>
    <s v="CA-2017-156951"/>
    <x v="164"/>
    <d v="2017-10-08T00:00:00"/>
    <d v="2017-10-01T00:00:00"/>
    <x v="1"/>
    <s v="EB-13840"/>
    <s v="Ellis Ballard"/>
    <x v="1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  <n v="91.84"/>
    <n v="0"/>
    <m/>
    <m/>
    <m/>
  </r>
  <r>
    <n v="249"/>
    <s v="CA-2016-127250"/>
    <x v="53"/>
    <d v="2016-11-07T00:00:00"/>
    <d v="2016-11-03T00:00:00"/>
    <x v="1"/>
    <s v="SF-20200"/>
    <s v="Sarah Foster"/>
    <x v="0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  <n v="8.82"/>
    <n v="0"/>
    <m/>
    <m/>
    <m/>
  </r>
  <r>
    <n v="250"/>
    <s v="CA-2017-118640"/>
    <x v="212"/>
    <d v="2017-07-26T00:00:00"/>
    <d v="2017-07-20T00:00:00"/>
    <x v="1"/>
    <s v="CS-11950"/>
    <s v="Carlos Soltero"/>
    <x v="0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40000000000004"/>
    <n v="55.769600000000004"/>
    <n v="13.942400000000001"/>
    <m/>
    <m/>
    <m/>
  </r>
  <r>
    <n v="251"/>
    <s v="CA-2015-132906"/>
    <x v="213"/>
    <d v="2015-09-14T00:00:00"/>
    <d v="2015-09-10T00:00:00"/>
    <x v="1"/>
    <s v="CC-12145"/>
    <s v="Charles Crestani"/>
    <x v="0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1"/>
    <n v="51.52"/>
    <n v="0"/>
    <m/>
    <m/>
    <m/>
  </r>
  <r>
    <n v="252"/>
    <s v="CA-2015-128139"/>
    <x v="214"/>
    <d v="2015-07-09T00:00:00"/>
    <d v="2015-07-03T00:00:00"/>
    <x v="1"/>
    <s v="BD-11725"/>
    <s v="Bruce Degenhardt"/>
    <x v="0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n v="4.9686000000000003"/>
    <n v="70.98"/>
    <n v="0"/>
    <m/>
    <m/>
    <m/>
  </r>
  <r>
    <n v="253"/>
    <s v="US-2016-156986"/>
    <x v="215"/>
    <d v="2016-03-24T00:00:00"/>
    <d v="2016-03-20T00:00:00"/>
    <x v="1"/>
    <s v="ZC-21910"/>
    <s v="Zuschuss Carroll"/>
    <x v="0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199999999999"/>
    <n v="67.827200000000005"/>
    <n v="16.956800000000001"/>
    <m/>
    <m/>
    <m/>
  </r>
  <r>
    <n v="254"/>
    <s v="CA-2014-135405"/>
    <x v="216"/>
    <d v="2014-01-13T00:00:00"/>
    <d v="2014-01-09T00:00:00"/>
    <x v="1"/>
    <s v="MS-17830"/>
    <s v="Melanie Seite"/>
    <x v="0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9"/>
    <n v="7.4751999999999992"/>
    <n v="1.8688"/>
    <m/>
    <m/>
    <m/>
  </r>
  <r>
    <n v="255"/>
    <s v="CA-2014-131450"/>
    <x v="217"/>
    <d v="2014-08-15T00:00:00"/>
    <d v="2014-08-08T00:00:00"/>
    <x v="1"/>
    <s v="LR-16915"/>
    <s v="Lena Radford"/>
    <x v="0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8"/>
    <n v="76.12"/>
    <n v="0"/>
    <m/>
    <m/>
    <m/>
  </r>
  <r>
    <n v="256"/>
    <s v="CA-2016-120180"/>
    <x v="204"/>
    <d v="2016-07-16T00:00:00"/>
    <d v="2016-07-14T00:00:00"/>
    <x v="2"/>
    <s v="TP-21130"/>
    <s v="Theone Pippenger"/>
    <x v="0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"/>
    <n v="9.3056000000000001"/>
    <n v="2.3264"/>
    <m/>
    <m/>
    <m/>
  </r>
  <r>
    <n v="257"/>
    <s v="US-2016-100720"/>
    <x v="83"/>
    <d v="2016-07-21T00:00:00"/>
    <d v="2016-07-16T00:00:00"/>
    <x v="1"/>
    <s v="CK-12205"/>
    <s v="Chloris Kastensmidt"/>
    <x v="0"/>
    <s v="United States"/>
    <s v="Philadelphia"/>
    <s v="Pennsylvania"/>
    <n v="19120"/>
    <s v="East"/>
    <s v="TEC-PH-10001425"/>
    <x v="2"/>
    <s v="Phones"/>
    <s v="Mophie Juice Pack Helium for iPhone"/>
    <n v="143.982"/>
    <n v="3"/>
    <n v="0.4"/>
    <n v="-28.796399999999998"/>
    <n v="86.389199999999988"/>
    <n v="57.592800000000004"/>
    <m/>
    <m/>
    <m/>
  </r>
  <r>
    <n v="258"/>
    <s v="CA-2014-149958"/>
    <x v="218"/>
    <d v="2014-03-19T00:00:00"/>
    <d v="2014-03-15T00:00:00"/>
    <x v="1"/>
    <s v="AS-10240"/>
    <s v="Alan Shonely"/>
    <x v="0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7000000000001"/>
    <n v="114.22080000000001"/>
    <n v="28.555200000000003"/>
    <m/>
    <m/>
    <m/>
  </r>
  <r>
    <n v="259"/>
    <s v="US-2014-105767"/>
    <x v="219"/>
    <d v="2014-05-27T00:00:00"/>
    <d v="2014-05-23T00:00:00"/>
    <x v="1"/>
    <s v="AR-10510"/>
    <s v="Andrew Roberts"/>
    <x v="0"/>
    <s v="United States"/>
    <s v="Philadelphia"/>
    <s v="Pennsylvania"/>
    <n v="19134"/>
    <s v="East"/>
    <s v="OFF-BI-10000848"/>
    <x v="1"/>
    <s v="Binders"/>
    <s v="Angle-D Ring Binders"/>
    <n v="3.282"/>
    <n v="2"/>
    <n v="0.7"/>
    <n v="-2.6255999999999999"/>
    <n v="0.98460000000000036"/>
    <n v="2.2973999999999997"/>
    <m/>
    <m/>
    <m/>
  </r>
  <r>
    <n v="260"/>
    <s v="CA-2016-121223"/>
    <x v="102"/>
    <d v="2016-09-13T00:00:00"/>
    <d v="2016-09-11T00:00:00"/>
    <x v="0"/>
    <s v="GD-14590"/>
    <s v="Giulietta Dortch"/>
    <x v="1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4"/>
    <n v="6.7584"/>
    <n v="1.6896000000000002"/>
    <m/>
    <m/>
    <m/>
  </r>
  <r>
    <n v="261"/>
    <s v="CA-2017-138611"/>
    <x v="220"/>
    <d v="2017-11-17T00:00:00"/>
    <d v="2017-11-14T00:00:00"/>
    <x v="0"/>
    <s v="CK-12595"/>
    <s v="Clytie Kelty"/>
    <x v="0"/>
    <s v="United States"/>
    <s v="Grove City"/>
    <s v="Ohio"/>
    <n v="43123"/>
    <s v="East"/>
    <s v="TEC-PH-10000011"/>
    <x v="2"/>
    <s v="Phones"/>
    <s v="PureGear Roll-On Screen Protector"/>
    <n v="119.94"/>
    <n v="10"/>
    <n v="0.4"/>
    <n v="15.992000000000001"/>
    <n v="71.963999999999999"/>
    <n v="47.975999999999999"/>
    <m/>
    <m/>
    <m/>
  </r>
  <r>
    <n v="262"/>
    <s v="CA-2017-117947"/>
    <x v="221"/>
    <d v="2017-08-23T00:00:00"/>
    <d v="2017-08-18T00:00:00"/>
    <x v="0"/>
    <s v="NG-18355"/>
    <s v="Nat Gilpin"/>
    <x v="1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n v="15.7872"/>
    <n v="40.479999999999997"/>
    <n v="0"/>
    <m/>
    <m/>
    <m/>
  </r>
  <r>
    <n v="263"/>
    <s v="US-2014-111171"/>
    <x v="57"/>
    <d v="2014-12-31T00:00:00"/>
    <d v="2014-12-26T00:00:00"/>
    <x v="1"/>
    <s v="CA-12265"/>
    <s v="Christina Anderson"/>
    <x v="0"/>
    <s v="United States"/>
    <s v="Chicago"/>
    <s v="Illinois"/>
    <n v="60610"/>
    <s v="Central"/>
    <s v="OFF-BI-10002103"/>
    <x v="1"/>
    <s v="Binders"/>
    <s v="Cardinal Slant-D Ring Binder, Heavy Gauge Vinyl"/>
    <n v="8.69"/>
    <n v="5"/>
    <n v="0.8"/>
    <n v="-14.773"/>
    <n v="1.7379999999999995"/>
    <n v="6.952"/>
    <m/>
    <m/>
    <m/>
  </r>
  <r>
    <n v="264"/>
    <s v="CA-2015-138009"/>
    <x v="222"/>
    <d v="2015-12-03T00:00:00"/>
    <d v="2015-11-29T00:00:00"/>
    <x v="1"/>
    <s v="SF-20965"/>
    <s v="Sylvia Foulston"/>
    <x v="1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n v="87.568399999999997"/>
    <n v="301.95999999999998"/>
    <n v="0"/>
    <m/>
    <m/>
    <m/>
  </r>
  <r>
    <n v="265"/>
    <s v="CA-2017-163020"/>
    <x v="167"/>
    <d v="2017-09-19T00:00:00"/>
    <d v="2017-09-15T00:00:00"/>
    <x v="1"/>
    <s v="MO-17800"/>
    <s v="Meg O'Connel"/>
    <x v="2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n v="12.090400000000001"/>
    <n v="35.56"/>
    <n v="0"/>
    <m/>
    <m/>
    <m/>
  </r>
  <r>
    <n v="266"/>
    <s v="CA-2017-153787"/>
    <x v="223"/>
    <d v="2017-05-23T00:00:00"/>
    <d v="2017-05-19T00:00:00"/>
    <x v="1"/>
    <s v="AT-10735"/>
    <s v="Annie Thurman"/>
    <x v="0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400000000001"/>
    <n v="97.16"/>
    <n v="0"/>
    <m/>
    <m/>
    <m/>
  </r>
  <r>
    <n v="267"/>
    <s v="CA-2017-133431"/>
    <x v="90"/>
    <d v="2017-12-21T00:00:00"/>
    <d v="2017-12-17T00:00:00"/>
    <x v="1"/>
    <s v="LC-17140"/>
    <s v="Logan Currie"/>
    <x v="0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5000000000004"/>
    <n v="12.192"/>
    <n v="3.048"/>
    <m/>
    <m/>
    <m/>
  </r>
  <r>
    <n v="268"/>
    <s v="US-2016-135720"/>
    <x v="24"/>
    <d v="2016-12-13T00:00:00"/>
    <d v="2016-12-11T00:00:00"/>
    <x v="0"/>
    <s v="FM-14380"/>
    <s v="Fred McMath"/>
    <x v="0"/>
    <s v="United States"/>
    <s v="Aurora"/>
    <s v="Colorado"/>
    <n v="80013"/>
    <s v="West"/>
    <s v="OFF-ST-10001963"/>
    <x v="1"/>
    <s v="Storage"/>
    <s v="Tennsco Regal Shelving Units"/>
    <n v="243.38399999999999"/>
    <n v="3"/>
    <n v="0.2"/>
    <n v="-51.719099999999997"/>
    <n v="194.7072"/>
    <n v="48.6768"/>
    <m/>
    <m/>
    <m/>
  </r>
  <r>
    <n v="269"/>
    <s v="CA-2017-144694"/>
    <x v="224"/>
    <d v="2017-09-26T00:00:00"/>
    <d v="2017-09-24T00:00:00"/>
    <x v="0"/>
    <s v="BD-11605"/>
    <s v="Brian Dahlen"/>
    <x v="0"/>
    <s v="United States"/>
    <s v="Miami"/>
    <s v="Florida"/>
    <n v="33180"/>
    <s v="South"/>
    <s v="TEC-AC-10002857"/>
    <x v="2"/>
    <s v="Accessories"/>
    <s v="Verbatim 25 GB 6x Blu-ray Single Layer Recordable Disc, 1/Pack"/>
    <n v="17.88"/>
    <n v="3"/>
    <n v="0.2"/>
    <n v="2.4584999999999999"/>
    <n v="14.303999999999998"/>
    <n v="3.5760000000000001"/>
    <m/>
    <m/>
    <m/>
  </r>
  <r>
    <n v="270"/>
    <s v="CA-2015-168004"/>
    <x v="225"/>
    <d v="2015-10-09T00:00:00"/>
    <d v="2015-10-04T00:00:00"/>
    <x v="0"/>
    <s v="DJ-13420"/>
    <s v="Denny Joy"/>
    <x v="1"/>
    <s v="United States"/>
    <s v="Warner Robins"/>
    <s v="Georgia"/>
    <n v="31088"/>
    <s v="South"/>
    <s v="FUR-CH-10001482"/>
    <x v="0"/>
    <s v="Chairs"/>
    <s v="Office Star - Mesh Screen back chair with Vinyl seat"/>
    <n v="392.94"/>
    <n v="3"/>
    <n v="0"/>
    <n v="43.223399999999998"/>
    <n v="392.94"/>
    <n v="0"/>
    <m/>
    <m/>
    <m/>
  </r>
  <r>
    <n v="271"/>
    <s v="US-2016-123470"/>
    <x v="226"/>
    <d v="2016-08-21T00:00:00"/>
    <d v="2016-08-15T00:00:00"/>
    <x v="1"/>
    <s v="ME-17725"/>
    <s v="Max Engle"/>
    <x v="0"/>
    <s v="United States"/>
    <s v="Aurora"/>
    <s v="Colorado"/>
    <n v="80013"/>
    <s v="West"/>
    <s v="OFF-BI-10001989"/>
    <x v="1"/>
    <s v="Binders"/>
    <s v="Premium Transparent Presentation Covers by GBC"/>
    <n v="18.882000000000001"/>
    <n v="3"/>
    <n v="0.7"/>
    <n v="-13.8468"/>
    <n v="5.6646000000000019"/>
    <n v="13.2174"/>
    <m/>
    <m/>
    <m/>
  </r>
  <r>
    <n v="272"/>
    <s v="CA-2016-115917"/>
    <x v="227"/>
    <d v="2016-05-25T00:00:00"/>
    <d v="2016-05-20T00:00:00"/>
    <x v="1"/>
    <s v="RB-19465"/>
    <s v="Rick Bensley"/>
    <x v="2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199999999997"/>
    <n v="1049.2"/>
    <n v="0"/>
    <m/>
    <m/>
    <m/>
  </r>
  <r>
    <n v="273"/>
    <s v="CA-2016-147067"/>
    <x v="116"/>
    <d v="2016-12-22T00:00:00"/>
    <d v="2016-12-18T00:00:00"/>
    <x v="1"/>
    <s v="JD-16150"/>
    <s v="Justin Deggeller"/>
    <x v="1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n v="6.0288000000000004"/>
    <n v="18.84"/>
    <n v="0"/>
    <m/>
    <m/>
    <m/>
  </r>
  <r>
    <n v="274"/>
    <s v="CA-2017-167913"/>
    <x v="228"/>
    <d v="2017-08-03T00:00:00"/>
    <d v="2017-07-30T00:00:00"/>
    <x v="0"/>
    <s v="JL-15835"/>
    <s v="John Lee"/>
    <x v="0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  <n v="330.4"/>
    <n v="0"/>
    <m/>
    <m/>
    <m/>
  </r>
  <r>
    <n v="275"/>
    <s v="CA-2017-106103"/>
    <x v="184"/>
    <d v="2017-06-15T00:00:00"/>
    <d v="2017-06-10T00:00:00"/>
    <x v="1"/>
    <s v="SC-20305"/>
    <s v="Sean Christensen"/>
    <x v="0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n v="54.333199999999998"/>
    <n v="132.52000000000001"/>
    <n v="0"/>
    <m/>
    <m/>
    <m/>
  </r>
  <r>
    <n v="276"/>
    <s v="US-2017-127719"/>
    <x v="229"/>
    <d v="2017-07-25T00:00:00"/>
    <d v="2017-07-21T00:00:00"/>
    <x v="1"/>
    <s v="TW-21025"/>
    <s v="Tamara Willingham"/>
    <x v="2"/>
    <s v="United States"/>
    <s v="Plainfield"/>
    <s v="New Jersey"/>
    <n v="7060"/>
    <s v="East"/>
    <s v="OFF-PA-10001934"/>
    <x v="1"/>
    <s v="Paper"/>
    <s v="Xerox 1993"/>
    <n v="6.48"/>
    <n v="1"/>
    <n v="0"/>
    <n v="3.1751999999999998"/>
    <n v="6.48"/>
    <n v="0"/>
    <m/>
    <m/>
    <m/>
  </r>
  <r>
    <n v="277"/>
    <s v="CA-2017-126221"/>
    <x v="230"/>
    <d v="2018-01-05T00:00:00"/>
    <d v="2017-12-30T00:00:00"/>
    <x v="1"/>
    <s v="CC-12430"/>
    <s v="Chuck Clark"/>
    <x v="2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1000000000003"/>
    <n v="209.3"/>
    <n v="0"/>
    <m/>
    <m/>
    <m/>
  </r>
  <r>
    <n v="278"/>
    <s v="CA-2016-103947"/>
    <x v="170"/>
    <d v="2016-04-08T00:00:00"/>
    <d v="2016-04-01T00:00:00"/>
    <x v="1"/>
    <s v="BB-10990"/>
    <s v="Barry Blumstein"/>
    <x v="1"/>
    <s v="United States"/>
    <s v="Sierra Vista"/>
    <s v="Arizona"/>
    <n v="85635"/>
    <s v="West"/>
    <s v="OFF-FA-10003112"/>
    <x v="1"/>
    <s v="Fasteners"/>
    <s v="Staples"/>
    <n v="31.56"/>
    <n v="5"/>
    <n v="0.2"/>
    <n v="9.8625000000000007"/>
    <n v="25.247999999999998"/>
    <n v="6.3120000000000003"/>
    <m/>
    <m/>
    <m/>
  </r>
  <r>
    <n v="279"/>
    <s v="CA-2016-160745"/>
    <x v="24"/>
    <d v="2016-12-16T00:00:00"/>
    <d v="2016-12-11T00:00:00"/>
    <x v="0"/>
    <s v="AR-10825"/>
    <s v="Anthony Rawles"/>
    <x v="1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n v="6.0679999999999996"/>
    <n v="14.8"/>
    <n v="0"/>
    <m/>
    <m/>
    <m/>
  </r>
  <r>
    <n v="280"/>
    <s v="CA-2017-140844"/>
    <x v="231"/>
    <d v="2017-06-23T00:00:00"/>
    <d v="2017-06-19T00:00:00"/>
    <x v="1"/>
    <s v="AR-10405"/>
    <s v="Allen Rosenblatt"/>
    <x v="1"/>
    <s v="United States"/>
    <s v="New York City"/>
    <s v="New York"/>
    <n v="10035"/>
    <s v="East"/>
    <s v="OFF-PA-10003892"/>
    <x v="1"/>
    <s v="Paper"/>
    <s v="Xerox 1943"/>
    <n v="97.82"/>
    <n v="2"/>
    <n v="0"/>
    <n v="45.9754"/>
    <n v="97.82"/>
    <n v="0"/>
    <m/>
    <m/>
    <m/>
  </r>
  <r>
    <n v="281"/>
    <s v="CA-2016-137239"/>
    <x v="232"/>
    <d v="2016-08-28T00:00:00"/>
    <d v="2016-08-22T00:00:00"/>
    <x v="1"/>
    <s v="CR-12730"/>
    <s v="Craig Reiter"/>
    <x v="0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4000000000009"/>
    <n v="90.8416"/>
    <n v="22.710400000000003"/>
    <m/>
    <m/>
    <m/>
  </r>
  <r>
    <n v="282"/>
    <s v="US-2016-156097"/>
    <x v="233"/>
    <d v="2016-09-19T00:00:00"/>
    <d v="2016-09-19T00:00:00"/>
    <x v="3"/>
    <s v="EH-14125"/>
    <s v="Eugene Hildebrand"/>
    <x v="2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n v="-50.097999999999999"/>
    <n v="490.96039999999994"/>
    <n v="210.41159999999999"/>
    <m/>
    <m/>
    <m/>
  </r>
  <r>
    <n v="283"/>
    <s v="CA-2016-123666"/>
    <x v="234"/>
    <d v="2016-03-30T00:00:00"/>
    <d v="2016-03-26T00:00:00"/>
    <x v="1"/>
    <s v="SP-20545"/>
    <s v="Sibella Parks"/>
    <x v="1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8"/>
    <n v="459.95"/>
    <n v="0"/>
    <m/>
    <m/>
    <m/>
  </r>
  <r>
    <n v="284"/>
    <s v="CA-2017-132682"/>
    <x v="104"/>
    <d v="2017-06-10T00:00:00"/>
    <d v="2017-06-08T00:00:00"/>
    <x v="0"/>
    <s v="TH-21235"/>
    <s v="Tiffany House"/>
    <x v="1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90000000000002"/>
    <n v="19.008000000000003"/>
    <n v="4.7520000000000007"/>
    <m/>
    <m/>
    <m/>
  </r>
  <r>
    <n v="285"/>
    <s v="CA-2014-156314"/>
    <x v="155"/>
    <d v="2014-12-26T00:00:00"/>
    <d v="2014-12-24T00:00:00"/>
    <x v="2"/>
    <s v="RP-19390"/>
    <s v="Resi Pölking"/>
    <x v="0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n v="8.7285000000000004"/>
    <n v="24.288"/>
    <n v="6.0720000000000001"/>
    <m/>
    <m/>
    <m/>
  </r>
  <r>
    <n v="286"/>
    <s v="US-2017-106663"/>
    <x v="235"/>
    <d v="2017-06-13T00:00:00"/>
    <d v="2017-06-09T00:00:00"/>
    <x v="1"/>
    <s v="MO-17800"/>
    <s v="Meg O'Connel"/>
    <x v="2"/>
    <s v="United States"/>
    <s v="Chicago"/>
    <s v="Illinois"/>
    <n v="60653"/>
    <s v="Central"/>
    <s v="FUR-FU-10002759"/>
    <x v="0"/>
    <s v="Furnishings"/>
    <s v="12-1/2 Diameter Round Wall Clock"/>
    <n v="23.975999999999999"/>
    <n v="3"/>
    <n v="0.6"/>
    <n v="-14.3856"/>
    <n v="9.5904000000000007"/>
    <n v="14.385599999999998"/>
    <m/>
    <m/>
    <m/>
  </r>
  <r>
    <n v="287"/>
    <s v="CA-2017-111178"/>
    <x v="236"/>
    <d v="2017-06-22T00:00:00"/>
    <d v="2017-06-15T00:00:00"/>
    <x v="1"/>
    <s v="TD-20995"/>
    <s v="Tamara Dahlen"/>
    <x v="0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  <n v="15.648"/>
    <n v="3.9119999999999999"/>
    <m/>
    <m/>
    <m/>
  </r>
  <r>
    <n v="288"/>
    <s v="CA-2017-130351"/>
    <x v="237"/>
    <d v="2017-12-08T00:00:00"/>
    <d v="2017-12-05T00:00:00"/>
    <x v="2"/>
    <s v="RB-19570"/>
    <s v="Rob Beeghly"/>
    <x v="0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  <n v="61.44"/>
    <n v="0"/>
    <m/>
    <m/>
    <m/>
  </r>
  <r>
    <n v="289"/>
    <s v="US-2017-119438"/>
    <x v="238"/>
    <d v="2017-03-23T00:00:00"/>
    <d v="2017-03-18T00:00:00"/>
    <x v="1"/>
    <s v="CD-11980"/>
    <s v="Carol Darley"/>
    <x v="0"/>
    <s v="United States"/>
    <s v="Tyler"/>
    <s v="Texas"/>
    <n v="75701"/>
    <s v="Central"/>
    <s v="OFF-AP-10000804"/>
    <x v="1"/>
    <s v="Appliances"/>
    <s v="Hoover Portapower Portable Vacuum"/>
    <n v="2.6880000000000002"/>
    <n v="3"/>
    <n v="0.8"/>
    <n v="-7.3920000000000003"/>
    <n v="0.53759999999999986"/>
    <n v="2.1504000000000003"/>
    <m/>
    <m/>
    <m/>
  </r>
  <r>
    <n v="290"/>
    <s v="CA-2016-164511"/>
    <x v="239"/>
    <d v="2016-11-24T00:00:00"/>
    <d v="2016-11-19T00:00:00"/>
    <x v="1"/>
    <s v="DJ-13630"/>
    <s v="Doug Jacobs"/>
    <x v="0"/>
    <s v="United States"/>
    <s v="New York City"/>
    <s v="New York"/>
    <n v="10024"/>
    <s v="East"/>
    <s v="OFF-BI-10003305"/>
    <x v="1"/>
    <s v="Binders"/>
    <s v="Avery Hanging File Binders"/>
    <n v="14.352"/>
    <n v="3"/>
    <n v="0.2"/>
    <n v="4.6643999999999997"/>
    <n v="11.4816"/>
    <n v="2.8704000000000001"/>
    <m/>
    <m/>
    <m/>
  </r>
  <r>
    <n v="291"/>
    <s v="US-2017-168116"/>
    <x v="240"/>
    <d v="2017-11-04T00:00:00"/>
    <d v="2017-11-04T00:00:00"/>
    <x v="3"/>
    <s v="GT-14635"/>
    <s v="Grant Thornton"/>
    <x v="1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4000000001"/>
    <n v="3999.99"/>
    <n v="3999.99"/>
    <m/>
    <m/>
    <m/>
  </r>
  <r>
    <n v="292"/>
    <s v="CA-2014-157784"/>
    <x v="241"/>
    <d v="2014-07-08T00:00:00"/>
    <d v="2014-07-05T00:00:00"/>
    <x v="2"/>
    <s v="MC-17845"/>
    <s v="Michael Chen"/>
    <x v="0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  <n v="479.97"/>
    <n v="0"/>
    <m/>
    <m/>
    <m/>
  </r>
  <r>
    <n v="293"/>
    <s v="CA-2017-161480"/>
    <x v="52"/>
    <d v="2017-12-29T00:00:00"/>
    <d v="2017-12-25T00:00:00"/>
    <x v="1"/>
    <s v="RA-19285"/>
    <s v="Ralph Arnett"/>
    <x v="0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999"/>
    <n v="153.5872"/>
    <n v="38.396800000000006"/>
    <m/>
    <m/>
    <m/>
  </r>
  <r>
    <n v="294"/>
    <s v="US-2014-117135"/>
    <x v="242"/>
    <d v="2014-06-23T00:00:00"/>
    <d v="2014-06-21T00:00:00"/>
    <x v="0"/>
    <s v="NP-18325"/>
    <s v="Naresj Patel"/>
    <x v="0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n v="14.561400000000001"/>
    <n v="104.01"/>
    <n v="0"/>
    <m/>
    <m/>
    <m/>
  </r>
  <r>
    <n v="295"/>
    <s v="CA-2015-131534"/>
    <x v="243"/>
    <d v="2015-04-02T00:00:00"/>
    <d v="2015-03-28T00:00:00"/>
    <x v="1"/>
    <s v="AB-10165"/>
    <s v="Alan Barnes"/>
    <x v="0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n v="24.936"/>
    <n v="166.24"/>
    <n v="0"/>
    <m/>
    <m/>
    <m/>
  </r>
  <r>
    <n v="296"/>
    <s v="CA-2016-163755"/>
    <x v="244"/>
    <d v="2016-11-08T00:00:00"/>
    <d v="2016-11-04T00:00:00"/>
    <x v="0"/>
    <s v="AS-10285"/>
    <s v="Alejandro Savely"/>
    <x v="1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n v="35.679600000000001"/>
    <n v="209.88"/>
    <n v="0"/>
    <m/>
    <m/>
    <m/>
  </r>
  <r>
    <n v="297"/>
    <s v="CA-2015-142027"/>
    <x v="245"/>
    <d v="2015-04-14T00:00:00"/>
    <d v="2015-04-09T00:00:00"/>
    <x v="1"/>
    <s v="JK-15370"/>
    <s v="Jay Kimmel"/>
    <x v="0"/>
    <s v="United States"/>
    <s v="Long Beach"/>
    <s v="California"/>
    <n v="90805"/>
    <s v="West"/>
    <s v="FUR-TA-10002774"/>
    <x v="0"/>
    <s v="Tables"/>
    <s v="Laminate Occasional Tables"/>
    <n v="369.91199999999998"/>
    <n v="3"/>
    <n v="0.2"/>
    <n v="-13.871700000000001"/>
    <n v="295.92959999999999"/>
    <n v="73.982399999999998"/>
    <m/>
    <m/>
    <m/>
  </r>
  <r>
    <n v="298"/>
    <s v="CA-2014-138527"/>
    <x v="163"/>
    <d v="2014-09-17T00:00:00"/>
    <d v="2014-09-12T00:00:00"/>
    <x v="1"/>
    <s v="BN-11470"/>
    <s v="Brad Norvell"/>
    <x v="1"/>
    <s v="United States"/>
    <s v="Cary"/>
    <s v="North Carolina"/>
    <n v="27511"/>
    <s v="South"/>
    <s v="OFF-PA-10001800"/>
    <x v="1"/>
    <s v="Paper"/>
    <s v="Xerox 220"/>
    <n v="10.368"/>
    <n v="2"/>
    <n v="0.2"/>
    <n v="3.6288"/>
    <n v="8.2943999999999996"/>
    <n v="2.0736000000000003"/>
    <m/>
    <m/>
    <m/>
  </r>
  <r>
    <n v="299"/>
    <s v="CA-2017-146136"/>
    <x v="201"/>
    <d v="2017-09-07T00:00:00"/>
    <d v="2017-09-03T00:00:00"/>
    <x v="1"/>
    <s v="AP-10915"/>
    <s v="Arthur Prichep"/>
    <x v="0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  <n v="19.558399999999999"/>
    <n v="4.8896000000000006"/>
    <m/>
    <m/>
    <m/>
  </r>
  <r>
    <n v="300"/>
    <s v="US-2017-100048"/>
    <x v="223"/>
    <d v="2017-05-24T00:00:00"/>
    <d v="2017-05-19T00:00:00"/>
    <x v="1"/>
    <s v="RS-19765"/>
    <s v="Roland Schwarz"/>
    <x v="1"/>
    <s v="United States"/>
    <s v="Mount Vernon"/>
    <s v="New York"/>
    <n v="10550"/>
    <s v="East"/>
    <s v="OFF-AP-10001154"/>
    <x v="1"/>
    <s v="Appliances"/>
    <s v="Bionaire Personal Warm Mist Humidifier/Vaporizer"/>
    <n v="281.33999999999997"/>
    <n v="6"/>
    <n v="0"/>
    <n v="109.7226"/>
    <n v="281.33999999999997"/>
    <n v="0"/>
    <m/>
    <m/>
    <m/>
  </r>
  <r>
    <n v="301"/>
    <s v="CA-2014-153150"/>
    <x v="246"/>
    <d v="2014-07-06T00:00:00"/>
    <d v="2014-07-01T00:00:00"/>
    <x v="0"/>
    <s v="Dl-13600"/>
    <s v="Dorris liebe"/>
    <x v="1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20000000000004"/>
    <n v="15.936000000000002"/>
    <n v="3.9840000000000004"/>
    <m/>
    <m/>
    <m/>
  </r>
  <r>
    <n v="302"/>
    <s v="CA-2014-130092"/>
    <x v="247"/>
    <d v="2014-01-14T00:00:00"/>
    <d v="2014-01-11T00:00:00"/>
    <x v="2"/>
    <s v="SV-20365"/>
    <s v="Seth Vernon"/>
    <x v="0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n v="3.0813999999999999"/>
    <n v="9.94"/>
    <n v="0"/>
    <m/>
    <m/>
    <m/>
  </r>
  <r>
    <n v="303"/>
    <s v="CA-2017-108910"/>
    <x v="224"/>
    <d v="2017-09-29T00:00:00"/>
    <d v="2017-09-24T00:00:00"/>
    <x v="1"/>
    <s v="KC-16540"/>
    <s v="Kelly Collister"/>
    <x v="0"/>
    <s v="United States"/>
    <s v="Newark"/>
    <s v="Ohio"/>
    <n v="43055"/>
    <s v="East"/>
    <s v="FUR-FU-10002253"/>
    <x v="0"/>
    <s v="Furnishings"/>
    <s v="Howard Miller 13&quot; Diameter Pewter Finish Round Wall Clock"/>
    <n v="103.056"/>
    <n v="3"/>
    <n v="0.2"/>
    <n v="24.4758"/>
    <n v="82.444800000000001"/>
    <n v="20.6112"/>
    <m/>
    <m/>
    <m/>
  </r>
  <r>
    <n v="304"/>
    <s v="CA-2014-104472"/>
    <x v="248"/>
    <d v="2014-06-07T00:00:00"/>
    <d v="2014-06-02T00:00:00"/>
    <x v="1"/>
    <s v="CK-12325"/>
    <s v="Christine Kargatis"/>
    <x v="2"/>
    <s v="United States"/>
    <s v="Orem"/>
    <s v="Utah"/>
    <n v="84057"/>
    <s v="West"/>
    <s v="OFF-BI-10001658"/>
    <x v="1"/>
    <s v="Binders"/>
    <s v="GBC Standard Therm-A-Bind Covers"/>
    <n v="59.808"/>
    <n v="3"/>
    <n v="0.2"/>
    <n v="19.4376"/>
    <n v="47.846400000000003"/>
    <n v="11.961600000000001"/>
    <m/>
    <m/>
    <m/>
  </r>
  <r>
    <n v="305"/>
    <s v="CA-2016-112942"/>
    <x v="249"/>
    <d v="2016-02-18T00:00:00"/>
    <d v="2016-02-13T00:00:00"/>
    <x v="1"/>
    <s v="RD-19810"/>
    <s v="Ross DeVincentis"/>
    <x v="2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  <n v="146.82"/>
    <n v="0"/>
    <m/>
    <m/>
    <m/>
  </r>
  <r>
    <n v="306"/>
    <s v="CA-2016-142335"/>
    <x v="250"/>
    <d v="2016-12-19T00:00:00"/>
    <d v="2016-12-15T00:00:00"/>
    <x v="1"/>
    <s v="MP-17965"/>
    <s v="Michael Paige"/>
    <x v="1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n v="231.41159999999999"/>
    <n v="1652.94"/>
    <n v="0"/>
    <m/>
    <m/>
    <m/>
  </r>
  <r>
    <n v="307"/>
    <s v="CA-2014-117429"/>
    <x v="251"/>
    <d v="2014-10-13T00:00:00"/>
    <d v="2014-10-07T00:00:00"/>
    <x v="1"/>
    <s v="MR-17545"/>
    <s v="Mathew Reese"/>
    <x v="2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n v="21.111999999999998"/>
    <n v="103.93599999999999"/>
    <n v="25.983999999999998"/>
    <m/>
    <m/>
    <m/>
  </r>
  <r>
    <n v="308"/>
    <s v="CA-2016-114713"/>
    <x v="252"/>
    <d v="2016-07-12T00:00:00"/>
    <d v="2016-07-07T00:00:00"/>
    <x v="1"/>
    <s v="SC-20695"/>
    <s v="Steve Chapman"/>
    <x v="1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  <n v="36.467200000000005"/>
    <n v="9.1168000000000013"/>
    <m/>
    <m/>
    <m/>
  </r>
  <r>
    <n v="309"/>
    <s v="CA-2017-144113"/>
    <x v="112"/>
    <d v="2017-09-20T00:00:00"/>
    <d v="2017-09-16T00:00:00"/>
    <x v="1"/>
    <s v="JF-15355"/>
    <s v="Jay Fein"/>
    <x v="0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  <n v="14.054400000000001"/>
    <n v="3.5136000000000003"/>
    <m/>
    <m/>
    <m/>
  </r>
  <r>
    <n v="310"/>
    <s v="US-2016-150861"/>
    <x v="253"/>
    <d v="2016-12-06T00:00:00"/>
    <d v="2016-12-03T00:00:00"/>
    <x v="2"/>
    <s v="EG-13900"/>
    <s v="Emily Grady"/>
    <x v="0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  <n v="182.72"/>
    <n v="0"/>
    <m/>
    <m/>
    <m/>
  </r>
  <r>
    <n v="311"/>
    <s v="CA-2017-131954"/>
    <x v="254"/>
    <d v="2017-01-25T00:00:00"/>
    <d v="2017-01-21T00:00:00"/>
    <x v="1"/>
    <s v="DS-13030"/>
    <s v="Darrin Sayre"/>
    <x v="2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91"/>
    <n v="242.94"/>
    <n v="0"/>
    <m/>
    <m/>
    <m/>
  </r>
  <r>
    <n v="312"/>
    <s v="CA-2014-132500"/>
    <x v="74"/>
    <d v="2014-09-12T00:00:00"/>
    <d v="2014-09-08T00:00:00"/>
    <x v="1"/>
    <s v="GZ-14470"/>
    <s v="Gary Zandusky"/>
    <x v="0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6000000000008"/>
    <n v="49.98"/>
    <n v="0"/>
    <m/>
    <m/>
    <m/>
  </r>
  <r>
    <n v="313"/>
    <s v="CA-2014-112326"/>
    <x v="255"/>
    <d v="2014-01-08T00:00:00"/>
    <d v="2014-01-04T00:00:00"/>
    <x v="1"/>
    <s v="PO-19195"/>
    <s v="Phillina Ober"/>
    <x v="2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7000000000001"/>
    <n v="9.4272000000000009"/>
    <n v="2.3568000000000002"/>
    <m/>
    <m/>
    <m/>
  </r>
  <r>
    <n v="314"/>
    <s v="CA-2014-124429"/>
    <x v="256"/>
    <d v="2014-05-27T00:00:00"/>
    <d v="2014-05-27T00:00:00"/>
    <x v="3"/>
    <s v="MH-17785"/>
    <s v="Maya Herman"/>
    <x v="1"/>
    <s v="United States"/>
    <s v="San Diego"/>
    <s v="California"/>
    <n v="92105"/>
    <s v="West"/>
    <s v="FUR-TA-10002607"/>
    <x v="0"/>
    <s v="Tables"/>
    <s v="KI Conference Tables"/>
    <n v="567.12"/>
    <n v="10"/>
    <n v="0.2"/>
    <n v="-28.356000000000002"/>
    <n v="453.69600000000003"/>
    <n v="113.42400000000001"/>
    <m/>
    <m/>
    <m/>
  </r>
  <r>
    <n v="315"/>
    <s v="CA-2016-150889"/>
    <x v="215"/>
    <d v="2016-03-22T00:00:00"/>
    <d v="2016-03-20T00:00:00"/>
    <x v="0"/>
    <s v="PB-19105"/>
    <s v="Peter Bühler"/>
    <x v="0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98"/>
    <n v="9.5936000000000003"/>
    <n v="2.3984000000000005"/>
    <m/>
    <m/>
    <m/>
  </r>
  <r>
    <n v="316"/>
    <s v="CA-2017-126074"/>
    <x v="257"/>
    <d v="2017-10-06T00:00:00"/>
    <d v="2017-10-02T00:00:00"/>
    <x v="1"/>
    <s v="RF-19735"/>
    <s v="Roland Fjeld"/>
    <x v="0"/>
    <s v="United States"/>
    <s v="Trenton"/>
    <s v="Michigan"/>
    <n v="48183"/>
    <s v="Central"/>
    <s v="OFF-BI-10003638"/>
    <x v="1"/>
    <s v="Binders"/>
    <s v="GBC Durable Plastic Covers"/>
    <n v="58.05"/>
    <n v="3"/>
    <n v="0"/>
    <n v="26.702999999999999"/>
    <n v="58.05"/>
    <n v="0"/>
    <m/>
    <m/>
    <m/>
  </r>
  <r>
    <n v="317"/>
    <s v="CA-2016-110499"/>
    <x v="258"/>
    <d v="2016-04-09T00:00:00"/>
    <d v="2016-04-07T00:00:00"/>
    <x v="2"/>
    <s v="YC-21895"/>
    <s v="Yoseph Carroll"/>
    <x v="1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50000000001"/>
    <n v="959.98080000000004"/>
    <n v="239.99520000000004"/>
    <m/>
    <m/>
    <m/>
  </r>
  <r>
    <n v="318"/>
    <s v="CA-2016-140928"/>
    <x v="30"/>
    <d v="2016-09-22T00:00:00"/>
    <d v="2016-09-18T00:00:00"/>
    <x v="1"/>
    <s v="NB-18655"/>
    <s v="Nona Balk"/>
    <x v="1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n v="-167.3184"/>
    <n v="210.89089999999999"/>
    <n v="172.5471"/>
    <m/>
    <m/>
    <m/>
  </r>
  <r>
    <n v="319"/>
    <s v="CA-2014-106803"/>
    <x v="259"/>
    <d v="2015-01-02T00:00:00"/>
    <d v="2014-12-29T00:00:00"/>
    <x v="1"/>
    <s v="DC-13285"/>
    <s v="Debra Catini"/>
    <x v="0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8000000000002"/>
    <n v="24.56"/>
    <n v="0"/>
    <m/>
    <m/>
    <m/>
  </r>
  <r>
    <n v="320"/>
    <s v="CA-2017-133333"/>
    <x v="63"/>
    <d v="2017-09-22T00:00:00"/>
    <d v="2017-09-18T00:00:00"/>
    <x v="1"/>
    <s v="BF-11020"/>
    <s v="Barry Französisch"/>
    <x v="1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4"/>
    <n v="22.72"/>
    <n v="0"/>
    <m/>
    <m/>
    <m/>
  </r>
  <r>
    <n v="321"/>
    <s v="CA-2015-112319"/>
    <x v="260"/>
    <d v="2015-09-05T00:00:00"/>
    <d v="2015-08-31T00:00:00"/>
    <x v="1"/>
    <s v="AR-10510"/>
    <s v="Andrew Roberts"/>
    <x v="0"/>
    <s v="United States"/>
    <s v="Los Angeles"/>
    <s v="California"/>
    <n v="90004"/>
    <s v="West"/>
    <s v="OFF-PA-10003441"/>
    <x v="1"/>
    <s v="Paper"/>
    <s v="Xerox 226"/>
    <n v="58.32"/>
    <n v="9"/>
    <n v="0"/>
    <n v="27.993600000000001"/>
    <n v="58.32"/>
    <n v="0"/>
    <m/>
    <m/>
    <m/>
  </r>
  <r>
    <n v="322"/>
    <s v="CA-2017-126046"/>
    <x v="128"/>
    <d v="2017-11-07T00:00:00"/>
    <d v="2017-11-03T00:00:00"/>
    <x v="1"/>
    <s v="JC-16105"/>
    <s v="Julie Creighton"/>
    <x v="1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  <n v="12.39"/>
    <n v="0"/>
    <m/>
    <m/>
    <m/>
  </r>
  <r>
    <n v="323"/>
    <s v="CA-2015-114923"/>
    <x v="261"/>
    <d v="2015-02-13T00:00:00"/>
    <d v="2015-02-08T00:00:00"/>
    <x v="1"/>
    <s v="LH-17020"/>
    <s v="Lisa Hazard"/>
    <x v="0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5"/>
    <n v="64.789199999999994"/>
    <n v="43.192800000000005"/>
    <m/>
    <m/>
    <m/>
  </r>
  <r>
    <n v="324"/>
    <s v="CA-2014-106810"/>
    <x v="262"/>
    <d v="2014-05-20T00:00:00"/>
    <d v="2014-05-14T00:00:00"/>
    <x v="1"/>
    <s v="AJ-10795"/>
    <s v="Anthony Johnson"/>
    <x v="1"/>
    <s v="United States"/>
    <s v="Saint Petersburg"/>
    <s v="Florida"/>
    <n v="33710"/>
    <s v="South"/>
    <s v="FUR-FU-10004306"/>
    <x v="0"/>
    <s v="Furnishings"/>
    <s v="Electrix Halogen Magnifier Lamp"/>
    <n v="310.88"/>
    <n v="2"/>
    <n v="0.2"/>
    <n v="23.315999999999999"/>
    <n v="248.70400000000001"/>
    <n v="62.176000000000002"/>
    <m/>
    <m/>
    <m/>
  </r>
  <r>
    <n v="325"/>
    <s v="CA-2016-157245"/>
    <x v="263"/>
    <d v="2016-05-24T00:00:00"/>
    <d v="2016-05-19T00:00:00"/>
    <x v="1"/>
    <s v="LE-16810"/>
    <s v="Laurel Elliston"/>
    <x v="0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n v="179.74879999999999"/>
    <n v="641.96"/>
    <n v="0"/>
    <m/>
    <m/>
    <m/>
  </r>
  <r>
    <n v="326"/>
    <s v="CA-2017-104220"/>
    <x v="264"/>
    <d v="2017-02-05T00:00:00"/>
    <d v="2017-01-30T00:00:00"/>
    <x v="1"/>
    <s v="BV-11245"/>
    <s v="Benjamin Venier"/>
    <x v="1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  <n v="18.28"/>
    <n v="0"/>
    <m/>
    <m/>
    <m/>
  </r>
  <r>
    <n v="327"/>
    <s v="CA-2014-165974"/>
    <x v="265"/>
    <d v="2014-07-06T00:00:00"/>
    <d v="2014-06-29T00:00:00"/>
    <x v="1"/>
    <s v="DL-12865"/>
    <s v="Dan Lawera"/>
    <x v="0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5000000000002"/>
    <n v="26.207999999999998"/>
    <n v="6.5519999999999996"/>
    <m/>
    <m/>
    <m/>
  </r>
  <r>
    <n v="328"/>
    <s v="CA-2015-144267"/>
    <x v="266"/>
    <d v="2015-08-23T00:00:00"/>
    <d v="2015-08-21T00:00:00"/>
    <x v="2"/>
    <s v="NZ-18565"/>
    <s v="Nick Zandusky"/>
    <x v="2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n v="40.800600000000003"/>
    <n v="435.20640000000003"/>
    <n v="108.80160000000001"/>
    <m/>
    <m/>
    <m/>
  </r>
  <r>
    <n v="329"/>
    <s v="US-2015-157014"/>
    <x v="267"/>
    <d v="2015-10-06T00:00:00"/>
    <d v="2015-10-03T00:00:00"/>
    <x v="0"/>
    <s v="BM-11785"/>
    <s v="Bryan Mills"/>
    <x v="0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9000000000002"/>
    <n v="9.6210000000000022"/>
    <n v="22.448999999999998"/>
    <m/>
    <m/>
    <m/>
  </r>
  <r>
    <n v="330"/>
    <s v="CA-2015-154921"/>
    <x v="268"/>
    <d v="2015-05-28T00:00:00"/>
    <d v="2015-05-23T00:00:00"/>
    <x v="1"/>
    <s v="EA-14035"/>
    <s v="Erin Ashbrook"/>
    <x v="1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96"/>
    <n v="186.69"/>
    <n v="0"/>
    <m/>
    <m/>
    <m/>
  </r>
  <r>
    <n v="331"/>
    <s v="CA-2017-129567"/>
    <x v="269"/>
    <d v="2017-03-21T00:00:00"/>
    <d v="2017-03-17T00:00:00"/>
    <x v="0"/>
    <s v="CL-12565"/>
    <s v="Clay Ludtke"/>
    <x v="0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  <n v="13.9648"/>
    <n v="3.4912000000000001"/>
    <m/>
    <m/>
    <m/>
  </r>
  <r>
    <n v="332"/>
    <s v="CA-2015-154620"/>
    <x v="270"/>
    <d v="2015-12-16T00:00:00"/>
    <d v="2015-12-12T00:00:00"/>
    <x v="1"/>
    <s v="LT-17110"/>
    <s v="Liz Thompson"/>
    <x v="0"/>
    <s v="United States"/>
    <s v="Lancaster"/>
    <s v="California"/>
    <n v="93534"/>
    <s v="West"/>
    <s v="FUR-CH-10004675"/>
    <x v="0"/>
    <s v="Chairs"/>
    <s v="Lifetime Advantage Folding Chairs, 4/Carton"/>
    <n v="348.928"/>
    <n v="2"/>
    <n v="0.2"/>
    <n v="34.892800000000001"/>
    <n v="279.14240000000001"/>
    <n v="69.785600000000002"/>
    <m/>
    <m/>
    <m/>
  </r>
  <r>
    <n v="333"/>
    <s v="CA-2015-115938"/>
    <x v="145"/>
    <d v="2015-06-30T00:00:00"/>
    <d v="2015-06-26T00:00:00"/>
    <x v="1"/>
    <s v="SA-20830"/>
    <s v="Sue Ann Reed"/>
    <x v="0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  <n v="143.96"/>
    <n v="0"/>
    <m/>
    <m/>
    <m/>
  </r>
  <r>
    <n v="334"/>
    <s v="CA-2016-105256"/>
    <x v="227"/>
    <d v="2016-05-20T00:00:00"/>
    <d v="2016-05-20T00:00:00"/>
    <x v="3"/>
    <s v="JK-15730"/>
    <s v="Joe Kamberova"/>
    <x v="0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  <n v="1091.1680000000001"/>
    <n v="272.79200000000003"/>
    <m/>
    <m/>
    <m/>
  </r>
  <r>
    <n v="335"/>
    <s v="CA-2014-156433"/>
    <x v="58"/>
    <d v="2014-09-26T00:00:00"/>
    <d v="2014-09-20T00:00:00"/>
    <x v="1"/>
    <s v="ES-14020"/>
    <s v="Erica Smith"/>
    <x v="0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  <n v="9.9600000000000009"/>
    <n v="0"/>
    <m/>
    <m/>
    <m/>
  </r>
  <r>
    <n v="336"/>
    <s v="CA-2017-151428"/>
    <x v="271"/>
    <d v="2017-09-26T00:00:00"/>
    <d v="2017-09-21T00:00:00"/>
    <x v="1"/>
    <s v="RH-19495"/>
    <s v="Rick Hansen"/>
    <x v="0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  <n v="20.16"/>
    <n v="0"/>
    <m/>
    <m/>
    <m/>
  </r>
  <r>
    <n v="337"/>
    <s v="CA-2015-124653"/>
    <x v="95"/>
    <d v="2015-12-26T00:00:00"/>
    <d v="2015-12-24T00:00:00"/>
    <x v="2"/>
    <s v="DB-13120"/>
    <s v="David Bremer"/>
    <x v="1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  <n v="132.79"/>
    <n v="0"/>
    <m/>
    <m/>
    <m/>
  </r>
  <r>
    <n v="338"/>
    <s v="CA-2015-101910"/>
    <x v="146"/>
    <d v="2015-12-03T00:00:00"/>
    <d v="2015-11-27T00:00:00"/>
    <x v="1"/>
    <s v="CD-11920"/>
    <s v="Carlos Daly"/>
    <x v="0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n v="17.745000000000001"/>
    <n v="227.13600000000002"/>
    <n v="56.784000000000006"/>
    <m/>
    <m/>
    <m/>
  </r>
  <r>
    <n v="339"/>
    <s v="CA-2017-105809"/>
    <x v="272"/>
    <d v="2017-02-23T00:00:00"/>
    <d v="2017-02-20T00:00:00"/>
    <x v="2"/>
    <s v="HW-14935"/>
    <s v="Helen Wasserman"/>
    <x v="1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n v="7.3358999999999996"/>
    <n v="22.23"/>
    <n v="0"/>
    <m/>
    <m/>
    <m/>
  </r>
  <r>
    <n v="340"/>
    <s v="CA-2016-136133"/>
    <x v="273"/>
    <d v="2016-08-23T00:00:00"/>
    <d v="2016-08-18T00:00:00"/>
    <x v="0"/>
    <s v="HW-14935"/>
    <s v="Helen Wasserman"/>
    <x v="1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599999999996"/>
    <n v="355.32"/>
    <n v="0"/>
    <m/>
    <m/>
    <m/>
  </r>
  <r>
    <n v="341"/>
    <s v="CA-2016-115504"/>
    <x v="274"/>
    <d v="2016-03-17T00:00:00"/>
    <d v="2016-03-12T00:00:00"/>
    <x v="1"/>
    <s v="MC-18130"/>
    <s v="Mike Caudle"/>
    <x v="1"/>
    <s v="United States"/>
    <s v="Monroe"/>
    <s v="Louisiana"/>
    <n v="71203"/>
    <s v="South"/>
    <s v="OFF-PA-10003953"/>
    <x v="1"/>
    <s v="Paper"/>
    <s v="Xerox 218"/>
    <n v="12.96"/>
    <n v="2"/>
    <n v="0"/>
    <n v="6.2207999999999997"/>
    <n v="12.96"/>
    <n v="0"/>
    <m/>
    <m/>
    <m/>
  </r>
  <r>
    <n v="342"/>
    <s v="CA-2017-135783"/>
    <x v="275"/>
    <d v="2017-04-24T00:00:00"/>
    <d v="2017-04-22T00:00:00"/>
    <x v="2"/>
    <s v="GM-14440"/>
    <s v="Gary McGarr"/>
    <x v="0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n v="6.2152000000000003"/>
    <n v="18.28"/>
    <n v="0"/>
    <m/>
    <m/>
    <m/>
  </r>
  <r>
    <n v="343"/>
    <s v="CA-2014-134313"/>
    <x v="276"/>
    <d v="2014-11-07T00:00:00"/>
    <d v="2014-11-01T00:00:00"/>
    <x v="1"/>
    <s v="RA-19915"/>
    <s v="Russell Applegate"/>
    <x v="0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5999999999997"/>
    <n v="34.540800000000004"/>
    <n v="8.6352000000000011"/>
    <m/>
    <m/>
    <m/>
  </r>
  <r>
    <n v="344"/>
    <s v="CA-2014-151995"/>
    <x v="277"/>
    <d v="2014-10-15T00:00:00"/>
    <d v="2014-10-13T00:00:00"/>
    <x v="2"/>
    <s v="ZC-21910"/>
    <s v="Zuschuss Carroll"/>
    <x v="0"/>
    <s v="United States"/>
    <s v="Edmonds"/>
    <s v="Washington"/>
    <n v="98026"/>
    <s v="West"/>
    <s v="OFF-AR-10003190"/>
    <x v="1"/>
    <s v="Art"/>
    <s v="Newell 32"/>
    <n v="11.52"/>
    <n v="4"/>
    <n v="0"/>
    <n v="3.2256"/>
    <n v="11.52"/>
    <n v="0"/>
    <m/>
    <m/>
    <m/>
  </r>
  <r>
    <n v="345"/>
    <s v="CA-2015-106565"/>
    <x v="278"/>
    <d v="2015-03-23T00:00:00"/>
    <d v="2015-03-20T00:00:00"/>
    <x v="2"/>
    <s v="BW-11110"/>
    <s v="Bart Watters"/>
    <x v="1"/>
    <s v="United States"/>
    <s v="Milwaukee"/>
    <s v="Wisconsin"/>
    <n v="53209"/>
    <s v="Central"/>
    <s v="OFF-PA-10000061"/>
    <x v="1"/>
    <s v="Paper"/>
    <s v="Xerox 205"/>
    <n v="51.84"/>
    <n v="8"/>
    <n v="0"/>
    <n v="24.883199999999999"/>
    <n v="51.84"/>
    <n v="0"/>
    <m/>
    <m/>
    <m/>
  </r>
  <r>
    <n v="346"/>
    <s v="CA-2016-149370"/>
    <x v="279"/>
    <d v="2016-09-19T00:00:00"/>
    <d v="2016-09-15T00:00:00"/>
    <x v="1"/>
    <s v="DB-13210"/>
    <s v="Dean Braden"/>
    <x v="0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4000000000001"/>
    <n v="4.2751999999999999"/>
    <n v="1.0688000000000002"/>
    <m/>
    <m/>
    <m/>
  </r>
  <r>
    <n v="347"/>
    <s v="CA-2014-140858"/>
    <x v="280"/>
    <d v="2014-07-02T00:00:00"/>
    <d v="2014-06-28T00:00:00"/>
    <x v="1"/>
    <s v="CA-12775"/>
    <s v="Cynthia Arntzen"/>
    <x v="0"/>
    <s v="United States"/>
    <s v="Philadelphia"/>
    <s v="Pennsylvania"/>
    <n v="19140"/>
    <s v="East"/>
    <s v="OFF-PA-10000304"/>
    <x v="1"/>
    <s v="Paper"/>
    <s v="Xerox 1995"/>
    <n v="41.472000000000001"/>
    <n v="8"/>
    <n v="0.2"/>
    <n v="14.5152"/>
    <n v="33.177599999999998"/>
    <n v="8.2944000000000013"/>
    <m/>
    <m/>
    <m/>
  </r>
  <r>
    <n v="348"/>
    <s v="CA-2017-101434"/>
    <x v="281"/>
    <d v="2017-06-27T00:00:00"/>
    <d v="2017-06-20T00:00:00"/>
    <x v="1"/>
    <s v="TR-21325"/>
    <s v="Toby Ritter"/>
    <x v="0"/>
    <s v="United States"/>
    <s v="Belleville"/>
    <s v="New Jersey"/>
    <n v="7109"/>
    <s v="East"/>
    <s v="TEC-AC-10002402"/>
    <x v="2"/>
    <s v="Accessories"/>
    <s v="Razer Kraken PRO Over Ear PC and Music Headset"/>
    <n v="239.97"/>
    <n v="3"/>
    <n v="0"/>
    <n v="71.991"/>
    <n v="239.97"/>
    <n v="0"/>
    <m/>
    <m/>
    <m/>
  </r>
  <r>
    <n v="349"/>
    <s v="US-2014-102071"/>
    <x v="282"/>
    <d v="2014-05-15T00:00:00"/>
    <d v="2014-05-09T00:00:00"/>
    <x v="1"/>
    <s v="PG-18820"/>
    <s v="Patrick Gardner"/>
    <x v="0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96"/>
    <n v="67.8"/>
    <n v="0"/>
    <m/>
    <m/>
    <m/>
  </r>
  <r>
    <n v="350"/>
    <s v="CA-2017-126956"/>
    <x v="162"/>
    <d v="2017-08-28T00:00:00"/>
    <d v="2017-08-21T00:00:00"/>
    <x v="1"/>
    <s v="GT-14710"/>
    <s v="Greg Tran"/>
    <x v="0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  <n v="35"/>
    <n v="0"/>
    <m/>
    <m/>
    <m/>
  </r>
  <r>
    <n v="351"/>
    <s v="CA-2017-129462"/>
    <x v="108"/>
    <d v="2017-06-21T00:00:00"/>
    <d v="2017-06-16T00:00:00"/>
    <x v="0"/>
    <s v="JE-15745"/>
    <s v="Joel Eaton"/>
    <x v="0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n v="90.587999999999994"/>
    <n v="301.95999999999998"/>
    <n v="0"/>
    <m/>
    <m/>
    <m/>
  </r>
  <r>
    <n v="352"/>
    <s v="CA-2016-165316"/>
    <x v="283"/>
    <d v="2016-07-27T00:00:00"/>
    <d v="2016-07-23T00:00:00"/>
    <x v="1"/>
    <s v="JB-15400"/>
    <s v="Jennifer Braxton"/>
    <x v="1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2"/>
    <n v="28.172800000000002"/>
    <n v="7.0432000000000006"/>
    <m/>
    <m/>
    <m/>
  </r>
  <r>
    <n v="353"/>
    <s v="US-2014-115987"/>
    <x v="74"/>
    <d v="2014-09-13T00:00:00"/>
    <d v="2014-09-08T00:00:00"/>
    <x v="0"/>
    <s v="LH-17020"/>
    <s v="Lisa Hazard"/>
    <x v="0"/>
    <s v="United States"/>
    <s v="Tyler"/>
    <s v="Texas"/>
    <n v="75701"/>
    <s v="Central"/>
    <s v="OFF-BI-10001071"/>
    <x v="1"/>
    <s v="Binders"/>
    <s v="GBC ProClick Punch Binding System"/>
    <n v="51.183999999999997"/>
    <n v="4"/>
    <n v="0.8"/>
    <n v="-79.3352"/>
    <n v="10.236799999999995"/>
    <n v="40.947200000000002"/>
    <m/>
    <m/>
    <m/>
  </r>
  <r>
    <n v="354"/>
    <s v="US-2017-156083"/>
    <x v="240"/>
    <d v="2017-11-11T00:00:00"/>
    <d v="2017-11-04T00:00:00"/>
    <x v="1"/>
    <s v="JL-15175"/>
    <s v="James Lanier"/>
    <x v="2"/>
    <s v="United States"/>
    <s v="Columbia"/>
    <s v="Tennessee"/>
    <n v="38401"/>
    <s v="South"/>
    <s v="OFF-PA-10001560"/>
    <x v="1"/>
    <s v="Paper"/>
    <s v="Adams Telephone Message Books, 5 1/4” x 11”"/>
    <n v="9.6639999999999997"/>
    <n v="2"/>
    <n v="0.2"/>
    <n v="3.2616000000000001"/>
    <n v="7.7311999999999994"/>
    <n v="1.9328000000000001"/>
    <m/>
    <m/>
    <m/>
  </r>
  <r>
    <n v="355"/>
    <s v="US-2016-137547"/>
    <x v="284"/>
    <d v="2016-03-12T00:00:00"/>
    <d v="2016-03-07T00:00:00"/>
    <x v="1"/>
    <s v="EB-13705"/>
    <s v="Ed Braxton"/>
    <x v="1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  <n v="16.857599999999998"/>
    <n v="4.2144000000000004"/>
    <m/>
    <m/>
    <m/>
  </r>
  <r>
    <n v="356"/>
    <s v="CA-2015-100454"/>
    <x v="285"/>
    <d v="2015-11-25T00:00:00"/>
    <d v="2015-11-20T00:00:00"/>
    <x v="1"/>
    <s v="BM-11650"/>
    <s v="Brian Moss"/>
    <x v="1"/>
    <s v="United States"/>
    <s v="New York City"/>
    <s v="New York"/>
    <n v="10035"/>
    <s v="East"/>
    <s v="OFF-AR-10004648"/>
    <x v="1"/>
    <s v="Art"/>
    <s v="Boston 19500 Mighty Mite Electric Pencil Sharpener"/>
    <n v="60.45"/>
    <n v="3"/>
    <n v="0"/>
    <n v="16.3215"/>
    <n v="60.45"/>
    <n v="0"/>
    <m/>
    <m/>
    <m/>
  </r>
  <r>
    <n v="357"/>
    <s v="CA-2016-161669"/>
    <x v="73"/>
    <d v="2016-11-09T00:00:00"/>
    <d v="2016-11-07T00:00:00"/>
    <x v="2"/>
    <s v="EM-14095"/>
    <s v="Eudokia Martin"/>
    <x v="1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7"/>
    <n v="29.951999999999998"/>
    <n v="7.4879999999999995"/>
    <m/>
    <m/>
    <m/>
  </r>
  <r>
    <n v="358"/>
    <s v="CA-2015-114300"/>
    <x v="286"/>
    <d v="2015-10-17T00:00:00"/>
    <d v="2015-10-13T00:00:00"/>
    <x v="1"/>
    <s v="AF-10885"/>
    <s v="Art Foster"/>
    <x v="0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1"/>
    <n v="83.72"/>
    <n v="0"/>
    <m/>
    <m/>
    <m/>
  </r>
  <r>
    <n v="359"/>
    <s v="CA-2017-107503"/>
    <x v="287"/>
    <d v="2017-01-06T00:00:00"/>
    <d v="2017-01-01T00:00:00"/>
    <x v="1"/>
    <s v="GA-14725"/>
    <s v="Guy Armstrong"/>
    <x v="0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n v="8.5568000000000008"/>
    <n v="39.116799999999998"/>
    <n v="9.7792000000000012"/>
    <m/>
    <m/>
    <m/>
  </r>
  <r>
    <n v="360"/>
    <s v="CA-2014-107755"/>
    <x v="288"/>
    <d v="2014-02-12T00:00:00"/>
    <d v="2014-02-07T00:00:00"/>
    <x v="1"/>
    <s v="CK-12760"/>
    <s v="Cyma Kinney"/>
    <x v="1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799999999997"/>
    <n v="115.36"/>
    <n v="0"/>
    <m/>
    <m/>
    <m/>
  </r>
  <r>
    <n v="361"/>
    <s v="CA-2016-152534"/>
    <x v="22"/>
    <d v="2016-06-25T00:00:00"/>
    <d v="2016-06-20T00:00:00"/>
    <x v="0"/>
    <s v="DP-13105"/>
    <s v="Dave Poirier"/>
    <x v="1"/>
    <s v="United States"/>
    <s v="Salinas"/>
    <s v="California"/>
    <n v="93905"/>
    <s v="West"/>
    <s v="OFF-AR-10002335"/>
    <x v="1"/>
    <s v="Art"/>
    <s v="DIXON Oriole Pencils"/>
    <n v="5.16"/>
    <n v="2"/>
    <n v="0"/>
    <n v="1.3415999999999999"/>
    <n v="5.16"/>
    <n v="0"/>
    <m/>
    <m/>
    <m/>
  </r>
  <r>
    <n v="362"/>
    <s v="CA-2014-125612"/>
    <x v="89"/>
    <d v="2014-08-08T00:00:00"/>
    <d v="2014-08-03T00:00:00"/>
    <x v="1"/>
    <s v="BK-11260"/>
    <s v="Berenike Kampe"/>
    <x v="0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  <n v="39.96"/>
    <n v="0"/>
    <m/>
    <m/>
    <m/>
  </r>
  <r>
    <n v="363"/>
    <s v="CA-2014-133851"/>
    <x v="3"/>
    <d v="2014-06-16T00:00:00"/>
    <d v="2014-06-09T00:00:00"/>
    <x v="1"/>
    <s v="CM-12445"/>
    <s v="Chuck Magee"/>
    <x v="0"/>
    <s v="United States"/>
    <s v="San Francisco"/>
    <s v="California"/>
    <n v="94122"/>
    <s v="West"/>
    <s v="OFF-SU-10001225"/>
    <x v="1"/>
    <s v="Supplies"/>
    <s v="Staple remover"/>
    <n v="7.36"/>
    <n v="2"/>
    <n v="0"/>
    <n v="0.1472"/>
    <n v="7.36"/>
    <n v="0"/>
    <m/>
    <m/>
    <m/>
  </r>
  <r>
    <n v="364"/>
    <s v="CA-2016-134474"/>
    <x v="289"/>
    <d v="2016-01-07T00:00:00"/>
    <d v="2016-01-05T00:00:00"/>
    <x v="0"/>
    <s v="AJ-10795"/>
    <s v="Anthony Johnson"/>
    <x v="1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  <n v="153.17760000000001"/>
    <n v="38.294400000000003"/>
    <m/>
    <m/>
    <m/>
  </r>
  <r>
    <n v="365"/>
    <s v="CA-2014-149020"/>
    <x v="290"/>
    <d v="2014-01-15T00:00:00"/>
    <d v="2014-01-10T00:00:00"/>
    <x v="1"/>
    <s v="AJ-10780"/>
    <s v="Anthony Jacobs"/>
    <x v="1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  <n v="2.89"/>
    <n v="0"/>
    <m/>
    <m/>
    <m/>
  </r>
  <r>
    <n v="366"/>
    <s v="CA-2016-134362"/>
    <x v="291"/>
    <d v="2016-10-02T00:00:00"/>
    <d v="2016-09-29T00:00:00"/>
    <x v="2"/>
    <s v="LS-16945"/>
    <s v="Linda Southworth"/>
    <x v="1"/>
    <s v="United States"/>
    <s v="Philadelphia"/>
    <s v="Pennsylvania"/>
    <n v="19140"/>
    <s v="East"/>
    <s v="OFF-LA-10004853"/>
    <x v="1"/>
    <s v="Labels"/>
    <s v="Avery 483"/>
    <n v="15.936"/>
    <n v="4"/>
    <n v="0.2"/>
    <n v="5.1791999999999998"/>
    <n v="12.748799999999999"/>
    <n v="3.1872000000000003"/>
    <m/>
    <m/>
    <m/>
  </r>
  <r>
    <n v="367"/>
    <s v="CA-2014-136742"/>
    <x v="292"/>
    <d v="2014-04-10T00:00:00"/>
    <d v="2014-04-06T00:00:00"/>
    <x v="1"/>
    <s v="GP-14740"/>
    <s v="Guy Phonely"/>
    <x v="1"/>
    <s v="United States"/>
    <s v="Lancaster"/>
    <s v="Pennsylvania"/>
    <n v="17602"/>
    <s v="East"/>
    <s v="OFF-BI-10003719"/>
    <x v="1"/>
    <s v="Binders"/>
    <s v="Large Capacity Hanging Post Binders"/>
    <n v="44.91"/>
    <n v="6"/>
    <n v="0.7"/>
    <n v="-35.927999999999997"/>
    <n v="13.473000000000003"/>
    <n v="31.436999999999994"/>
    <m/>
    <m/>
    <m/>
  </r>
  <r>
    <n v="368"/>
    <s v="CA-2016-158099"/>
    <x v="293"/>
    <d v="2016-09-05T00:00:00"/>
    <d v="2016-09-03T00:00:00"/>
    <x v="2"/>
    <s v="PK-18910"/>
    <s v="Paul Knutson"/>
    <x v="2"/>
    <s v="United States"/>
    <s v="Philadelphia"/>
    <s v="Pennsylvania"/>
    <n v="19143"/>
    <s v="East"/>
    <s v="OFF-BI-10000545"/>
    <x v="1"/>
    <s v="Binders"/>
    <s v="GBC Ibimaster 500 Manual ProClick Binding System"/>
    <n v="1141.47"/>
    <n v="5"/>
    <n v="0.7"/>
    <n v="-760.98"/>
    <n v="342.44100000000003"/>
    <n v="799.029"/>
    <m/>
    <m/>
    <m/>
  </r>
  <r>
    <n v="369"/>
    <s v="CA-2015-131128"/>
    <x v="294"/>
    <d v="2015-10-20T00:00:00"/>
    <d v="2015-10-19T00:00:00"/>
    <x v="2"/>
    <s v="TB-21520"/>
    <s v="Tracy Blumstein"/>
    <x v="0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  <n v="34.44"/>
    <n v="0"/>
    <m/>
    <m/>
    <m/>
  </r>
  <r>
    <n v="370"/>
    <s v="CA-2014-148488"/>
    <x v="295"/>
    <d v="2014-12-15T00:00:00"/>
    <d v="2014-12-10T00:00:00"/>
    <x v="1"/>
    <s v="SM-20005"/>
    <s v="Sally Matthias"/>
    <x v="0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6"/>
    <n v="11.36"/>
    <n v="0"/>
    <m/>
    <m/>
    <m/>
  </r>
  <r>
    <n v="371"/>
    <s v="CA-2017-114636"/>
    <x v="296"/>
    <d v="2017-08-29T00:00:00"/>
    <d v="2017-08-25T00:00:00"/>
    <x v="1"/>
    <s v="GA-14725"/>
    <s v="Guy Armstrong"/>
    <x v="0"/>
    <s v="United States"/>
    <s v="Charlotte"/>
    <s v="North Carolina"/>
    <n v="28205"/>
    <s v="South"/>
    <s v="OFF-PA-10001790"/>
    <x v="1"/>
    <s v="Paper"/>
    <s v="Xerox 1910"/>
    <n v="192.16"/>
    <n v="5"/>
    <n v="0.2"/>
    <n v="67.256"/>
    <n v="153.72800000000001"/>
    <n v="38.432000000000002"/>
    <m/>
    <m/>
    <m/>
  </r>
  <r>
    <n v="372"/>
    <s v="CA-2016-116736"/>
    <x v="297"/>
    <d v="2016-01-21T00:00:00"/>
    <d v="2016-01-17T00:00:00"/>
    <x v="1"/>
    <s v="CC-12430"/>
    <s v="Chuck Clark"/>
    <x v="2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n v="322.58999999999997"/>
    <n v="0"/>
    <m/>
    <m/>
    <m/>
  </r>
  <r>
    <n v="373"/>
    <s v="US-2014-158638"/>
    <x v="298"/>
    <d v="2014-09-21T00:00:00"/>
    <d v="2014-09-17T00:00:00"/>
    <x v="1"/>
    <s v="AG-10765"/>
    <s v="Anthony Garverick"/>
    <x v="2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03"/>
    <n v="4"/>
    <n v="0.7"/>
    <n v="-4.1243999999999996"/>
    <n v="1.7676000000000007"/>
    <n v="4.1243999999999996"/>
    <m/>
    <m/>
    <m/>
  </r>
  <r>
    <n v="374"/>
    <s v="CA-2017-111689"/>
    <x v="299"/>
    <d v="2017-12-02T00:00:00"/>
    <d v="2017-11-30T00:00:00"/>
    <x v="0"/>
    <s v="HP-14815"/>
    <s v="Harold Pawlan"/>
    <x v="2"/>
    <s v="United States"/>
    <s v="New York City"/>
    <s v="New York"/>
    <n v="10024"/>
    <s v="East"/>
    <s v="OFF-BI-10003984"/>
    <x v="1"/>
    <s v="Binders"/>
    <s v="Lock-Up Easel 'Spel-Binder'"/>
    <n v="68.471999999999994"/>
    <n v="3"/>
    <n v="0.2"/>
    <n v="23.109300000000001"/>
    <n v="54.777599999999993"/>
    <n v="13.6944"/>
    <m/>
    <m/>
    <m/>
  </r>
  <r>
    <n v="375"/>
    <s v="CA-2015-129098"/>
    <x v="300"/>
    <d v="2015-10-13T00:00:00"/>
    <d v="2015-10-09T00:00:00"/>
    <x v="1"/>
    <s v="DK-13090"/>
    <s v="Dave Kipp"/>
    <x v="0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04"/>
    <n v="30.84"/>
    <n v="0"/>
    <m/>
    <m/>
    <m/>
  </r>
  <r>
    <n v="376"/>
    <s v="US-2017-123463"/>
    <x v="301"/>
    <d v="2017-12-23T00:00:00"/>
    <d v="2017-12-23T00:00:00"/>
    <x v="3"/>
    <s v="GZ-14470"/>
    <s v="Gary Zandusky"/>
    <x v="0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1999999999996"/>
    <n v="13.48"/>
    <n v="0"/>
    <m/>
    <m/>
    <m/>
  </r>
  <r>
    <n v="377"/>
    <s v="CA-2014-134061"/>
    <x v="302"/>
    <d v="2014-05-04T00:00:00"/>
    <d v="2014-04-29T00:00:00"/>
    <x v="1"/>
    <s v="LL-16840"/>
    <s v="Lauren Leatherbury"/>
    <x v="0"/>
    <s v="United States"/>
    <s v="Rochester"/>
    <s v="New York"/>
    <n v="14609"/>
    <s v="East"/>
    <s v="FUR-FU-10001424"/>
    <x v="0"/>
    <s v="Furnishings"/>
    <s v="Dax Clear Box Frame"/>
    <n v="17.46"/>
    <n v="2"/>
    <n v="0"/>
    <n v="5.9363999999999999"/>
    <n v="17.46"/>
    <n v="0"/>
    <m/>
    <m/>
    <m/>
  </r>
  <r>
    <n v="378"/>
    <s v="CA-2015-143602"/>
    <x v="303"/>
    <d v="2015-04-28T00:00:00"/>
    <d v="2015-04-25T00:00:00"/>
    <x v="0"/>
    <s v="JS-15595"/>
    <s v="Jill Stevenson"/>
    <x v="1"/>
    <s v="United States"/>
    <s v="Los Angeles"/>
    <s v="California"/>
    <n v="90045"/>
    <s v="West"/>
    <s v="OFF-BI-10002071"/>
    <x v="1"/>
    <s v="Binders"/>
    <s v="Fellowes Black Plastic Comb Bindings"/>
    <n v="13.944000000000001"/>
    <n v="3"/>
    <n v="0.2"/>
    <n v="4.5317999999999996"/>
    <n v="11.155200000000001"/>
    <n v="2.7888000000000002"/>
    <m/>
    <m/>
    <m/>
  </r>
  <r>
    <n v="379"/>
    <s v="CA-2017-115364"/>
    <x v="304"/>
    <d v="2017-07-02T00:00:00"/>
    <d v="2017-06-26T00:00:00"/>
    <x v="1"/>
    <s v="OT-18730"/>
    <s v="Olvera Toch"/>
    <x v="0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2"/>
    <n v="83.76"/>
    <n v="0"/>
    <m/>
    <m/>
    <m/>
  </r>
  <r>
    <n v="380"/>
    <s v="CA-2017-150707"/>
    <x v="305"/>
    <d v="2017-10-19T00:00:00"/>
    <d v="2017-10-14T00:00:00"/>
    <x v="1"/>
    <s v="EL-13735"/>
    <s v="Ed Ludwig"/>
    <x v="2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399999999998"/>
    <n v="37.659999999999997"/>
    <n v="0"/>
    <m/>
    <m/>
    <m/>
  </r>
  <r>
    <n v="381"/>
    <s v="CA-2017-132934"/>
    <x v="281"/>
    <d v="2017-06-26T00:00:00"/>
    <d v="2017-06-20T00:00:00"/>
    <x v="1"/>
    <s v="JE-15475"/>
    <s v="Jeremy Ellison"/>
    <x v="0"/>
    <s v="United States"/>
    <s v="New Rochelle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9"/>
    <n v="149.94999999999999"/>
    <n v="0"/>
    <m/>
    <m/>
    <m/>
  </r>
  <r>
    <n v="382"/>
    <s v="CA-2017-133256"/>
    <x v="304"/>
    <d v="2017-06-27T00:00:00"/>
    <d v="2017-06-26T00:00:00"/>
    <x v="2"/>
    <s v="TH-21550"/>
    <s v="Tracy Hopkins"/>
    <x v="2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30000000000001"/>
    <n v="4.54"/>
    <n v="0"/>
    <m/>
    <m/>
    <m/>
  </r>
  <r>
    <n v="383"/>
    <s v="CA-2016-105494"/>
    <x v="306"/>
    <d v="2016-11-12T00:00:00"/>
    <d v="2016-11-10T00:00:00"/>
    <x v="2"/>
    <s v="PC-18745"/>
    <s v="Pamela Coakley"/>
    <x v="1"/>
    <s v="United States"/>
    <s v="San Francisco"/>
    <s v="California"/>
    <n v="94122"/>
    <s v="West"/>
    <s v="OFF-ST-10002205"/>
    <x v="1"/>
    <s v="Storage"/>
    <s v="File Shuttle I and Handi-File"/>
    <n v="155.82"/>
    <n v="7"/>
    <n v="0"/>
    <n v="42.071399999999997"/>
    <n v="155.82"/>
    <n v="0"/>
    <m/>
    <m/>
    <m/>
  </r>
  <r>
    <n v="384"/>
    <s v="CA-2016-140634"/>
    <x v="307"/>
    <d v="2016-10-06T00:00:00"/>
    <d v="2016-10-03T00:00:00"/>
    <x v="0"/>
    <s v="HL-15040"/>
    <s v="Hunter Lopez"/>
    <x v="0"/>
    <s v="United States"/>
    <s v="Houston"/>
    <s v="Texas"/>
    <n v="77095"/>
    <s v="Central"/>
    <s v="OFF-EN-10001099"/>
    <x v="1"/>
    <s v="Envelopes"/>
    <s v="Staple envelope"/>
    <n v="15.648"/>
    <n v="2"/>
    <n v="0.2"/>
    <n v="5.0856000000000003"/>
    <n v="12.5184"/>
    <n v="3.1295999999999999"/>
    <m/>
    <m/>
    <m/>
  </r>
  <r>
    <n v="385"/>
    <s v="CA-2017-160983"/>
    <x v="308"/>
    <d v="2017-10-31T00:00:00"/>
    <d v="2017-10-29T00:00:00"/>
    <x v="0"/>
    <s v="GB-14530"/>
    <s v="George Bell"/>
    <x v="1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  <n v="46.96"/>
    <n v="0"/>
    <m/>
    <m/>
    <m/>
  </r>
  <r>
    <n v="386"/>
    <s v="US-2016-114622"/>
    <x v="309"/>
    <d v="2016-04-12T00:00:00"/>
    <d v="2016-04-10T00:00:00"/>
    <x v="2"/>
    <s v="JR-16210"/>
    <s v="Justin Ritter"/>
    <x v="1"/>
    <s v="United States"/>
    <s v="Springfield"/>
    <s v="Ohio"/>
    <n v="45503"/>
    <s v="East"/>
    <s v="OFF-BI-10004716"/>
    <x v="1"/>
    <s v="Binders"/>
    <s v="Wilson Jones Hanging Recycled Pressboard Data Binders"/>
    <n v="8.9039999999999999"/>
    <n v="2"/>
    <n v="0.7"/>
    <n v="-6.5296000000000003"/>
    <n v="2.6712000000000007"/>
    <n v="6.2327999999999992"/>
    <m/>
    <m/>
    <m/>
  </r>
  <r>
    <n v="387"/>
    <s v="CA-2017-150959"/>
    <x v="310"/>
    <d v="2017-11-13T00:00:00"/>
    <d v="2017-11-11T00:00:00"/>
    <x v="2"/>
    <s v="TD-20995"/>
    <s v="Tamara Dahlen"/>
    <x v="0"/>
    <s v="United States"/>
    <s v="Garland"/>
    <s v="Texas"/>
    <n v="75043"/>
    <s v="Central"/>
    <s v="OFF-LA-10001045"/>
    <x v="1"/>
    <s v="Labels"/>
    <s v="Permanent Self-Adhesive File Folder Labels for Typewriters by Universal"/>
    <n v="10.44"/>
    <n v="5"/>
    <n v="0.2"/>
    <n v="3.3929999999999998"/>
    <n v="8.3520000000000003"/>
    <n v="2.0880000000000001"/>
    <m/>
    <m/>
    <m/>
  </r>
  <r>
    <n v="388"/>
    <s v="CA-2017-132353"/>
    <x v="167"/>
    <d v="2017-09-17T00:00:00"/>
    <d v="2017-09-15T00:00:00"/>
    <x v="2"/>
    <s v="DB-13060"/>
    <s v="Dave Brooks"/>
    <x v="0"/>
    <s v="United States"/>
    <s v="Chicago"/>
    <s v="Illinois"/>
    <n v="60653"/>
    <s v="Central"/>
    <s v="TEC-PH-10004536"/>
    <x v="2"/>
    <s v="Phones"/>
    <s v="Avaya 5420 Digital phone"/>
    <n v="323.976"/>
    <n v="3"/>
    <n v="0.2"/>
    <n v="20.2485"/>
    <n v="259.18079999999998"/>
    <n v="64.795200000000008"/>
    <m/>
    <m/>
    <m/>
  </r>
  <r>
    <n v="389"/>
    <s v="CA-2016-130477"/>
    <x v="136"/>
    <d v="2016-04-12T00:00:00"/>
    <d v="2016-04-08T00:00:00"/>
    <x v="1"/>
    <s v="LC-17140"/>
    <s v="Logan Currie"/>
    <x v="0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  <n v="20.04"/>
    <n v="0"/>
    <m/>
    <m/>
    <m/>
  </r>
  <r>
    <n v="390"/>
    <s v="CA-2017-143259"/>
    <x v="230"/>
    <d v="2018-01-03T00:00:00"/>
    <d v="2017-12-30T00:00:00"/>
    <x v="1"/>
    <s v="PO-18865"/>
    <s v="Patrick O'Donnell"/>
    <x v="0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99"/>
    <n v="258.50880000000001"/>
    <n v="64.627200000000002"/>
    <m/>
    <m/>
    <m/>
  </r>
  <r>
    <n v="391"/>
    <s v="CA-2017-137596"/>
    <x v="311"/>
    <d v="2017-09-07T00:00:00"/>
    <d v="2017-09-02T00:00:00"/>
    <x v="1"/>
    <s v="BE-11335"/>
    <s v="Bill Eplett"/>
    <x v="2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  <n v="1199.8"/>
    <n v="0"/>
    <m/>
    <m/>
    <m/>
  </r>
  <r>
    <n v="392"/>
    <s v="US-2014-141215"/>
    <x v="312"/>
    <d v="2014-06-21T00:00:00"/>
    <d v="2014-06-15T00:00:00"/>
    <x v="1"/>
    <s v="KL-16555"/>
    <s v="Kelly Lampkin"/>
    <x v="1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"/>
    <n v="69.942599999999999"/>
    <n v="29.9754"/>
    <m/>
    <m/>
    <m/>
  </r>
  <r>
    <n v="393"/>
    <s v="CA-2015-111164"/>
    <x v="313"/>
    <d v="2015-04-15T00:00:00"/>
    <d v="2015-04-11T00:00:00"/>
    <x v="1"/>
    <s v="SE-20110"/>
    <s v="Sanjit Engle"/>
    <x v="0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400000000003"/>
    <n v="85.14"/>
    <n v="0"/>
    <m/>
    <m/>
    <m/>
  </r>
  <r>
    <n v="394"/>
    <s v="CA-2014-132962"/>
    <x v="98"/>
    <d v="2014-09-16T00:00:00"/>
    <d v="2014-09-13T00:00:00"/>
    <x v="2"/>
    <s v="JM-15535"/>
    <s v="Jessica Myrick"/>
    <x v="0"/>
    <s v="United States"/>
    <s v="Philadelphia"/>
    <s v="Pennsylvania"/>
    <n v="19143"/>
    <s v="East"/>
    <s v="OFF-PA-10003543"/>
    <x v="1"/>
    <s v="Paper"/>
    <s v="Xerox 1985"/>
    <n v="15.552"/>
    <n v="3"/>
    <n v="0.2"/>
    <n v="5.4432"/>
    <n v="12.441599999999999"/>
    <n v="3.1104000000000003"/>
    <m/>
    <m/>
    <m/>
  </r>
  <r>
    <n v="395"/>
    <s v="CA-2015-115091"/>
    <x v="314"/>
    <d v="2015-10-09T00:00:00"/>
    <d v="2015-10-05T00:00:00"/>
    <x v="1"/>
    <s v="JJ-15760"/>
    <s v="Joel Jenkins"/>
    <x v="2"/>
    <s v="United States"/>
    <s v="Springfield"/>
    <s v="Virginia"/>
    <n v="22153"/>
    <s v="South"/>
    <s v="OFF-AR-10000658"/>
    <x v="1"/>
    <s v="Art"/>
    <s v="Newell 324"/>
    <n v="46.2"/>
    <n v="4"/>
    <n v="0"/>
    <n v="12.936"/>
    <n v="46.2"/>
    <n v="0"/>
    <m/>
    <m/>
    <m/>
  </r>
  <r>
    <n v="396"/>
    <s v="CA-2017-114216"/>
    <x v="311"/>
    <d v="2017-09-06T00:00:00"/>
    <d v="2017-09-02T00:00:00"/>
    <x v="1"/>
    <s v="RK-19300"/>
    <s v="Ralph Kennedy"/>
    <x v="0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  <n v="9.7536000000000005"/>
    <n v="2.4384000000000001"/>
    <m/>
    <m/>
    <m/>
  </r>
  <r>
    <n v="397"/>
    <s v="CA-2016-140081"/>
    <x v="22"/>
    <d v="2016-06-24T00:00:00"/>
    <d v="2016-06-20T00:00:00"/>
    <x v="1"/>
    <s v="CG-12040"/>
    <s v="Catherine Glotzbach"/>
    <x v="2"/>
    <s v="United States"/>
    <s v="Philadelphia"/>
    <s v="Pennsylvania"/>
    <n v="19120"/>
    <s v="East"/>
    <s v="OFF-PA-10001745"/>
    <x v="1"/>
    <s v="Paper"/>
    <s v="Wirebound Message Books, 2 7/8&quot; x 5&quot;, 3 Forms per Page"/>
    <n v="45.055999999999997"/>
    <n v="8"/>
    <n v="0.2"/>
    <n v="15.2064"/>
    <n v="36.044799999999995"/>
    <n v="9.0112000000000005"/>
    <m/>
    <m/>
    <m/>
  </r>
  <r>
    <n v="398"/>
    <s v="CA-2015-148250"/>
    <x v="315"/>
    <d v="2015-12-17T00:00:00"/>
    <d v="2015-12-13T00:00:00"/>
    <x v="1"/>
    <s v="RP-19270"/>
    <s v="Rachel Payne"/>
    <x v="1"/>
    <s v="United States"/>
    <s v="Riverside"/>
    <s v="California"/>
    <n v="92503"/>
    <s v="West"/>
    <s v="OFF-PA-10000289"/>
    <x v="1"/>
    <s v="Paper"/>
    <s v="Xerox 213"/>
    <n v="12.96"/>
    <n v="2"/>
    <n v="0"/>
    <n v="6.2207999999999997"/>
    <n v="12.96"/>
    <n v="0"/>
    <m/>
    <m/>
    <m/>
  </r>
  <r>
    <n v="399"/>
    <s v="CA-2016-105760"/>
    <x v="316"/>
    <d v="2016-06-20T00:00:00"/>
    <d v="2016-06-19T00:00:00"/>
    <x v="2"/>
    <s v="KC-16255"/>
    <s v="Karen Carlisle"/>
    <x v="1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  <n v="17.12"/>
    <n v="0"/>
    <m/>
    <m/>
    <m/>
  </r>
  <r>
    <n v="400"/>
    <s v="CA-2016-142958"/>
    <x v="172"/>
    <d v="2016-12-20T00:00:00"/>
    <d v="2016-12-13T00:00:00"/>
    <x v="1"/>
    <s v="RW-19630"/>
    <s v="Rob Williams"/>
    <x v="1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  <n v="4.8768000000000002"/>
    <n v="1.2192000000000001"/>
    <m/>
    <m/>
    <m/>
  </r>
  <r>
    <n v="401"/>
    <s v="CA-2015-120880"/>
    <x v="317"/>
    <d v="2015-06-03T00:00:00"/>
    <d v="2015-05-29T00:00:00"/>
    <x v="1"/>
    <s v="JL-15850"/>
    <s v="John Lucas"/>
    <x v="0"/>
    <s v="United States"/>
    <s v="Seattle"/>
    <s v="Washington"/>
    <n v="98105"/>
    <s v="West"/>
    <s v="OFF-PA-10004101"/>
    <x v="1"/>
    <s v="Paper"/>
    <s v="Xerox 1894"/>
    <n v="32.4"/>
    <n v="5"/>
    <n v="0"/>
    <n v="15.552"/>
    <n v="32.4"/>
    <n v="0"/>
    <m/>
    <m/>
    <m/>
  </r>
  <r>
    <n v="402"/>
    <s v="US-2015-140200"/>
    <x v="318"/>
    <d v="2015-07-28T00:00:00"/>
    <d v="2015-07-26T00:00:00"/>
    <x v="2"/>
    <s v="CA-12775"/>
    <s v="Cynthia Arntzen"/>
    <x v="0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n v="-204.44579999999999"/>
    <n v="196.58250000000001"/>
    <n v="196.58250000000001"/>
    <m/>
    <m/>
    <m/>
  </r>
  <r>
    <n v="403"/>
    <s v="US-2017-110576"/>
    <x v="319"/>
    <d v="2017-12-02T00:00:00"/>
    <d v="2017-11-28T00:00:00"/>
    <x v="1"/>
    <s v="RB-19795"/>
    <s v="Ross Baird"/>
    <x v="2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"/>
    <n v="413.19040000000007"/>
    <n v="103.29760000000002"/>
    <m/>
    <m/>
    <m/>
  </r>
  <r>
    <n v="404"/>
    <s v="CA-2017-131156"/>
    <x v="320"/>
    <d v="2017-04-07T00:00:00"/>
    <d v="2017-04-03T00:00:00"/>
    <x v="1"/>
    <s v="KH-16360"/>
    <s v="Katherine Hughes"/>
    <x v="0"/>
    <s v="United States"/>
    <s v="Philadelphia"/>
    <s v="Pennsylvania"/>
    <n v="19143"/>
    <s v="East"/>
    <s v="FUR-FU-10001940"/>
    <x v="0"/>
    <s v="Furnishings"/>
    <s v="Staple-based wall hangings"/>
    <n v="25.472000000000001"/>
    <n v="4"/>
    <n v="0.2"/>
    <n v="7.6416000000000004"/>
    <n v="20.377600000000001"/>
    <n v="5.0944000000000003"/>
    <m/>
    <m/>
    <m/>
  </r>
  <r>
    <n v="405"/>
    <s v="CA-2017-136539"/>
    <x v="110"/>
    <d v="2018-01-01T00:00:00"/>
    <d v="2017-12-28T00:00:00"/>
    <x v="1"/>
    <s v="GH-14665"/>
    <s v="Greg Hansen"/>
    <x v="0"/>
    <s v="United States"/>
    <s v="Round Rock"/>
    <s v="Texas"/>
    <n v="78664"/>
    <s v="Central"/>
    <s v="OFF-AR-10001958"/>
    <x v="1"/>
    <s v="Art"/>
    <s v="Stanley Bostitch Contemporary Electric Pencil Sharpeners"/>
    <n v="27.167999999999999"/>
    <n v="2"/>
    <n v="0.2"/>
    <n v="2.7168000000000001"/>
    <n v="21.734400000000001"/>
    <n v="5.4336000000000002"/>
    <m/>
    <m/>
    <m/>
  </r>
  <r>
    <n v="406"/>
    <s v="CA-2017-102414"/>
    <x v="321"/>
    <d v="2017-05-18T00:00:00"/>
    <d v="2017-05-15T00:00:00"/>
    <x v="0"/>
    <s v="JA-15970"/>
    <s v="Joseph Airdo"/>
    <x v="0"/>
    <s v="United States"/>
    <s v="Phoenix"/>
    <s v="Arizona"/>
    <n v="85023"/>
    <s v="West"/>
    <s v="TEC-PH-10002923"/>
    <x v="2"/>
    <s v="Phones"/>
    <s v="Logitech B530 USB Headset - headset - Full size, Binaural"/>
    <n v="29.591999999999999"/>
    <n v="1"/>
    <n v="0.2"/>
    <n v="2.5893000000000002"/>
    <n v="23.6736"/>
    <n v="5.9184000000000001"/>
    <m/>
    <m/>
    <m/>
  </r>
  <r>
    <n v="407"/>
    <s v="CA-2015-112571"/>
    <x v="322"/>
    <d v="2015-09-22T00:00:00"/>
    <d v="2015-09-22T00:00:00"/>
    <x v="3"/>
    <s v="DL-12925"/>
    <s v="Daniel Lacy"/>
    <x v="0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n v="53.195999999999998"/>
    <n v="204.6"/>
    <n v="0"/>
    <m/>
    <m/>
    <m/>
  </r>
  <r>
    <n v="408"/>
    <s v="CA-2015-160059"/>
    <x v="146"/>
    <d v="2015-12-01T00:00:00"/>
    <d v="2015-11-27T00:00:00"/>
    <x v="1"/>
    <s v="TB-21190"/>
    <s v="Thomas Brumley"/>
    <x v="2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  <n v="6.24"/>
    <n v="0"/>
    <m/>
    <m/>
    <m/>
  </r>
  <r>
    <n v="409"/>
    <s v="CA-2016-120859"/>
    <x v="323"/>
    <d v="2016-09-04T00:00:00"/>
    <d v="2016-09-01T00:00:00"/>
    <x v="2"/>
    <s v="CV-12805"/>
    <s v="Cynthia Voltz"/>
    <x v="1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  <n v="21.88"/>
    <n v="0"/>
    <m/>
    <m/>
    <m/>
  </r>
  <r>
    <n v="410"/>
    <s v="CA-2014-127488"/>
    <x v="324"/>
    <d v="2014-09-24T00:00:00"/>
    <d v="2014-09-22T00:00:00"/>
    <x v="0"/>
    <s v="MS-17365"/>
    <s v="Maribeth Schnelling"/>
    <x v="0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  <n v="3.6863999999999999"/>
    <n v="0.92159999999999997"/>
    <m/>
    <m/>
    <m/>
  </r>
  <r>
    <n v="411"/>
    <s v="CA-2017-135279"/>
    <x v="325"/>
    <d v="2017-04-11T00:00:00"/>
    <d v="2017-04-09T00:00:00"/>
    <x v="2"/>
    <s v="BS-11800"/>
    <s v="Bryan Spruell"/>
    <x v="2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  <n v="9.82"/>
    <n v="0"/>
    <m/>
    <m/>
    <m/>
  </r>
  <r>
    <n v="412"/>
    <s v="CA-2014-115791"/>
    <x v="326"/>
    <d v="2014-01-18T00:00:00"/>
    <d v="2014-01-16T00:00:00"/>
    <x v="0"/>
    <s v="DL-13315"/>
    <s v="Delfina Latchford"/>
    <x v="0"/>
    <s v="United States"/>
    <s v="Philadelphia"/>
    <s v="Pennsylvania"/>
    <n v="19134"/>
    <s v="East"/>
    <s v="FUR-FU-10001095"/>
    <x v="0"/>
    <s v="Furnishings"/>
    <s v="DAX Black Cherry Wood-Tone Poster Frame"/>
    <n v="127.104"/>
    <n v="6"/>
    <n v="0.2"/>
    <n v="28.598400000000002"/>
    <n v="101.6832"/>
    <n v="25.4208"/>
    <m/>
    <m/>
    <m/>
  </r>
  <r>
    <n v="413"/>
    <s v="US-2017-100209"/>
    <x v="327"/>
    <d v="2017-07-15T00:00:00"/>
    <d v="2017-07-09T00:00:00"/>
    <x v="1"/>
    <s v="TD-20995"/>
    <s v="Tamara Dahlen"/>
    <x v="0"/>
    <s v="United States"/>
    <s v="Portland"/>
    <s v="Oregon"/>
    <n v="97206"/>
    <s v="West"/>
    <s v="OFF-BI-10002012"/>
    <x v="1"/>
    <s v="Binders"/>
    <s v="Wilson Jones Easy Flow II Sheet Lifters"/>
    <n v="1.08"/>
    <n v="2"/>
    <n v="0.7"/>
    <n v="-0.79200000000000004"/>
    <n v="0.32400000000000007"/>
    <n v="0.75600000000000001"/>
    <m/>
    <m/>
    <m/>
  </r>
  <r>
    <n v="414"/>
    <s v="CA-2015-157035"/>
    <x v="328"/>
    <d v="2015-12-12T00:00:00"/>
    <d v="2015-12-09T00:00:00"/>
    <x v="2"/>
    <s v="KB-16600"/>
    <s v="Ken Brennan"/>
    <x v="1"/>
    <s v="United States"/>
    <s v="Columbus"/>
    <s v="Indiana"/>
    <n v="47201"/>
    <s v="Central"/>
    <s v="OFF-PA-10004156"/>
    <x v="1"/>
    <s v="Paper"/>
    <s v="Xerox 188"/>
    <n v="34.020000000000003"/>
    <n v="3"/>
    <n v="0"/>
    <n v="16.669799999999999"/>
    <n v="34.020000000000003"/>
    <n v="0"/>
    <m/>
    <m/>
    <m/>
  </r>
  <r>
    <n v="415"/>
    <s v="CA-2016-144939"/>
    <x v="307"/>
    <d v="2016-10-08T00:00:00"/>
    <d v="2016-10-03T00:00:00"/>
    <x v="1"/>
    <s v="EB-13870"/>
    <s v="Emily Burns"/>
    <x v="0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n v="93.223200000000006"/>
    <n v="539.36279999999999"/>
    <n v="59.929200000000009"/>
    <m/>
    <m/>
    <m/>
  </r>
  <r>
    <n v="416"/>
    <s v="CA-2014-163419"/>
    <x v="7"/>
    <d v="2014-11-14T00:00:00"/>
    <d v="2014-11-11T00:00:00"/>
    <x v="0"/>
    <s v="TZ-21580"/>
    <s v="Tracy Zic"/>
    <x v="0"/>
    <s v="United States"/>
    <s v="Louisville"/>
    <s v="Colorado"/>
    <n v="80027"/>
    <s v="West"/>
    <s v="OFF-AR-10000034"/>
    <x v="1"/>
    <s v="Art"/>
    <s v="BIC Brite Liner Grip Highlighters, Assorted, 5/Pack"/>
    <n v="3.3919999999999999"/>
    <n v="1"/>
    <n v="0.2"/>
    <n v="0.80559999999999998"/>
    <n v="2.7136"/>
    <n v="0.6784"/>
    <m/>
    <m/>
    <m/>
  </r>
  <r>
    <n v="417"/>
    <s v="CA-2015-146829"/>
    <x v="329"/>
    <d v="2015-03-10T00:00:00"/>
    <d v="2015-03-10T00:00:00"/>
    <x v="3"/>
    <s v="TS-21340"/>
    <s v="Toby Swindell"/>
    <x v="0"/>
    <s v="United States"/>
    <s v="Houston"/>
    <s v="Texas"/>
    <n v="77041"/>
    <s v="Central"/>
    <s v="OFF-BI-10004022"/>
    <x v="1"/>
    <s v="Binders"/>
    <s v="Acco Suede Grain Vinyl Round Ring Binder"/>
    <n v="1.1120000000000001"/>
    <n v="2"/>
    <n v="0.8"/>
    <n v="-1.8904000000000001"/>
    <n v="0.22239999999999993"/>
    <n v="0.88960000000000017"/>
    <m/>
    <m/>
    <m/>
  </r>
  <r>
    <n v="418"/>
    <s v="CA-2015-153549"/>
    <x v="330"/>
    <d v="2015-03-31T00:00:00"/>
    <d v="2015-03-29T00:00:00"/>
    <x v="0"/>
    <s v="SL-20155"/>
    <s v="Sara Luxemburg"/>
    <x v="2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n v="131.27850000000001"/>
    <n v="933.53600000000006"/>
    <n v="233.38400000000001"/>
    <m/>
    <m/>
    <m/>
  </r>
  <r>
    <n v="419"/>
    <s v="CA-2014-117639"/>
    <x v="331"/>
    <d v="2014-05-25T00:00:00"/>
    <d v="2014-05-21T00:00:00"/>
    <x v="1"/>
    <s v="MW-18235"/>
    <s v="Mitch Willingham"/>
    <x v="1"/>
    <s v="United States"/>
    <s v="Virginia Beach"/>
    <s v="Virginia"/>
    <n v="23464"/>
    <s v="South"/>
    <s v="OFF-BI-10003925"/>
    <x v="1"/>
    <s v="Binders"/>
    <s v="Fellowes PB300 Plastic Comb Binding Machine"/>
    <n v="2715.93"/>
    <n v="7"/>
    <n v="0"/>
    <n v="1276.4871000000001"/>
    <n v="2715.93"/>
    <n v="0"/>
    <m/>
    <m/>
    <m/>
  </r>
  <r>
    <n v="420"/>
    <s v="CA-2015-162537"/>
    <x v="332"/>
    <d v="2015-11-03T00:00:00"/>
    <d v="2015-10-28T00:00:00"/>
    <x v="1"/>
    <s v="RD-19585"/>
    <s v="Rob Dowd"/>
    <x v="0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  <n v="10.67"/>
    <n v="0"/>
    <m/>
    <m/>
    <m/>
  </r>
  <r>
    <n v="421"/>
    <s v="CA-2015-124891"/>
    <x v="333"/>
    <d v="2015-07-31T00:00:00"/>
    <d v="2015-07-31T00:00:00"/>
    <x v="3"/>
    <s v="RH-19495"/>
    <s v="Rick Hansen"/>
    <x v="0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96"/>
    <n v="2309.65"/>
    <n v="0"/>
    <m/>
    <m/>
    <m/>
  </r>
  <r>
    <n v="422"/>
    <s v="CA-2015-126445"/>
    <x v="334"/>
    <d v="2015-08-31T00:00:00"/>
    <d v="2015-08-27T00:00:00"/>
    <x v="1"/>
    <s v="RA-19945"/>
    <s v="Ryan Akin"/>
    <x v="0"/>
    <s v="United States"/>
    <s v="Murrieta"/>
    <s v="California"/>
    <n v="92563"/>
    <s v="West"/>
    <s v="OFF-ST-10000046"/>
    <x v="1"/>
    <s v="Storage"/>
    <s v="Fellowes Super Stor/Drawer Files"/>
    <n v="484.65"/>
    <n v="3"/>
    <n v="0"/>
    <n v="92.083500000000001"/>
    <n v="484.65"/>
    <n v="0"/>
    <m/>
    <m/>
    <m/>
  </r>
  <r>
    <n v="423"/>
    <s v="CA-2015-105312"/>
    <x v="335"/>
    <d v="2015-11-09T00:00:00"/>
    <d v="2015-11-06T00:00:00"/>
    <x v="2"/>
    <s v="MT-17815"/>
    <s v="Meg Tillman"/>
    <x v="0"/>
    <s v="United States"/>
    <s v="Scottsdale"/>
    <s v="Arizona"/>
    <n v="85254"/>
    <s v="West"/>
    <s v="OFF-EN-10002600"/>
    <x v="1"/>
    <s v="Envelopes"/>
    <s v="Redi-Strip #10 Envelopes, 4 1/8 x 9 1/2"/>
    <n v="7.08"/>
    <n v="3"/>
    <n v="0.2"/>
    <n v="2.4780000000000002"/>
    <n v="5.6639999999999997"/>
    <n v="1.4160000000000001"/>
    <m/>
    <m/>
    <m/>
  </r>
  <r>
    <n v="424"/>
    <s v="US-2017-106705"/>
    <x v="336"/>
    <d v="2018-01-01T00:00:00"/>
    <d v="2017-12-26T00:00:00"/>
    <x v="1"/>
    <s v="PO-18850"/>
    <s v="Patrick O'Brill"/>
    <x v="0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5000000000001"/>
    <n v="44.75"/>
    <n v="0"/>
    <m/>
    <m/>
    <m/>
  </r>
  <r>
    <n v="425"/>
    <s v="CA-2014-158540"/>
    <x v="148"/>
    <d v="2014-11-26T00:00:00"/>
    <d v="2014-11-24T00:00:00"/>
    <x v="2"/>
    <s v="VG-21790"/>
    <s v="Vivek Gonzalez"/>
    <x v="0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n v="27.3096"/>
    <n v="151.72"/>
    <n v="0"/>
    <m/>
    <m/>
    <m/>
  </r>
  <r>
    <n v="426"/>
    <s v="US-2015-126214"/>
    <x v="337"/>
    <d v="2015-12-24T00:00:00"/>
    <d v="2015-12-21T00:00:00"/>
    <x v="0"/>
    <s v="JS-15880"/>
    <s v="John Stevenson"/>
    <x v="0"/>
    <s v="United States"/>
    <s v="Seattle"/>
    <s v="Washington"/>
    <n v="98103"/>
    <s v="West"/>
    <s v="FUR-TA-10003748"/>
    <x v="0"/>
    <s v="Tables"/>
    <s v="Bevis 36 x 72 Conference Tables"/>
    <n v="1618.37"/>
    <n v="13"/>
    <n v="0"/>
    <n v="356.04140000000001"/>
    <n v="1618.37"/>
    <n v="0"/>
    <m/>
    <m/>
    <m/>
  </r>
  <r>
    <n v="427"/>
    <s v="CA-2015-133025"/>
    <x v="13"/>
    <d v="2015-09-19T00:00:00"/>
    <d v="2015-09-17T00:00:00"/>
    <x v="0"/>
    <s v="MO-17800"/>
    <s v="Meg O'Connel"/>
    <x v="2"/>
    <s v="United States"/>
    <s v="Los Angeles"/>
    <s v="California"/>
    <n v="90036"/>
    <s v="West"/>
    <s v="OFF-PA-10004100"/>
    <x v="1"/>
    <s v="Paper"/>
    <s v="Xerox 216"/>
    <n v="32.4"/>
    <n v="5"/>
    <n v="0"/>
    <n v="15.552"/>
    <n v="32.4"/>
    <n v="0"/>
    <m/>
    <m/>
    <m/>
  </r>
  <r>
    <n v="428"/>
    <s v="CA-2015-108665"/>
    <x v="338"/>
    <d v="2015-07-10T00:00:00"/>
    <d v="2015-07-06T00:00:00"/>
    <x v="1"/>
    <s v="KM-16225"/>
    <s v="Kalyca Meade"/>
    <x v="1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n v="6.7008000000000001"/>
    <n v="13.96"/>
    <n v="0"/>
    <m/>
    <m/>
    <m/>
  </r>
  <r>
    <n v="429"/>
    <s v="CA-2015-124450"/>
    <x v="339"/>
    <d v="2015-05-03T00:00:00"/>
    <d v="2015-04-27T00:00:00"/>
    <x v="1"/>
    <s v="GT-14710"/>
    <s v="Greg Tran"/>
    <x v="0"/>
    <s v="United States"/>
    <s v="Washington"/>
    <s v="District of Columbia"/>
    <n v="20016"/>
    <s v="East"/>
    <s v="OFF-AR-10001166"/>
    <x v="1"/>
    <s v="Art"/>
    <s v="Staples in misc. colors"/>
    <n v="22.74"/>
    <n v="3"/>
    <n v="0"/>
    <n v="8.8686000000000007"/>
    <n v="22.74"/>
    <n v="0"/>
    <m/>
    <m/>
    <m/>
  </r>
  <r>
    <n v="430"/>
    <s v="CA-2015-167269"/>
    <x v="340"/>
    <d v="2015-06-20T00:00:00"/>
    <d v="2015-06-16T00:00:00"/>
    <x v="1"/>
    <s v="PB-19150"/>
    <s v="Philip Brown"/>
    <x v="0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  <n v="4.9664000000000001"/>
    <n v="1.2416"/>
    <m/>
    <m/>
    <m/>
  </r>
  <r>
    <n v="431"/>
    <s v="CA-2017-106964"/>
    <x v="90"/>
    <d v="2017-12-20T00:00:00"/>
    <d v="2017-12-17T00:00:00"/>
    <x v="2"/>
    <s v="HR-14770"/>
    <s v="Hallie Redmond"/>
    <x v="2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  <n v="9.4464000000000006"/>
    <n v="2.3616000000000001"/>
    <m/>
    <m/>
    <m/>
  </r>
  <r>
    <n v="432"/>
    <s v="CA-2016-126529"/>
    <x v="341"/>
    <d v="2016-01-13T00:00:00"/>
    <d v="2016-01-11T00:00:00"/>
    <x v="0"/>
    <s v="DE-13255"/>
    <s v="Deanra Eno"/>
    <x v="2"/>
    <s v="United States"/>
    <s v="Springfield"/>
    <s v="Ohio"/>
    <n v="45503"/>
    <s v="East"/>
    <s v="OFF-PA-10001166"/>
    <x v="1"/>
    <s v="Paper"/>
    <s v="Xerox 2"/>
    <n v="15.552"/>
    <n v="3"/>
    <n v="0.2"/>
    <n v="5.4432"/>
    <n v="12.441599999999999"/>
    <n v="3.1104000000000003"/>
    <m/>
    <m/>
    <m/>
  </r>
  <r>
    <n v="433"/>
    <s v="CA-2016-109820"/>
    <x v="69"/>
    <d v="2016-11-22T00:00:00"/>
    <d v="2016-11-20T00:00:00"/>
    <x v="2"/>
    <s v="AG-10390"/>
    <s v="Allen Goldenen"/>
    <x v="0"/>
    <s v="United States"/>
    <s v="Cincinnati"/>
    <s v="Ohio"/>
    <n v="45231"/>
    <s v="East"/>
    <s v="OFF-PA-10000955"/>
    <x v="1"/>
    <s v="Paper"/>
    <s v="Southworth 25% Cotton Granite Paper &amp; Envelopes"/>
    <n v="15.696"/>
    <n v="3"/>
    <n v="0.2"/>
    <n v="5.1012000000000004"/>
    <n v="12.556799999999999"/>
    <n v="3.1392000000000002"/>
    <m/>
    <m/>
    <m/>
  </r>
  <r>
    <n v="434"/>
    <s v="CA-2016-113061"/>
    <x v="175"/>
    <d v="2016-04-26T00:00:00"/>
    <d v="2016-04-22T00:00:00"/>
    <x v="1"/>
    <s v="EL-13735"/>
    <s v="Ed Ludwig"/>
    <x v="2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n v="8.6620000000000008"/>
    <n v="86.62"/>
    <n v="0"/>
    <m/>
    <m/>
    <m/>
  </r>
  <r>
    <n v="435"/>
    <s v="CA-2015-127418"/>
    <x v="342"/>
    <d v="2015-06-14T00:00:00"/>
    <d v="2015-06-13T00:00:00"/>
    <x v="2"/>
    <s v="JJ-15445"/>
    <s v="Jennifer Jackson"/>
    <x v="0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  <n v="29.299200000000003"/>
    <n v="7.3248000000000006"/>
    <m/>
    <m/>
    <m/>
  </r>
  <r>
    <n v="436"/>
    <s v="CA-2017-121818"/>
    <x v="343"/>
    <d v="2017-11-21T00:00:00"/>
    <d v="2017-11-20T00:00:00"/>
    <x v="2"/>
    <s v="JH-15430"/>
    <s v="Jennifer Halladay"/>
    <x v="0"/>
    <s v="United States"/>
    <s v="Burlington"/>
    <s v="North Carolina"/>
    <n v="27217"/>
    <s v="South"/>
    <s v="OFF-AR-10000203"/>
    <x v="1"/>
    <s v="Art"/>
    <s v="Newell 336"/>
    <n v="23.968"/>
    <n v="7"/>
    <n v="0.2"/>
    <n v="2.6964000000000001"/>
    <n v="19.174399999999999"/>
    <n v="4.7936000000000005"/>
    <m/>
    <m/>
    <m/>
  </r>
  <r>
    <n v="437"/>
    <s v="CA-2016-102981"/>
    <x v="46"/>
    <d v="2016-09-09T00:00:00"/>
    <d v="2016-09-06T00:00:00"/>
    <x v="0"/>
    <s v="MO-17500"/>
    <s v="Mary O'Rourke"/>
    <x v="0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  <n v="31.86"/>
    <n v="0"/>
    <m/>
    <m/>
    <m/>
  </r>
  <r>
    <n v="438"/>
    <s v="CA-2017-115651"/>
    <x v="327"/>
    <d v="2017-07-12T00:00:00"/>
    <d v="2017-07-09T00:00:00"/>
    <x v="2"/>
    <s v="NS-18640"/>
    <s v="Noel Staavos"/>
    <x v="1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4999999999998"/>
    <n v="7.0720000000000001"/>
    <n v="1.768"/>
    <m/>
    <m/>
    <m/>
  </r>
  <r>
    <n v="439"/>
    <s v="CA-2017-152702"/>
    <x v="344"/>
    <d v="2017-10-16T00:00:00"/>
    <d v="2017-10-12T00:00:00"/>
    <x v="1"/>
    <s v="SN-20710"/>
    <s v="Steve Nguyen"/>
    <x v="2"/>
    <s v="United States"/>
    <s v="Rockford"/>
    <s v="Illinois"/>
    <n v="61107"/>
    <s v="Central"/>
    <s v="FUR-CH-10002304"/>
    <x v="0"/>
    <s v="Chairs"/>
    <s v="Global Stack Chair without Arms, Black"/>
    <n v="254.60400000000001"/>
    <n v="14"/>
    <n v="0.3"/>
    <n v="-18.186"/>
    <n v="178.22280000000001"/>
    <n v="76.381200000000007"/>
    <m/>
    <m/>
    <m/>
  </r>
  <r>
    <n v="440"/>
    <s v="CA-2014-139192"/>
    <x v="256"/>
    <d v="2014-06-01T00:00:00"/>
    <d v="2014-05-27T00:00:00"/>
    <x v="0"/>
    <s v="LC-16885"/>
    <s v="Lena Creighton"/>
    <x v="0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2"/>
    <n v="890.80319999999995"/>
    <n v="222.70079999999999"/>
    <m/>
    <m/>
    <m/>
  </r>
  <r>
    <n v="441"/>
    <s v="US-2015-153500"/>
    <x v="214"/>
    <d v="2015-07-05T00:00:00"/>
    <d v="2015-07-03T00:00:00"/>
    <x v="2"/>
    <s v="DG-13300"/>
    <s v="Deirdre Greer"/>
    <x v="1"/>
    <s v="United States"/>
    <s v="Philadelphia"/>
    <s v="Pennsylvania"/>
    <n v="19134"/>
    <s v="East"/>
    <s v="FUR-FU-10000293"/>
    <x v="0"/>
    <s v="Furnishings"/>
    <s v="Eldon Antistatic Chair Mats for Low to Medium Pile Carpets"/>
    <n v="168.464"/>
    <n v="2"/>
    <n v="0.2"/>
    <n v="-29.481200000000001"/>
    <n v="134.77119999999999"/>
    <n v="33.692799999999998"/>
    <m/>
    <m/>
    <m/>
  </r>
  <r>
    <n v="442"/>
    <s v="CA-2015-110667"/>
    <x v="345"/>
    <d v="2015-04-08T00:00:00"/>
    <d v="2015-04-04T00:00:00"/>
    <x v="1"/>
    <s v="NF-18595"/>
    <s v="Nicole Fjeld"/>
    <x v="2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  <n v="11.16"/>
    <n v="0"/>
    <m/>
    <m/>
    <m/>
  </r>
  <r>
    <n v="443"/>
    <s v="CA-2017-167150"/>
    <x v="346"/>
    <d v="2017-12-17T00:00:00"/>
    <d v="2017-12-10T00:00:00"/>
    <x v="1"/>
    <s v="BP-11185"/>
    <s v="Ben Peterman"/>
    <x v="1"/>
    <s v="United States"/>
    <s v="San Diego"/>
    <s v="California"/>
    <n v="92037"/>
    <s v="West"/>
    <s v="OFF-BI-10001097"/>
    <x v="1"/>
    <s v="Binders"/>
    <s v="Avery Hole Reinforcements"/>
    <n v="19.936"/>
    <n v="4"/>
    <n v="0.2"/>
    <n v="7.2267999999999999"/>
    <n v="15.9488"/>
    <n v="3.9872000000000001"/>
    <m/>
    <m/>
    <m/>
  </r>
  <r>
    <n v="444"/>
    <s v="CA-2016-105284"/>
    <x v="347"/>
    <d v="2016-12-01T00:00:00"/>
    <d v="2016-11-24T00:00:00"/>
    <x v="1"/>
    <s v="MG-17650"/>
    <s v="Matthew Grinstein"/>
    <x v="2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  <n v="3.5328000000000004"/>
    <n v="0.8832000000000001"/>
    <m/>
    <m/>
    <m/>
  </r>
  <r>
    <n v="445"/>
    <s v="CA-2015-161263"/>
    <x v="348"/>
    <d v="2015-04-21T00:00:00"/>
    <d v="2015-04-16T00:00:00"/>
    <x v="1"/>
    <s v="TS-21160"/>
    <s v="Theresa Swint"/>
    <x v="1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6000000000003"/>
    <n v="36.172800000000002"/>
    <n v="9.0432000000000006"/>
    <m/>
    <m/>
    <m/>
  </r>
  <r>
    <n v="446"/>
    <s v="US-2017-139955"/>
    <x v="349"/>
    <d v="2017-09-30T00:00:00"/>
    <d v="2017-09-28T00:00:00"/>
    <x v="0"/>
    <s v="CM-12160"/>
    <s v="Charles McCrossin"/>
    <x v="0"/>
    <s v="United States"/>
    <s v="Brownsville"/>
    <s v="Texas"/>
    <n v="78521"/>
    <s v="Central"/>
    <s v="OFF-SU-10001935"/>
    <x v="1"/>
    <s v="Supplies"/>
    <s v="Staple remover"/>
    <n v="1.744"/>
    <n v="1"/>
    <n v="0.2"/>
    <n v="-0.3488"/>
    <n v="1.3952"/>
    <n v="0.3488"/>
    <m/>
    <m/>
    <m/>
  </r>
  <r>
    <n v="447"/>
    <s v="US-2015-150161"/>
    <x v="350"/>
    <d v="2015-07-29T00:00:00"/>
    <d v="2015-07-25T00:00:00"/>
    <x v="1"/>
    <s v="RB-19795"/>
    <s v="Ross Baird"/>
    <x v="2"/>
    <s v="United States"/>
    <s v="Philadelphia"/>
    <s v="Pennsylvania"/>
    <n v="19143"/>
    <s v="East"/>
    <s v="OFF-BI-10001524"/>
    <x v="1"/>
    <s v="Binders"/>
    <s v="GBC Premium Transparent Covers with Diagonal Lined Pattern"/>
    <n v="25.175999999999998"/>
    <n v="4"/>
    <n v="0.7"/>
    <n v="-18.462399999999999"/>
    <n v="7.5528000000000013"/>
    <n v="17.623199999999997"/>
    <m/>
    <m/>
    <m/>
  </r>
  <r>
    <n v="448"/>
    <s v="CA-2015-144652"/>
    <x v="285"/>
    <d v="2015-11-26T00:00:00"/>
    <d v="2015-11-20T00:00:00"/>
    <x v="1"/>
    <s v="SN-20560"/>
    <s v="Skye Norling"/>
    <x v="2"/>
    <s v="United States"/>
    <s v="Los Angeles"/>
    <s v="California"/>
    <n v="90008"/>
    <s v="West"/>
    <s v="OFF-AR-10003732"/>
    <x v="1"/>
    <s v="Art"/>
    <s v="Newell 333"/>
    <n v="19.46"/>
    <n v="7"/>
    <n v="0"/>
    <n v="5.0595999999999997"/>
    <n v="19.46"/>
    <n v="0"/>
    <m/>
    <m/>
    <m/>
  </r>
  <r>
    <n v="449"/>
    <s v="CA-2016-152814"/>
    <x v="351"/>
    <d v="2016-05-02T00:00:00"/>
    <d v="2016-04-28T00:00:00"/>
    <x v="1"/>
    <s v="EH-14005"/>
    <s v="Erica Hernandez"/>
    <x v="2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96"/>
    <n v="23.5776"/>
    <n v="5.894400000000001"/>
    <m/>
    <m/>
    <m/>
  </r>
  <r>
    <n v="450"/>
    <s v="CA-2017-106943"/>
    <x v="220"/>
    <d v="2017-11-19T00:00:00"/>
    <d v="2017-11-14T00:00:00"/>
    <x v="1"/>
    <s v="FO-14305"/>
    <s v="Frank Olsen"/>
    <x v="0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  <n v="6.9120000000000008"/>
    <n v="1.7280000000000002"/>
    <m/>
    <m/>
    <m/>
  </r>
  <r>
    <n v="451"/>
    <s v="CA-2016-134348"/>
    <x v="352"/>
    <d v="2016-11-19T00:00:00"/>
    <d v="2016-11-12T00:00:00"/>
    <x v="1"/>
    <s v="MS-17710"/>
    <s v="Maurice Satty"/>
    <x v="0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79999999999999"/>
    <n v="1.8810000000000002"/>
    <n v="4.3889999999999993"/>
    <m/>
    <m/>
    <m/>
  </r>
  <r>
    <n v="452"/>
    <s v="CA-2016-161781"/>
    <x v="291"/>
    <d v="2016-09-30T00:00:00"/>
    <d v="2016-09-29T00:00:00"/>
    <x v="2"/>
    <s v="CC-12100"/>
    <s v="Chad Cunningham"/>
    <x v="2"/>
    <s v="United States"/>
    <s v="Columbus"/>
    <s v="Indiana"/>
    <n v="47201"/>
    <s v="Central"/>
    <s v="OFF-AR-10000255"/>
    <x v="1"/>
    <s v="Art"/>
    <s v="Newell 328"/>
    <n v="40.880000000000003"/>
    <n v="7"/>
    <n v="0"/>
    <n v="10.6288"/>
    <n v="40.880000000000003"/>
    <n v="0"/>
    <m/>
    <m/>
    <m/>
  </r>
  <r>
    <n v="453"/>
    <s v="CA-2017-132521"/>
    <x v="353"/>
    <d v="2017-09-25T00:00:00"/>
    <d v="2017-09-23T00:00:00"/>
    <x v="0"/>
    <s v="DW-13540"/>
    <s v="Don Weiss"/>
    <x v="0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799999999999"/>
    <n v="119.96"/>
    <n v="0"/>
    <m/>
    <m/>
    <m/>
  </r>
  <r>
    <n v="454"/>
    <s v="CA-2015-110016"/>
    <x v="222"/>
    <d v="2015-12-04T00:00:00"/>
    <d v="2015-11-29T00:00:00"/>
    <x v="1"/>
    <s v="BT-11395"/>
    <s v="Bill Tyler"/>
    <x v="1"/>
    <s v="United States"/>
    <s v="Detroit"/>
    <s v="Michigan"/>
    <n v="48227"/>
    <s v="Central"/>
    <s v="OFF-PA-10000349"/>
    <x v="1"/>
    <s v="Paper"/>
    <s v="Easy-staple paper"/>
    <n v="19.920000000000002"/>
    <n v="4"/>
    <n v="0"/>
    <n v="9.3623999999999992"/>
    <n v="19.920000000000002"/>
    <n v="0"/>
    <m/>
    <m/>
    <m/>
  </r>
  <r>
    <n v="455"/>
    <s v="CA-2016-167584"/>
    <x v="354"/>
    <d v="2016-08-12T00:00:00"/>
    <d v="2016-08-12T00:00:00"/>
    <x v="3"/>
    <s v="LC-16870"/>
    <s v="Lena Cacioppo"/>
    <x v="0"/>
    <s v="United States"/>
    <s v="Des Moines"/>
    <s v="Iowa"/>
    <n v="50315"/>
    <s v="Central"/>
    <s v="OFF-PA-10000029"/>
    <x v="1"/>
    <s v="Paper"/>
    <s v="Xerox 224"/>
    <n v="6.48"/>
    <n v="1"/>
    <n v="0"/>
    <n v="3.1103999999999998"/>
    <n v="6.48"/>
    <n v="0"/>
    <m/>
    <m/>
    <m/>
  </r>
  <r>
    <n v="456"/>
    <s v="CA-2016-166163"/>
    <x v="226"/>
    <d v="2016-08-20T00:00:00"/>
    <d v="2016-08-15T00:00:00"/>
    <x v="0"/>
    <s v="CY-12745"/>
    <s v="Craig Yedwab"/>
    <x v="1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04"/>
    <n v="57.580799999999996"/>
    <n v="14.395200000000001"/>
    <m/>
    <m/>
    <m/>
  </r>
  <r>
    <n v="457"/>
    <s v="CA-2015-143490"/>
    <x v="355"/>
    <d v="2015-12-13T00:00:00"/>
    <d v="2015-12-06T00:00:00"/>
    <x v="1"/>
    <s v="NP-18325"/>
    <s v="Naresj Patel"/>
    <x v="0"/>
    <s v="United States"/>
    <s v="San Diego"/>
    <s v="California"/>
    <n v="92105"/>
    <s v="West"/>
    <s v="OFF-AR-10002952"/>
    <x v="1"/>
    <s v="Art"/>
    <s v="Stanley Contemporary Battery Pencil Sharpeners"/>
    <n v="120.15"/>
    <n v="9"/>
    <n v="0"/>
    <n v="33.642000000000003"/>
    <n v="120.15"/>
    <n v="0"/>
    <m/>
    <m/>
    <m/>
  </r>
  <r>
    <n v="458"/>
    <s v="CA-2015-165085"/>
    <x v="16"/>
    <d v="2015-12-31T00:00:00"/>
    <d v="2015-12-27T00:00:00"/>
    <x v="1"/>
    <s v="BT-11485"/>
    <s v="Brad Thomas"/>
    <x v="2"/>
    <s v="United States"/>
    <s v="Clinton"/>
    <s v="Maryland"/>
    <n v="20735"/>
    <s v="East"/>
    <s v="OFF-PA-10000605"/>
    <x v="1"/>
    <s v="Paper"/>
    <s v="Xerox 1950"/>
    <n v="28.9"/>
    <n v="5"/>
    <n v="0"/>
    <n v="14.161"/>
    <n v="28.9"/>
    <n v="0"/>
    <m/>
    <m/>
    <m/>
  </r>
  <r>
    <n v="459"/>
    <s v="CA-2017-160423"/>
    <x v="254"/>
    <d v="2017-01-26T00:00:00"/>
    <d v="2017-01-21T00:00:00"/>
    <x v="1"/>
    <s v="PS-19045"/>
    <s v="Penelope Sewall"/>
    <x v="2"/>
    <s v="United States"/>
    <s v="Charlotte"/>
    <s v="North Carolina"/>
    <n v="28205"/>
    <s v="South"/>
    <s v="OFF-ST-10004340"/>
    <x v="1"/>
    <s v="Storage"/>
    <s v="Fellowes Mobile File Cart, Black"/>
    <n v="348.20800000000003"/>
    <n v="7"/>
    <n v="0.2"/>
    <n v="30.4682"/>
    <n v="278.56640000000004"/>
    <n v="69.641600000000011"/>
    <m/>
    <m/>
    <m/>
  </r>
  <r>
    <n v="460"/>
    <s v="CA-2014-159338"/>
    <x v="356"/>
    <d v="2014-06-28T00:00:00"/>
    <d v="2014-06-25T00:00:00"/>
    <x v="2"/>
    <s v="NS-18640"/>
    <s v="Noel Staavos"/>
    <x v="1"/>
    <s v="United States"/>
    <s v="Los Angeles"/>
    <s v="California"/>
    <n v="90049"/>
    <s v="West"/>
    <s v="FUR-TA-10004147"/>
    <x v="0"/>
    <s v="Tables"/>
    <s v="Hon 4060 Series Tables"/>
    <n v="447.84"/>
    <n v="5"/>
    <n v="0.2"/>
    <n v="11.196"/>
    <n v="358.27199999999999"/>
    <n v="89.567999999999998"/>
    <m/>
    <m/>
    <m/>
  </r>
  <r>
    <n v="461"/>
    <s v="CA-2016-107216"/>
    <x v="357"/>
    <d v="2016-06-17T00:00:00"/>
    <d v="2016-06-14T00:00:00"/>
    <x v="2"/>
    <s v="PV-18985"/>
    <s v="Paul Van Hugh"/>
    <x v="2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  <n v="7.04"/>
    <n v="0"/>
    <m/>
    <m/>
    <m/>
  </r>
  <r>
    <n v="462"/>
    <s v="US-2017-145863"/>
    <x v="77"/>
    <d v="2017-04-27T00:00:00"/>
    <d v="2017-04-21T00:00:00"/>
    <x v="1"/>
    <s v="RP-19390"/>
    <s v="Resi Pölking"/>
    <x v="0"/>
    <s v="United States"/>
    <s v="Houston"/>
    <s v="Texas"/>
    <n v="77041"/>
    <s v="Central"/>
    <s v="OFF-BI-10004140"/>
    <x v="1"/>
    <s v="Binders"/>
    <s v="Avery Non-Stick Binders"/>
    <n v="2.694"/>
    <n v="3"/>
    <n v="0.8"/>
    <n v="-4.7145000000000001"/>
    <n v="0.53879999999999972"/>
    <n v="2.1552000000000002"/>
    <m/>
    <m/>
    <m/>
  </r>
  <r>
    <n v="463"/>
    <s v="CA-2016-112340"/>
    <x v="139"/>
    <d v="2016-10-27T00:00:00"/>
    <d v="2016-10-21T00:00:00"/>
    <x v="1"/>
    <s v="NM-18520"/>
    <s v="Neoma Murray"/>
    <x v="0"/>
    <s v="United States"/>
    <s v="Riverside"/>
    <s v="California"/>
    <n v="92503"/>
    <s v="West"/>
    <s v="OFF-PA-10001892"/>
    <x v="1"/>
    <s v="Paper"/>
    <s v="Rediform Wirebound &quot;Phone Memo&quot; Message Book, 11 x 5-3/4"/>
    <n v="22.92"/>
    <n v="3"/>
    <n v="0"/>
    <n v="11.2308"/>
    <n v="22.92"/>
    <n v="0"/>
    <m/>
    <m/>
    <m/>
  </r>
  <r>
    <n v="464"/>
    <s v="CA-2017-140585"/>
    <x v="358"/>
    <d v="2017-12-23T00:00:00"/>
    <d v="2017-12-18T00:00:00"/>
    <x v="0"/>
    <s v="RA-19915"/>
    <s v="Russell Applegate"/>
    <x v="0"/>
    <s v="United States"/>
    <s v="Encinitas"/>
    <s v="California"/>
    <n v="92024"/>
    <s v="West"/>
    <s v="OFF-BI-10003364"/>
    <x v="1"/>
    <s v="Binders"/>
    <s v="Binding Machine Supplies"/>
    <n v="46.671999999999997"/>
    <n v="2"/>
    <n v="0.2"/>
    <n v="16.3352"/>
    <n v="37.337599999999995"/>
    <n v="9.3344000000000005"/>
    <m/>
    <m/>
    <m/>
  </r>
  <r>
    <n v="465"/>
    <s v="CA-2016-144855"/>
    <x v="359"/>
    <d v="2016-07-24T00:00:00"/>
    <d v="2016-07-22T00:00:00"/>
    <x v="0"/>
    <s v="DL-13495"/>
    <s v="Dionis Lloyd"/>
    <x v="1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  <n v="6.3"/>
    <n v="0"/>
    <m/>
    <m/>
    <m/>
  </r>
  <r>
    <n v="466"/>
    <s v="US-2014-147627"/>
    <x v="360"/>
    <d v="2014-01-26T00:00:00"/>
    <d v="2014-01-20T00:00:00"/>
    <x v="1"/>
    <s v="HL-15040"/>
    <s v="Hunter Lopez"/>
    <x v="0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  <n v="699.93"/>
    <n v="0"/>
    <m/>
    <m/>
    <m/>
  </r>
  <r>
    <n v="467"/>
    <s v="CA-2015-105970"/>
    <x v="55"/>
    <d v="2015-03-07T00:00:00"/>
    <d v="2015-03-02T00:00:00"/>
    <x v="1"/>
    <s v="PA-19060"/>
    <s v="Pete Armstrong"/>
    <x v="2"/>
    <s v="United States"/>
    <s v="Richmond"/>
    <s v="Indiana"/>
    <n v="47374"/>
    <s v="Central"/>
    <s v="OFF-AR-10003156"/>
    <x v="1"/>
    <s v="Art"/>
    <s v="50 Colored Long Pencils"/>
    <n v="10.16"/>
    <n v="1"/>
    <n v="0"/>
    <n v="2.6415999999999999"/>
    <n v="10.16"/>
    <n v="0"/>
    <m/>
    <m/>
    <m/>
  </r>
  <r>
    <n v="468"/>
    <s v="CA-2016-112102"/>
    <x v="361"/>
    <d v="2016-04-16T00:00:00"/>
    <d v="2016-04-12T00:00:00"/>
    <x v="1"/>
    <s v="BD-11605"/>
    <s v="Brian Dahlen"/>
    <x v="0"/>
    <s v="United States"/>
    <s v="Springfield"/>
    <s v="Virginia"/>
    <n v="22153"/>
    <s v="South"/>
    <s v="FUR-TA-10004086"/>
    <x v="0"/>
    <s v="Tables"/>
    <s v="KI Adjustable-Height Table"/>
    <n v="343.92"/>
    <n v="4"/>
    <n v="0"/>
    <n v="75.662400000000005"/>
    <n v="343.92"/>
    <n v="0"/>
    <m/>
    <m/>
    <m/>
  </r>
  <r>
    <n v="469"/>
    <s v="US-2016-148803"/>
    <x v="24"/>
    <d v="2016-12-11T00:00:00"/>
    <d v="2016-12-11T00:00:00"/>
    <x v="3"/>
    <s v="LR-16915"/>
    <s v="Lena Radford"/>
    <x v="0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0999999999996"/>
    <n v="68.179200000000009"/>
    <n v="17.044800000000002"/>
    <m/>
    <m/>
    <m/>
  </r>
  <r>
    <n v="470"/>
    <s v="CA-2016-152170"/>
    <x v="352"/>
    <d v="2016-11-15T00:00:00"/>
    <d v="2016-11-12T00:00:00"/>
    <x v="0"/>
    <s v="FH-14275"/>
    <s v="Frank Hawley"/>
    <x v="1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  <n v="287.52"/>
    <n v="0"/>
    <m/>
    <m/>
    <m/>
  </r>
  <r>
    <n v="471"/>
    <s v="CA-2015-112452"/>
    <x v="345"/>
    <d v="2015-04-04T00:00:00"/>
    <d v="2015-04-04T00:00:00"/>
    <x v="3"/>
    <s v="NC-18340"/>
    <s v="Nat Carroll"/>
    <x v="0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6"/>
    <n v="579.66840000000002"/>
    <n v="64.407600000000002"/>
    <m/>
    <m/>
    <m/>
  </r>
  <r>
    <n v="472"/>
    <s v="CA-2015-113971"/>
    <x v="362"/>
    <d v="2015-05-14T00:00:00"/>
    <d v="2015-05-08T00:00:00"/>
    <x v="1"/>
    <s v="CB-12535"/>
    <s v="Claudia Bergmann"/>
    <x v="1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9"/>
    <n v="6.6816000000000004"/>
    <n v="1.6704000000000001"/>
    <m/>
    <m/>
    <m/>
  </r>
  <r>
    <n v="473"/>
    <s v="CA-2017-160395"/>
    <x v="363"/>
    <d v="2017-01-06T00:00:00"/>
    <d v="2016-12-31T00:00:00"/>
    <x v="1"/>
    <s v="KL-16555"/>
    <s v="Kelly Lampkin"/>
    <x v="1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  <n v="3.64"/>
    <n v="0"/>
    <m/>
    <m/>
    <m/>
  </r>
  <r>
    <n v="474"/>
    <s v="CA-2014-136567"/>
    <x v="364"/>
    <d v="2014-12-21T00:00:00"/>
    <d v="2014-12-20T00:00:00"/>
    <x v="2"/>
    <s v="PS-19045"/>
    <s v="Penelope Sewall"/>
    <x v="2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  <n v="122.48"/>
    <n v="0"/>
    <m/>
    <m/>
    <m/>
  </r>
  <r>
    <n v="475"/>
    <s v="CA-2016-149314"/>
    <x v="365"/>
    <d v="2016-07-07T00:00:00"/>
    <d v="2016-07-02T00:00:00"/>
    <x v="0"/>
    <s v="GB-14530"/>
    <s v="George Bell"/>
    <x v="1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n v="19.5184"/>
    <n v="156.1472"/>
    <n v="39.036799999999999"/>
    <m/>
    <m/>
    <m/>
  </r>
  <r>
    <n v="476"/>
    <s v="CA-2014-126522"/>
    <x v="366"/>
    <d v="2014-09-05T00:00:00"/>
    <d v="2014-09-01T00:00:00"/>
    <x v="0"/>
    <s v="LT-16765"/>
    <s v="Larry Tron"/>
    <x v="0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6"/>
    <n v="53.94"/>
    <n v="0"/>
    <m/>
    <m/>
    <m/>
  </r>
  <r>
    <n v="477"/>
    <s v="CA-2014-127964"/>
    <x v="209"/>
    <d v="2014-03-08T00:00:00"/>
    <d v="2014-03-03T00:00:00"/>
    <x v="1"/>
    <s v="AP-10720"/>
    <s v="Anne Pryor"/>
    <x v="2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  <n v="9.99"/>
    <n v="0"/>
    <m/>
    <m/>
    <m/>
  </r>
  <r>
    <n v="478"/>
    <s v="CA-2017-145226"/>
    <x v="158"/>
    <d v="2017-12-10T00:00:00"/>
    <d v="2017-12-08T00:00:00"/>
    <x v="0"/>
    <s v="DL-13315"/>
    <s v="Delfina Latchford"/>
    <x v="0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  <n v="109.48"/>
    <n v="0"/>
    <m/>
    <m/>
    <m/>
  </r>
  <r>
    <n v="479"/>
    <s v="US-2014-100279"/>
    <x v="367"/>
    <d v="2014-03-14T00:00:00"/>
    <d v="2014-03-10T00:00:00"/>
    <x v="1"/>
    <s v="SW-20275"/>
    <s v="Scott Williamson"/>
    <x v="0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  <n v="22.38"/>
    <n v="0"/>
    <m/>
    <m/>
    <m/>
  </r>
  <r>
    <n v="480"/>
    <s v="CA-2014-158064"/>
    <x v="368"/>
    <d v="2014-04-25T00:00:00"/>
    <d v="2014-04-21T00:00:00"/>
    <x v="1"/>
    <s v="AA-10375"/>
    <s v="Allen Armold"/>
    <x v="0"/>
    <s v="United States"/>
    <s v="Los Angeles"/>
    <s v="California"/>
    <n v="90008"/>
    <s v="West"/>
    <s v="OFF-BI-10002976"/>
    <x v="1"/>
    <s v="Binders"/>
    <s v="ACCOHIDE Binder by Acco"/>
    <n v="16.52"/>
    <n v="5"/>
    <n v="0.2"/>
    <n v="5.5754999999999999"/>
    <n v="13.215999999999999"/>
    <n v="3.3040000000000003"/>
    <m/>
    <m/>
    <m/>
  </r>
  <r>
    <n v="481"/>
    <s v="US-2015-104430"/>
    <x v="369"/>
    <d v="2015-10-26T00:00:00"/>
    <d v="2015-10-22T00:00:00"/>
    <x v="1"/>
    <s v="LT-17110"/>
    <s v="Liz Thompson"/>
    <x v="0"/>
    <s v="United States"/>
    <s v="Bloomington"/>
    <s v="Illinois"/>
    <n v="61701"/>
    <s v="Central"/>
    <s v="OFF-BI-10000301"/>
    <x v="1"/>
    <s v="Binders"/>
    <s v="GBC Instant Report Kit"/>
    <n v="5.1760000000000002"/>
    <n v="4"/>
    <n v="0.8"/>
    <n v="-7.7640000000000002"/>
    <n v="1.0351999999999997"/>
    <n v="4.1408000000000005"/>
    <m/>
    <m/>
    <m/>
  </r>
  <r>
    <n v="482"/>
    <s v="CA-2015-132080"/>
    <x v="370"/>
    <d v="2015-08-25T00:00:00"/>
    <d v="2015-08-22T00:00:00"/>
    <x v="2"/>
    <s v="DP-13105"/>
    <s v="Dave Poirier"/>
    <x v="1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  <n v="40.089600000000004"/>
    <n v="10.022400000000001"/>
    <m/>
    <m/>
    <m/>
  </r>
  <r>
    <n v="483"/>
    <s v="CA-2016-161207"/>
    <x v="47"/>
    <d v="2016-09-03T00:00:00"/>
    <d v="2016-08-29T00:00:00"/>
    <x v="1"/>
    <s v="AB-10060"/>
    <s v="Adam Bellavance"/>
    <x v="2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7000000000003"/>
    <n v="27.93"/>
    <n v="0"/>
    <m/>
    <m/>
    <m/>
  </r>
  <r>
    <n v="484"/>
    <s v="CA-2014-120243"/>
    <x v="371"/>
    <d v="2014-12-30T00:00:00"/>
    <d v="2014-12-27T00:00:00"/>
    <x v="0"/>
    <s v="AT-10435"/>
    <s v="Alyssa Tate"/>
    <x v="2"/>
    <s v="United States"/>
    <s v="Los Angeles"/>
    <s v="California"/>
    <n v="90004"/>
    <s v="West"/>
    <s v="OFF-LA-10004425"/>
    <x v="1"/>
    <s v="Labels"/>
    <s v="Staple-on labels"/>
    <n v="11.56"/>
    <n v="4"/>
    <n v="0"/>
    <n v="5.4332000000000003"/>
    <n v="11.56"/>
    <n v="0"/>
    <m/>
    <m/>
    <m/>
  </r>
  <r>
    <n v="485"/>
    <s v="CA-2016-113621"/>
    <x v="48"/>
    <d v="2016-12-05T00:00:00"/>
    <d v="2016-12-01T00:00:00"/>
    <x v="1"/>
    <s v="JE-15745"/>
    <s v="Joel Eaton"/>
    <x v="0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n v="51.75"/>
    <n v="172.5"/>
    <n v="0"/>
    <m/>
    <m/>
    <m/>
  </r>
  <r>
    <n v="486"/>
    <s v="CA-2016-168081"/>
    <x v="372"/>
    <d v="2016-04-27T00:00:00"/>
    <d v="2016-04-24T00:00:00"/>
    <x v="0"/>
    <s v="CA-12055"/>
    <s v="Cathy Armstrong"/>
    <x v="2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  <n v="206.95680000000002"/>
    <n v="51.739200000000011"/>
    <m/>
    <m/>
    <m/>
  </r>
  <r>
    <n v="487"/>
    <s v="CA-2014-128146"/>
    <x v="242"/>
    <d v="2014-06-25T00:00:00"/>
    <d v="2014-06-21T00:00:00"/>
    <x v="1"/>
    <s v="DB-13060"/>
    <s v="Dave Brooks"/>
    <x v="0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  <n v="1322.93"/>
    <n v="0"/>
    <m/>
    <m/>
    <m/>
  </r>
  <r>
    <n v="488"/>
    <s v="CA-2017-138779"/>
    <x v="373"/>
    <d v="2017-01-15T00:00:00"/>
    <d v="2017-01-14T00:00:00"/>
    <x v="2"/>
    <s v="RB-19570"/>
    <s v="Rob Beeghly"/>
    <x v="0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  <n v="17.395199999999999"/>
    <n v="4.3487999999999998"/>
    <m/>
    <m/>
    <m/>
  </r>
  <r>
    <n v="489"/>
    <s v="CA-2014-127131"/>
    <x v="148"/>
    <d v="2014-11-30T00:00:00"/>
    <d v="2014-11-24T00:00:00"/>
    <x v="1"/>
    <s v="HR-14830"/>
    <s v="Harold Ryan"/>
    <x v="1"/>
    <s v="United States"/>
    <s v="Seattle"/>
    <s v="Washington"/>
    <n v="98103"/>
    <s v="West"/>
    <s v="OFF-BI-10004656"/>
    <x v="1"/>
    <s v="Binders"/>
    <s v="Peel &amp; Stick Add-On Corner Pockets"/>
    <n v="12.096"/>
    <n v="7"/>
    <n v="0.2"/>
    <n v="4.2336"/>
    <n v="9.6768000000000001"/>
    <n v="2.4192"/>
    <m/>
    <m/>
    <m/>
  </r>
  <r>
    <n v="490"/>
    <s v="US-2015-130519"/>
    <x v="374"/>
    <d v="2015-09-15T00:00:00"/>
    <d v="2015-09-15T00:00:00"/>
    <x v="3"/>
    <s v="NG-18355"/>
    <s v="Nat Gilpin"/>
    <x v="1"/>
    <s v="United States"/>
    <s v="Coral Springs"/>
    <s v="Florida"/>
    <n v="33065"/>
    <s v="South"/>
    <s v="OFF-PA-10001937"/>
    <x v="1"/>
    <s v="Paper"/>
    <s v="Xerox 21"/>
    <n v="15.552"/>
    <n v="3"/>
    <n v="0.2"/>
    <n v="5.4432"/>
    <n v="12.441599999999999"/>
    <n v="3.1104000000000003"/>
    <m/>
    <m/>
    <m/>
  </r>
  <r>
    <n v="491"/>
    <s v="CA-2016-130946"/>
    <x v="136"/>
    <d v="2016-04-12T00:00:00"/>
    <d v="2016-04-08T00:00:00"/>
    <x v="1"/>
    <s v="ZC-21910"/>
    <s v="Zuschuss Carroll"/>
    <x v="0"/>
    <s v="United States"/>
    <s v="Houston"/>
    <s v="Texas"/>
    <n v="77041"/>
    <s v="Central"/>
    <s v="TEC-AC-10001990"/>
    <x v="2"/>
    <s v="Accessories"/>
    <s v="Kensington Orbit Wireless Mobile Trackball for PC and Mac"/>
    <n v="431.928"/>
    <n v="9"/>
    <n v="0.2"/>
    <n v="64.789199999999994"/>
    <n v="345.54239999999999"/>
    <n v="86.385600000000011"/>
    <m/>
    <m/>
    <m/>
  </r>
  <r>
    <n v="492"/>
    <s v="CA-2017-133235"/>
    <x v="375"/>
    <d v="2017-08-04T00:00:00"/>
    <d v="2017-08-01T00:00:00"/>
    <x v="2"/>
    <s v="LH-16750"/>
    <s v="Larry Hughes"/>
    <x v="0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499999999999"/>
    <n v="217.56799999999998"/>
    <n v="54.391999999999996"/>
    <m/>
    <m/>
    <m/>
  </r>
  <r>
    <n v="493"/>
    <s v="CA-2016-137050"/>
    <x v="204"/>
    <d v="2016-07-18T00:00:00"/>
    <d v="2016-07-14T00:00:00"/>
    <x v="0"/>
    <s v="SW-20755"/>
    <s v="Steven Ward"/>
    <x v="1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3"/>
    <n v="11.21"/>
    <n v="0"/>
    <m/>
    <m/>
    <m/>
  </r>
  <r>
    <n v="494"/>
    <s v="CA-2016-153682"/>
    <x v="189"/>
    <d v="2016-06-01T00:00:00"/>
    <d v="2016-05-30T00:00:00"/>
    <x v="2"/>
    <s v="BG-11695"/>
    <s v="Brooke Gillingham"/>
    <x v="1"/>
    <s v="United States"/>
    <s v="Cincinnati"/>
    <s v="Ohio"/>
    <n v="45231"/>
    <s v="East"/>
    <s v="TEC-CO-10001046"/>
    <x v="2"/>
    <s v="Copiers"/>
    <s v="Canon Imageclass D680 Copier / Fax"/>
    <n v="839.98800000000006"/>
    <n v="2"/>
    <n v="0.4"/>
    <n v="69.998999999999995"/>
    <n v="503.99279999999999"/>
    <n v="335.99520000000007"/>
    <m/>
    <m/>
    <m/>
  </r>
  <r>
    <n v="495"/>
    <s v="CA-2016-144344"/>
    <x v="117"/>
    <d v="2016-10-28T00:00:00"/>
    <d v="2016-10-28T00:00:00"/>
    <x v="3"/>
    <s v="PG-18820"/>
    <s v="Patrick Gardner"/>
    <x v="0"/>
    <s v="United States"/>
    <s v="Boynton Beach"/>
    <s v="Florida"/>
    <n v="33437"/>
    <s v="South"/>
    <s v="FUR-FU-10000076"/>
    <x v="0"/>
    <s v="Furnishings"/>
    <s v="24-Hour Round Wall Clock"/>
    <n v="47.951999999999998"/>
    <n v="3"/>
    <n v="0.2"/>
    <n v="13.786199999999999"/>
    <n v="38.361599999999996"/>
    <n v="9.5904000000000007"/>
    <m/>
    <m/>
    <m/>
  </r>
  <r>
    <n v="496"/>
    <s v="CA-2014-127012"/>
    <x v="376"/>
    <d v="2014-08-15T00:00:00"/>
    <d v="2014-08-11T00:00:00"/>
    <x v="1"/>
    <s v="GM-14680"/>
    <s v="Greg Matthias"/>
    <x v="0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n v="5.4340000000000002"/>
    <n v="12.35"/>
    <n v="0"/>
    <m/>
    <m/>
    <m/>
  </r>
  <r>
    <n v="497"/>
    <s v="CA-2016-128727"/>
    <x v="47"/>
    <d v="2016-09-04T00:00:00"/>
    <d v="2016-08-29T00:00:00"/>
    <x v="1"/>
    <s v="MO-17800"/>
    <s v="Meg O'Connel"/>
    <x v="2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  <n v="22"/>
    <n v="0"/>
    <m/>
    <m/>
    <m/>
  </r>
  <r>
    <n v="498"/>
    <s v="US-2016-162859"/>
    <x v="377"/>
    <d v="2016-02-22T00:00:00"/>
    <d v="2016-02-15T00:00:00"/>
    <x v="1"/>
    <s v="PG-18820"/>
    <s v="Patrick Gardner"/>
    <x v="0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5"/>
    <n v="318.6816"/>
    <n v="79.670400000000001"/>
    <m/>
    <m/>
    <m/>
  </r>
  <r>
    <n v="499"/>
    <s v="CA-2017-133641"/>
    <x v="378"/>
    <d v="2017-05-21T00:00:00"/>
    <d v="2017-05-14T00:00:00"/>
    <x v="1"/>
    <s v="EJ-14155"/>
    <s v="Eva Jacobs"/>
    <x v="0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  <n v="48.69"/>
    <n v="0"/>
    <m/>
    <m/>
    <m/>
  </r>
  <r>
    <n v="500"/>
    <s v="CA-2014-168494"/>
    <x v="379"/>
    <d v="2014-12-14T00:00:00"/>
    <d v="2014-12-12T00:00:00"/>
    <x v="0"/>
    <s v="NP-18700"/>
    <s v="Nora Preis"/>
    <x v="0"/>
    <s v="United States"/>
    <s v="Fresno"/>
    <s v="California"/>
    <n v="93727"/>
    <s v="West"/>
    <s v="FUR-TA-10004619"/>
    <x v="0"/>
    <s v="Tables"/>
    <s v="Hon Non-Folding Utility Tables"/>
    <n v="764.68799999999999"/>
    <n v="6"/>
    <n v="0.2"/>
    <n v="95.585999999999999"/>
    <n v="611.75040000000001"/>
    <n v="152.9376"/>
    <m/>
    <m/>
    <m/>
  </r>
  <r>
    <n v="501"/>
    <s v="CA-2017-115602"/>
    <x v="358"/>
    <d v="2017-12-24T00:00:00"/>
    <d v="2017-12-18T00:00:00"/>
    <x v="1"/>
    <s v="DJ-13630"/>
    <s v="Doug Jacobs"/>
    <x v="0"/>
    <s v="United States"/>
    <s v="New York City"/>
    <s v="New York"/>
    <n v="10009"/>
    <s v="East"/>
    <s v="OFF-AR-10002280"/>
    <x v="1"/>
    <s v="Art"/>
    <s v="Staples in misc. colors"/>
    <n v="38.82"/>
    <n v="6"/>
    <n v="0"/>
    <n v="17.469000000000001"/>
    <n v="38.82"/>
    <n v="0"/>
    <m/>
    <m/>
    <m/>
  </r>
  <r>
    <n v="502"/>
    <s v="CA-2015-154956"/>
    <x v="380"/>
    <d v="2015-07-09T00:00:00"/>
    <d v="2015-07-04T00:00:00"/>
    <x v="1"/>
    <s v="IM-15070"/>
    <s v="Irene Maddox"/>
    <x v="0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  <n v="1099.96"/>
    <n v="0"/>
    <m/>
    <m/>
    <m/>
  </r>
  <r>
    <n v="503"/>
    <s v="CA-2017-144638"/>
    <x v="381"/>
    <d v="2017-03-14T00:00:00"/>
    <d v="2017-03-10T00:00:00"/>
    <x v="1"/>
    <s v="MH-18115"/>
    <s v="Mick Hernandez"/>
    <x v="2"/>
    <s v="United States"/>
    <s v="Chester"/>
    <s v="Pennsylvania"/>
    <n v="19013"/>
    <s v="East"/>
    <s v="OFF-AR-10003958"/>
    <x v="1"/>
    <s v="Art"/>
    <s v="Newell 337"/>
    <n v="5.2480000000000002"/>
    <n v="2"/>
    <n v="0.2"/>
    <n v="0.59040000000000004"/>
    <n v="4.1984000000000004"/>
    <n v="1.0496000000000001"/>
    <m/>
    <m/>
    <m/>
  </r>
  <r>
    <n v="504"/>
    <s v="US-2016-168620"/>
    <x v="382"/>
    <d v="2016-12-28T00:00:00"/>
    <d v="2016-12-24T00:00:00"/>
    <x v="0"/>
    <s v="RB-19795"/>
    <s v="Ross Baird"/>
    <x v="2"/>
    <s v="United States"/>
    <s v="Charlotte"/>
    <s v="North Carolina"/>
    <n v="28205"/>
    <s v="South"/>
    <s v="OFF-BI-10001575"/>
    <x v="1"/>
    <s v="Binders"/>
    <s v="GBC Linen Binding Covers"/>
    <n v="27.882000000000001"/>
    <n v="3"/>
    <n v="0.7"/>
    <n v="-20.4468"/>
    <n v="8.3646000000000029"/>
    <n v="19.517399999999999"/>
    <m/>
    <m/>
    <m/>
  </r>
  <r>
    <n v="505"/>
    <s v="CA-2017-117079"/>
    <x v="383"/>
    <d v="2017-10-27T00:00:00"/>
    <d v="2017-10-23T00:00:00"/>
    <x v="1"/>
    <s v="JR-15700"/>
    <s v="Jocasta Rupert"/>
    <x v="0"/>
    <s v="United States"/>
    <s v="Jacksonville"/>
    <s v="Florida"/>
    <n v="32216"/>
    <s v="South"/>
    <s v="TEC-PH-10004586"/>
    <x v="2"/>
    <s v="Phones"/>
    <s v="Wilson SignalBoost 841262 DB PRO Amplifier Kit"/>
    <n v="863.88"/>
    <n v="3"/>
    <n v="0.2"/>
    <n v="107.985"/>
    <n v="691.10400000000004"/>
    <n v="172.77600000000001"/>
    <m/>
    <m/>
    <m/>
  </r>
  <r>
    <n v="506"/>
    <s v="US-2016-144393"/>
    <x v="117"/>
    <d v="2016-11-04T00:00:00"/>
    <d v="2016-10-28T00:00:00"/>
    <x v="1"/>
    <s v="SM-20950"/>
    <s v="Suzanne McNair"/>
    <x v="1"/>
    <s v="United States"/>
    <s v="Greenville"/>
    <s v="North Carolina"/>
    <n v="27834"/>
    <s v="South"/>
    <s v="OFF-BI-10004236"/>
    <x v="1"/>
    <s v="Binders"/>
    <s v="XtraLife ClearVue Slant-D Ring Binder, White, 3&quot;"/>
    <n v="17.616"/>
    <n v="4"/>
    <n v="0.7"/>
    <n v="-14.0928"/>
    <n v="5.2848000000000006"/>
    <n v="12.331199999999999"/>
    <m/>
    <m/>
    <m/>
  </r>
  <r>
    <n v="507"/>
    <s v="CA-2017-110380"/>
    <x v="311"/>
    <d v="2017-09-07T00:00:00"/>
    <d v="2017-09-02T00:00:00"/>
    <x v="1"/>
    <s v="PF-19225"/>
    <s v="Phillip Flathmann"/>
    <x v="0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9"/>
    <n v="6.57"/>
    <n v="0"/>
    <m/>
    <m/>
    <m/>
  </r>
  <r>
    <n v="508"/>
    <s v="CA-2017-100426"/>
    <x v="384"/>
    <d v="2017-06-08T00:00:00"/>
    <d v="2017-06-04T00:00:00"/>
    <x v="1"/>
    <s v="DC-12850"/>
    <s v="Dan Campbell"/>
    <x v="0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  <n v="12.48"/>
    <n v="0"/>
    <m/>
    <m/>
    <m/>
  </r>
  <r>
    <n v="509"/>
    <s v="US-2016-103646"/>
    <x v="385"/>
    <d v="2016-04-26T00:00:00"/>
    <d v="2016-04-21T00:00:00"/>
    <x v="1"/>
    <s v="SP-20545"/>
    <s v="Sibella Parks"/>
    <x v="1"/>
    <s v="United States"/>
    <s v="Chicago"/>
    <s v="Illinois"/>
    <n v="60623"/>
    <s v="Central"/>
    <s v="OFF-ST-10000563"/>
    <x v="1"/>
    <s v="Storage"/>
    <s v="Fellowes Bankers Box Stor/Drawer Steel Plus"/>
    <n v="102.336"/>
    <n v="4"/>
    <n v="0.2"/>
    <n v="-12.792"/>
    <n v="81.868799999999993"/>
    <n v="20.467200000000002"/>
    <m/>
    <m/>
    <m/>
  </r>
  <r>
    <n v="510"/>
    <s v="CA-2016-119186"/>
    <x v="386"/>
    <d v="2016-05-26T00:00:00"/>
    <d v="2016-05-26T00:00:00"/>
    <x v="3"/>
    <s v="MS-17710"/>
    <s v="Maurice Satty"/>
    <x v="0"/>
    <s v="United States"/>
    <s v="Fort Worth"/>
    <s v="Texas"/>
    <n v="76106"/>
    <s v="Central"/>
    <s v="OFF-PA-10004621"/>
    <x v="1"/>
    <s v="Paper"/>
    <s v="Xerox 212"/>
    <n v="10.368"/>
    <n v="2"/>
    <n v="0.2"/>
    <n v="3.6288"/>
    <n v="8.2943999999999996"/>
    <n v="2.0736000000000003"/>
    <m/>
    <m/>
    <m/>
  </r>
  <r>
    <n v="511"/>
    <s v="CA-2016-148698"/>
    <x v="387"/>
    <d v="2016-05-07T00:00:00"/>
    <d v="2016-05-02T00:00:00"/>
    <x v="1"/>
    <s v="BD-11770"/>
    <s v="Bryan Davis"/>
    <x v="0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70000000000002"/>
    <n v="69.081600000000009"/>
    <n v="17.270400000000002"/>
    <m/>
    <m/>
    <m/>
  </r>
  <r>
    <n v="512"/>
    <s v="CA-2014-163293"/>
    <x v="74"/>
    <d v="2014-09-11T00:00:00"/>
    <d v="2014-09-08T00:00:00"/>
    <x v="2"/>
    <s v="KC-16255"/>
    <s v="Karen Carlisle"/>
    <x v="1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  <n v="32.97"/>
    <n v="0"/>
    <m/>
    <m/>
    <m/>
  </r>
  <r>
    <n v="513"/>
    <s v="CA-2016-160815"/>
    <x v="62"/>
    <d v="2016-09-06T00:00:00"/>
    <d v="2016-09-05T00:00:00"/>
    <x v="2"/>
    <s v="TR-21325"/>
    <s v="Toby Ritter"/>
    <x v="0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6000000000004"/>
    <n v="278.39999999999998"/>
    <n v="0"/>
    <m/>
    <m/>
    <m/>
  </r>
  <r>
    <n v="514"/>
    <s v="CA-2017-122154"/>
    <x v="325"/>
    <d v="2017-04-11T00:00:00"/>
    <d v="2017-04-09T00:00:00"/>
    <x v="2"/>
    <s v="SA-20830"/>
    <s v="Sue Ann Reed"/>
    <x v="0"/>
    <s v="United States"/>
    <s v="Jacksonville"/>
    <s v="Florida"/>
    <n v="32216"/>
    <s v="South"/>
    <s v="OFF-LA-10000121"/>
    <x v="1"/>
    <s v="Labels"/>
    <s v="Avery 48"/>
    <n v="15.12"/>
    <n v="3"/>
    <n v="0.2"/>
    <n v="4.9139999999999997"/>
    <n v="12.096"/>
    <n v="3.024"/>
    <m/>
    <m/>
    <m/>
  </r>
  <r>
    <n v="515"/>
    <s v="US-2015-149692"/>
    <x v="355"/>
    <d v="2015-12-12T00:00:00"/>
    <d v="2015-12-06T00:00:00"/>
    <x v="1"/>
    <s v="KW-16435"/>
    <s v="Katrina Willman"/>
    <x v="0"/>
    <s v="United States"/>
    <s v="Austin"/>
    <s v="Texas"/>
    <n v="78745"/>
    <s v="Central"/>
    <s v="OFF-BI-10002813"/>
    <x v="1"/>
    <s v="Binders"/>
    <s v="Avery Reinforcements for Hole-Punch Pages"/>
    <n v="2.7719999999999998"/>
    <n v="7"/>
    <n v="0.8"/>
    <n v="-4.851"/>
    <n v="0.55439999999999978"/>
    <n v="2.2176"/>
    <m/>
    <m/>
    <m/>
  </r>
  <r>
    <n v="516"/>
    <s v="CA-2016-119445"/>
    <x v="182"/>
    <d v="2016-07-03T00:00:00"/>
    <d v="2016-06-26T00:00:00"/>
    <x v="1"/>
    <s v="GM-14500"/>
    <s v="Gene McClure"/>
    <x v="0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99"/>
    <n v="14.9"/>
    <n v="0"/>
    <m/>
    <m/>
    <m/>
  </r>
  <r>
    <n v="517"/>
    <s v="CA-2015-124268"/>
    <x v="380"/>
    <d v="2015-07-08T00:00:00"/>
    <d v="2015-07-04T00:00:00"/>
    <x v="1"/>
    <s v="AD-10180"/>
    <s v="Alan Dominguez"/>
    <x v="2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2000000000003"/>
    <n v="15.48"/>
    <n v="0"/>
    <m/>
    <m/>
    <m/>
  </r>
  <r>
    <n v="518"/>
    <s v="CA-2016-154711"/>
    <x v="388"/>
    <d v="2016-11-26T00:00:00"/>
    <d v="2016-11-22T00:00:00"/>
    <x v="1"/>
    <s v="TB-21355"/>
    <s v="Todd Boyes"/>
    <x v="1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n v="11.166399999999999"/>
    <n v="39.880000000000003"/>
    <n v="0"/>
    <m/>
    <m/>
    <m/>
  </r>
  <r>
    <n v="519"/>
    <s v="CA-2016-163384"/>
    <x v="306"/>
    <d v="2016-11-12T00:00:00"/>
    <d v="2016-11-10T00:00:00"/>
    <x v="2"/>
    <s v="CC-12430"/>
    <s v="Chuck Clark"/>
    <x v="2"/>
    <s v="United States"/>
    <s v="San Francisco"/>
    <s v="California"/>
    <n v="94122"/>
    <s v="West"/>
    <s v="OFF-BI-10004970"/>
    <x v="1"/>
    <s v="Binders"/>
    <s v="ACCOHIDE 3-Ring Binder, Blue, 1&quot;"/>
    <n v="13.215999999999999"/>
    <n v="4"/>
    <n v="0.2"/>
    <n v="4.4603999999999999"/>
    <n v="10.572799999999999"/>
    <n v="2.6432000000000002"/>
    <m/>
    <m/>
    <m/>
  </r>
  <r>
    <n v="520"/>
    <s v="CA-2015-101707"/>
    <x v="334"/>
    <d v="2015-09-01T00:00:00"/>
    <d v="2015-08-27T00:00:00"/>
    <x v="1"/>
    <s v="PF-19165"/>
    <s v="Philip Fox"/>
    <x v="0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03"/>
    <n v="32.94"/>
    <n v="0"/>
    <m/>
    <m/>
    <m/>
  </r>
  <r>
    <n v="521"/>
    <s v="CA-2015-138898"/>
    <x v="389"/>
    <d v="2015-05-29T00:00:00"/>
    <d v="2015-05-25T00:00:00"/>
    <x v="1"/>
    <s v="JH-16180"/>
    <s v="Justin Hirsh"/>
    <x v="0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800000000001"/>
    <n v="676.58240000000001"/>
    <n v="169.1456"/>
    <m/>
    <m/>
    <m/>
  </r>
  <r>
    <n v="522"/>
    <s v="CA-2015-121391"/>
    <x v="225"/>
    <d v="2015-10-07T00:00:00"/>
    <d v="2015-10-04T00:00:00"/>
    <x v="2"/>
    <s v="AA-10315"/>
    <s v="Alex Avila"/>
    <x v="0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98"/>
    <n v="26.96"/>
    <n v="0"/>
    <m/>
    <m/>
    <m/>
  </r>
  <r>
    <n v="523"/>
    <s v="CA-2016-137043"/>
    <x v="390"/>
    <d v="2016-12-25T00:00:00"/>
    <d v="2016-12-23T00:00:00"/>
    <x v="0"/>
    <s v="LC-17140"/>
    <s v="Logan Currie"/>
    <x v="0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n v="166.10040000000001"/>
    <n v="572.76"/>
    <n v="0"/>
    <m/>
    <m/>
    <m/>
  </r>
  <r>
    <n v="524"/>
    <s v="CA-2015-115847"/>
    <x v="391"/>
    <d v="2015-09-24T00:00:00"/>
    <d v="2015-09-19T00:00:00"/>
    <x v="0"/>
    <s v="TC-21535"/>
    <s v="Tracy Collins"/>
    <x v="2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n v="4.3372000000000002"/>
    <n v="61.96"/>
    <n v="0"/>
    <m/>
    <m/>
    <m/>
  </r>
  <r>
    <n v="525"/>
    <s v="US-2017-126179"/>
    <x v="392"/>
    <d v="2017-07-07T00:00:00"/>
    <d v="2017-07-03T00:00:00"/>
    <x v="1"/>
    <s v="CS-12460"/>
    <s v="Chuck Sachs"/>
    <x v="0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n v="5.5176999999999996"/>
    <n v="23.99"/>
    <n v="0"/>
    <m/>
    <m/>
    <m/>
  </r>
  <r>
    <n v="526"/>
    <s v="CA-2016-101966"/>
    <x v="204"/>
    <d v="2016-07-16T00:00:00"/>
    <d v="2016-07-14T00:00:00"/>
    <x v="0"/>
    <s v="BM-11785"/>
    <s v="Bryan Mills"/>
    <x v="0"/>
    <s v="United States"/>
    <s v="Houston"/>
    <s v="Texas"/>
    <n v="77036"/>
    <s v="Central"/>
    <s v="TEC-PH-10003437"/>
    <x v="2"/>
    <s v="Phones"/>
    <s v="Blue Parrot B250XT Professional Grade Wireless Bluetooth Headset with"/>
    <n v="419.94400000000002"/>
    <n v="7"/>
    <n v="0.2"/>
    <n v="52.493000000000002"/>
    <n v="335.95519999999999"/>
    <n v="83.988800000000012"/>
    <m/>
    <m/>
    <m/>
  </r>
  <r>
    <n v="527"/>
    <s v="CA-2016-141397"/>
    <x v="22"/>
    <d v="2016-06-21T00:00:00"/>
    <d v="2016-06-20T00:00:00"/>
    <x v="2"/>
    <s v="RC-19825"/>
    <s v="Roy Collins"/>
    <x v="0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  <n v="46.76"/>
    <n v="0"/>
    <m/>
    <m/>
    <m/>
  </r>
  <r>
    <n v="528"/>
    <s v="CA-2016-141082"/>
    <x v="10"/>
    <d v="2016-12-13T00:00:00"/>
    <d v="2016-12-09T00:00:00"/>
    <x v="1"/>
    <s v="FM-14380"/>
    <s v="Fred McMath"/>
    <x v="0"/>
    <s v="United States"/>
    <s v="Lawrence"/>
    <s v="Massachusetts"/>
    <n v="1841"/>
    <s v="East"/>
    <s v="OFF-LA-10001404"/>
    <x v="1"/>
    <s v="Labels"/>
    <s v="Avery 517"/>
    <n v="3.69"/>
    <n v="1"/>
    <n v="0"/>
    <n v="1.7343"/>
    <n v="3.69"/>
    <n v="0"/>
    <m/>
    <m/>
    <m/>
  </r>
  <r>
    <n v="529"/>
    <s v="CA-2016-145919"/>
    <x v="116"/>
    <d v="2016-12-23T00:00:00"/>
    <d v="2016-12-18T00:00:00"/>
    <x v="1"/>
    <s v="HG-14965"/>
    <s v="Henry Goldwyn"/>
    <x v="1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  <n v="38.880000000000003"/>
    <n v="0"/>
    <m/>
    <m/>
    <m/>
  </r>
  <r>
    <n v="530"/>
    <s v="CA-2017-157651"/>
    <x v="346"/>
    <d v="2017-12-14T00:00:00"/>
    <d v="2017-12-10T00:00:00"/>
    <x v="1"/>
    <s v="HA-14920"/>
    <s v="Helen Andreada"/>
    <x v="0"/>
    <s v="United States"/>
    <s v="Philadelphia"/>
    <s v="Pennsylvania"/>
    <n v="19120"/>
    <s v="East"/>
    <s v="TEC-AC-10003116"/>
    <x v="2"/>
    <s v="Accessories"/>
    <s v="Memorex Froggy Flash Drive 8 GB"/>
    <n v="14.2"/>
    <n v="1"/>
    <n v="0.2"/>
    <n v="3.3725000000000001"/>
    <n v="11.36"/>
    <n v="2.84"/>
    <m/>
    <m/>
    <m/>
  </r>
  <r>
    <n v="531"/>
    <s v="CA-2017-121804"/>
    <x v="393"/>
    <d v="2017-03-08T00:00:00"/>
    <d v="2017-03-03T00:00:00"/>
    <x v="1"/>
    <s v="LP-17095"/>
    <s v="Liz Preis"/>
    <x v="0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5999999999999"/>
    <n v="72.8"/>
    <n v="0"/>
    <m/>
    <m/>
    <m/>
  </r>
  <r>
    <n v="532"/>
    <s v="CA-2017-162635"/>
    <x v="394"/>
    <d v="2017-10-10T00:00:00"/>
    <d v="2017-10-09T00:00:00"/>
    <x v="2"/>
    <s v="EB-14170"/>
    <s v="Evan Bailliet"/>
    <x v="0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2000000000001"/>
    <n v="8.6528000000000009"/>
    <n v="2.1632000000000002"/>
    <m/>
    <m/>
    <m/>
  </r>
  <r>
    <n v="533"/>
    <s v="US-2014-117058"/>
    <x v="256"/>
    <d v="2014-05-30T00:00:00"/>
    <d v="2014-05-27T00:00:00"/>
    <x v="2"/>
    <s v="LE-16810"/>
    <s v="Laurel Elliston"/>
    <x v="0"/>
    <s v="United States"/>
    <s v="Chicago"/>
    <s v="Illinois"/>
    <n v="60653"/>
    <s v="Central"/>
    <s v="OFF-BI-10004139"/>
    <x v="1"/>
    <s v="Binders"/>
    <s v="Fellowes Presentation Covers for Comb Binding Machines"/>
    <n v="17.46"/>
    <n v="6"/>
    <n v="0.8"/>
    <n v="-30.555"/>
    <n v="3.4919999999999991"/>
    <n v="13.968000000000002"/>
    <m/>
    <m/>
    <m/>
  </r>
  <r>
    <n v="534"/>
    <s v="CA-2015-120439"/>
    <x v="395"/>
    <d v="2015-06-18T00:00:00"/>
    <d v="2015-06-14T00:00:00"/>
    <x v="1"/>
    <s v="AD-10180"/>
    <s v="Alan Dominguez"/>
    <x v="2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1999999999997"/>
    <n v="40.857600000000005"/>
    <n v="10.214400000000001"/>
    <m/>
    <m/>
    <m/>
  </r>
  <r>
    <n v="535"/>
    <s v="CA-2017-106033"/>
    <x v="396"/>
    <d v="2017-10-18T00:00:00"/>
    <d v="2017-10-15T00:00:00"/>
    <x v="0"/>
    <s v="FG-14260"/>
    <s v="Frank Gastineau"/>
    <x v="2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6000000000001"/>
    <n v="87.92"/>
    <n v="0"/>
    <m/>
    <m/>
    <m/>
  </r>
  <r>
    <n v="536"/>
    <s v="CA-2017-127705"/>
    <x v="397"/>
    <d v="2017-06-06T00:00:00"/>
    <d v="2017-06-02T00:00:00"/>
    <x v="1"/>
    <s v="AB-10255"/>
    <s v="Alejandro Ballentine"/>
    <x v="2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49999999999996"/>
    <n v="1.782"/>
    <n v="1.1880000000000002"/>
    <m/>
    <m/>
    <m/>
  </r>
  <r>
    <n v="537"/>
    <s v="CA-2014-121664"/>
    <x v="398"/>
    <d v="2014-05-10T00:00:00"/>
    <d v="2014-05-06T00:00:00"/>
    <x v="1"/>
    <s v="HP-14815"/>
    <s v="Harold Pawlan"/>
    <x v="2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6000000000003"/>
    <n v="112.58879999999999"/>
    <n v="28.147199999999998"/>
    <m/>
    <m/>
    <m/>
  </r>
  <r>
    <n v="538"/>
    <s v="CA-2016-122133"/>
    <x v="399"/>
    <d v="2016-05-23T00:00:00"/>
    <d v="2016-05-16T00:00:00"/>
    <x v="1"/>
    <s v="JR-15670"/>
    <s v="Jim Radford"/>
    <x v="0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  <n v="552.55999999999995"/>
    <n v="0"/>
    <m/>
    <m/>
    <m/>
  </r>
  <r>
    <n v="539"/>
    <s v="US-2017-123281"/>
    <x v="400"/>
    <d v="2017-04-07T00:00:00"/>
    <d v="2017-04-02T00:00:00"/>
    <x v="1"/>
    <s v="JF-15190"/>
    <s v="Jamie Frazer"/>
    <x v="0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n v="6.5286"/>
    <n v="25.11"/>
    <n v="0"/>
    <m/>
    <m/>
    <m/>
  </r>
  <r>
    <n v="540"/>
    <s v="CA-2017-100524"/>
    <x v="177"/>
    <d v="2017-04-02T00:00:00"/>
    <d v="2017-03-31T00:00:00"/>
    <x v="0"/>
    <s v="CM-12115"/>
    <s v="Chad McGuire"/>
    <x v="0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n v="8.0405999999999995"/>
    <n v="29.78"/>
    <n v="0"/>
    <m/>
    <m/>
    <m/>
  </r>
  <r>
    <n v="541"/>
    <s v="CA-2017-113481"/>
    <x v="401"/>
    <d v="2017-01-04T00:00:00"/>
    <d v="2017-01-02T00:00:00"/>
    <x v="2"/>
    <s v="AS-10045"/>
    <s v="Aaron Smayling"/>
    <x v="1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99"/>
    <n v="347.85"/>
    <n v="347.85"/>
    <m/>
    <m/>
    <m/>
  </r>
  <r>
    <n v="542"/>
    <s v="CA-2015-131758"/>
    <x v="68"/>
    <d v="2015-06-01T00:00:00"/>
    <d v="2015-05-28T00:00:00"/>
    <x v="1"/>
    <s v="KB-16315"/>
    <s v="Karl Braun"/>
    <x v="0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6"/>
    <n v="47.82"/>
    <n v="0"/>
    <m/>
    <m/>
    <m/>
  </r>
  <r>
    <n v="543"/>
    <s v="CA-2014-153976"/>
    <x v="402"/>
    <d v="2014-10-08T00:00:00"/>
    <d v="2014-10-03T00:00:00"/>
    <x v="0"/>
    <s v="BP-11290"/>
    <s v="Beth Paige"/>
    <x v="0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n v="-70.104299999999995"/>
    <n v="180.7953"/>
    <n v="77.483699999999999"/>
    <m/>
    <m/>
    <m/>
  </r>
  <r>
    <n v="544"/>
    <s v="CA-2016-162901"/>
    <x v="403"/>
    <d v="2016-03-31T00:00:00"/>
    <d v="2016-03-28T00:00:00"/>
    <x v="2"/>
    <s v="AS-10045"/>
    <s v="Aaron Smayling"/>
    <x v="1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"/>
    <n v="31.4"/>
    <n v="0"/>
    <m/>
    <m/>
    <m/>
  </r>
  <r>
    <n v="545"/>
    <s v="CA-2017-162978"/>
    <x v="404"/>
    <d v="2017-05-09T00:00:00"/>
    <d v="2017-05-04T00:00:00"/>
    <x v="1"/>
    <s v="LW-16990"/>
    <s v="Lindsay Williams"/>
    <x v="1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99"/>
    <n v="147.16800000000001"/>
    <n v="36.792000000000002"/>
    <m/>
    <m/>
    <m/>
  </r>
  <r>
    <n v="546"/>
    <s v="CA-2016-145247"/>
    <x v="405"/>
    <d v="2016-05-07T00:00:00"/>
    <d v="2016-05-05T00:00:00"/>
    <x v="2"/>
    <s v="ND-18370"/>
    <s v="Natalie DeCherney"/>
    <x v="0"/>
    <s v="United States"/>
    <s v="Louisville"/>
    <s v="Kentucky"/>
    <n v="40214"/>
    <s v="South"/>
    <s v="OFF-PA-10003641"/>
    <x v="1"/>
    <s v="Paper"/>
    <s v="Xerox 1909"/>
    <n v="79.14"/>
    <n v="3"/>
    <n v="0"/>
    <n v="36.404400000000003"/>
    <n v="79.14"/>
    <n v="0"/>
    <m/>
    <m/>
    <m/>
  </r>
  <r>
    <n v="547"/>
    <s v="US-2014-151925"/>
    <x v="406"/>
    <d v="2014-10-01T00:00:00"/>
    <d v="2014-09-26T00:00:00"/>
    <x v="0"/>
    <s v="KT-16465"/>
    <s v="Kean Takahito"/>
    <x v="0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n v="0"/>
    <n v="116.45440000000001"/>
    <n v="29.113600000000005"/>
    <m/>
    <m/>
    <m/>
  </r>
  <r>
    <n v="548"/>
    <s v="CA-2017-136672"/>
    <x v="407"/>
    <d v="2017-03-12T00:00:00"/>
    <d v="2017-03-07T00:00:00"/>
    <x v="1"/>
    <s v="MG-17890"/>
    <s v="Michael Granlund"/>
    <x v="2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80000000000004"/>
    <n v="49.08"/>
    <n v="0"/>
    <m/>
    <m/>
    <m/>
  </r>
  <r>
    <n v="549"/>
    <s v="US-2014-157021"/>
    <x v="408"/>
    <d v="2014-04-06T00:00:00"/>
    <d v="2014-04-01T00:00:00"/>
    <x v="0"/>
    <s v="KM-16720"/>
    <s v="Kunst Miller"/>
    <x v="0"/>
    <s v="United States"/>
    <s v="Vallejo"/>
    <s v="California"/>
    <n v="94591"/>
    <s v="West"/>
    <s v="OFF-LA-10002312"/>
    <x v="1"/>
    <s v="Labels"/>
    <s v="Avery 490"/>
    <n v="29.6"/>
    <n v="2"/>
    <n v="0"/>
    <n v="14.8"/>
    <n v="29.6"/>
    <n v="0"/>
    <m/>
    <m/>
    <m/>
  </r>
  <r>
    <n v="550"/>
    <s v="CA-2015-120362"/>
    <x v="409"/>
    <d v="2015-09-19T00:00:00"/>
    <d v="2015-09-14T00:00:00"/>
    <x v="1"/>
    <s v="CA-12265"/>
    <s v="Christina Anderson"/>
    <x v="0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n v="118.6575"/>
    <n v="912.75"/>
    <n v="0"/>
    <m/>
    <m/>
    <m/>
  </r>
  <r>
    <n v="551"/>
    <s v="CA-2014-126361"/>
    <x v="410"/>
    <d v="2014-08-09T00:00:00"/>
    <d v="2014-08-04T00:00:00"/>
    <x v="0"/>
    <s v="VD-21670"/>
    <s v="Valerie Dominguez"/>
    <x v="0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"/>
    <n v="1089.75"/>
    <n v="0"/>
    <m/>
    <m/>
    <m/>
  </r>
  <r>
    <n v="552"/>
    <s v="US-2016-108504"/>
    <x v="411"/>
    <d v="2016-02-05T00:00:00"/>
    <d v="2016-02-05T00:00:00"/>
    <x v="3"/>
    <s v="PP-18955"/>
    <s v="Paul Prost"/>
    <x v="2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5999999999999"/>
    <n v="80.98"/>
    <n v="0"/>
    <m/>
    <m/>
    <m/>
  </r>
  <r>
    <n v="553"/>
    <s v="CA-2017-124828"/>
    <x v="392"/>
    <d v="2017-07-04T00:00:00"/>
    <d v="2017-07-03T00:00:00"/>
    <x v="2"/>
    <s v="YS-21880"/>
    <s v="Yana Sorensen"/>
    <x v="1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2"/>
    <n v="7.6415999999999995"/>
    <n v="1.9104000000000001"/>
    <m/>
    <m/>
    <m/>
  </r>
  <r>
    <n v="554"/>
    <s v="US-2017-117247"/>
    <x v="394"/>
    <d v="2017-10-14T00:00:00"/>
    <d v="2017-10-09T00:00:00"/>
    <x v="1"/>
    <s v="CK-12760"/>
    <s v="Cyma Kinney"/>
    <x v="1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n v="-430.61700000000002"/>
    <n v="326.22500000000002"/>
    <n v="326.22500000000002"/>
    <m/>
    <m/>
    <m/>
  </r>
  <r>
    <n v="555"/>
    <s v="CA-2016-124485"/>
    <x v="347"/>
    <d v="2016-11-26T00:00:00"/>
    <d v="2016-11-24T00:00:00"/>
    <x v="2"/>
    <s v="NC-18340"/>
    <s v="Nat Carroll"/>
    <x v="0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8"/>
    <n v="13.7728"/>
    <n v="3.4432000000000005"/>
    <m/>
    <m/>
    <m/>
  </r>
  <r>
    <n v="556"/>
    <s v="CA-2016-159212"/>
    <x v="412"/>
    <d v="2016-11-05T00:00:00"/>
    <d v="2016-11-01T00:00:00"/>
    <x v="1"/>
    <s v="KM-16375"/>
    <s v="Katherine Murray"/>
    <x v="2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01"/>
    <n v="21.8"/>
    <n v="0"/>
    <m/>
    <m/>
    <m/>
  </r>
  <r>
    <n v="557"/>
    <s v="US-2016-161396"/>
    <x v="413"/>
    <d v="2016-04-25T00:00:00"/>
    <d v="2016-04-19T00:00:00"/>
    <x v="1"/>
    <s v="GM-14455"/>
    <s v="Gary Mitchum"/>
    <x v="2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n v="-58.133200000000002"/>
    <n v="123.10559999999998"/>
    <n v="82.070400000000006"/>
    <m/>
    <m/>
    <m/>
  </r>
  <r>
    <n v="558"/>
    <s v="CA-2016-130407"/>
    <x v="414"/>
    <d v="2016-09-06T00:00:00"/>
    <d v="2016-09-02T00:00:00"/>
    <x v="1"/>
    <s v="KD-16270"/>
    <s v="Karen Daniels"/>
    <x v="0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  <n v="75.48"/>
    <n v="0"/>
    <m/>
    <m/>
    <m/>
  </r>
  <r>
    <n v="559"/>
    <s v="CA-2014-146640"/>
    <x v="415"/>
    <d v="2014-07-05T00:00:00"/>
    <d v="2014-06-30T00:00:00"/>
    <x v="1"/>
    <s v="HA-14905"/>
    <s v="Helen Abelman"/>
    <x v="0"/>
    <s v="United States"/>
    <s v="New York City"/>
    <s v="New York"/>
    <n v="10024"/>
    <s v="East"/>
    <s v="OFF-BI-10002867"/>
    <x v="1"/>
    <s v="Binders"/>
    <s v="GBC Recycled Regency Composition Covers"/>
    <n v="334.76799999999997"/>
    <n v="7"/>
    <n v="0.2"/>
    <n v="108.7996"/>
    <n v="267.81439999999998"/>
    <n v="66.953599999999994"/>
    <m/>
    <m/>
    <m/>
  </r>
  <r>
    <n v="560"/>
    <s v="CA-2017-115994"/>
    <x v="416"/>
    <d v="2017-01-31T00:00:00"/>
    <d v="2017-01-28T00:00:00"/>
    <x v="0"/>
    <s v="BT-11305"/>
    <s v="Beth Thompson"/>
    <x v="2"/>
    <s v="United States"/>
    <s v="Costa Mesa"/>
    <s v="California"/>
    <n v="92627"/>
    <s v="West"/>
    <s v="TEC-AC-10000580"/>
    <x v="2"/>
    <s v="Accessories"/>
    <s v="Logitech G13 Programmable Gameboard with LCD Display"/>
    <n v="239.97"/>
    <n v="3"/>
    <n v="0"/>
    <n v="26.396699999999999"/>
    <n v="239.97"/>
    <n v="0"/>
    <m/>
    <m/>
    <m/>
  </r>
  <r>
    <n v="561"/>
    <s v="CA-2015-126697"/>
    <x v="417"/>
    <d v="2015-09-24T00:00:00"/>
    <d v="2015-09-21T00:00:00"/>
    <x v="2"/>
    <s v="SV-20815"/>
    <s v="Stuart Van"/>
    <x v="1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300000000001"/>
    <n v="757.0752"/>
    <n v="189.26880000000003"/>
    <m/>
    <m/>
    <m/>
  </r>
  <r>
    <n v="562"/>
    <s v="CA-2015-124800"/>
    <x v="114"/>
    <d v="2015-09-30T00:00:00"/>
    <d v="2015-09-26T00:00:00"/>
    <x v="1"/>
    <s v="RW-19540"/>
    <s v="Rick Wilson"/>
    <x v="1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  <n v="69.017600000000002"/>
    <n v="17.2544"/>
    <m/>
    <m/>
    <m/>
  </r>
  <r>
    <n v="563"/>
    <s v="US-2015-164448"/>
    <x v="85"/>
    <d v="2015-11-04T00:00:00"/>
    <d v="2015-10-31T00:00:00"/>
    <x v="0"/>
    <s v="DK-12835"/>
    <s v="Damala Kotsonis"/>
    <x v="1"/>
    <s v="United States"/>
    <s v="Salinas"/>
    <s v="California"/>
    <n v="93905"/>
    <s v="West"/>
    <s v="OFF-BI-10002949"/>
    <x v="1"/>
    <s v="Binders"/>
    <s v="Prestige Round Ring Binders"/>
    <n v="9.7279999999999998"/>
    <n v="2"/>
    <n v="0.2"/>
    <n v="3.2831999999999999"/>
    <n v="7.7824"/>
    <n v="1.9456"/>
    <m/>
    <m/>
    <m/>
  </r>
  <r>
    <n v="564"/>
    <s v="CA-2014-120768"/>
    <x v="166"/>
    <d v="2014-12-21T00:00:00"/>
    <d v="2014-12-19T00:00:00"/>
    <x v="0"/>
    <s v="IM-15070"/>
    <s v="Irene Maddox"/>
    <x v="0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  <n v="152.76"/>
    <n v="0"/>
    <m/>
    <m/>
    <m/>
  </r>
  <r>
    <n v="565"/>
    <s v="US-2016-153129"/>
    <x v="418"/>
    <d v="2016-12-30T00:00:00"/>
    <d v="2016-12-26T00:00:00"/>
    <x v="1"/>
    <s v="FP-14320"/>
    <s v="Frank Preis"/>
    <x v="0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  <n v="33.9"/>
    <n v="0"/>
    <m/>
    <m/>
    <m/>
  </r>
  <r>
    <n v="566"/>
    <s v="CA-2017-106852"/>
    <x v="281"/>
    <d v="2017-06-27T00:00:00"/>
    <d v="2017-06-20T00:00:00"/>
    <x v="1"/>
    <s v="ST-20530"/>
    <s v="Shui Tom"/>
    <x v="0"/>
    <s v="United States"/>
    <s v="Parma"/>
    <s v="Ohio"/>
    <n v="44134"/>
    <s v="East"/>
    <s v="OFF-PA-10001639"/>
    <x v="1"/>
    <s v="Paper"/>
    <s v="Xerox 203"/>
    <n v="31.103999999999999"/>
    <n v="6"/>
    <n v="0.2"/>
    <n v="10.8864"/>
    <n v="24.883199999999999"/>
    <n v="6.2208000000000006"/>
    <m/>
    <m/>
    <m/>
  </r>
  <r>
    <n v="567"/>
    <s v="CA-2015-139731"/>
    <x v="51"/>
    <d v="2015-10-15T00:00:00"/>
    <d v="2015-10-15T00:00:00"/>
    <x v="3"/>
    <s v="JE-15745"/>
    <s v="Joel Eaton"/>
    <x v="0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499999999998"/>
    <n v="211.10399999999998"/>
    <n v="52.776000000000003"/>
    <m/>
    <m/>
    <m/>
  </r>
  <r>
    <n v="568"/>
    <s v="CA-2017-122735"/>
    <x v="419"/>
    <d v="2017-04-15T00:00:00"/>
    <d v="2017-04-12T00:00:00"/>
    <x v="0"/>
    <s v="BD-11320"/>
    <s v="Bill Donatelli"/>
    <x v="0"/>
    <s v="United States"/>
    <s v="Providence"/>
    <s v="Rhode Island"/>
    <n v="2908"/>
    <s v="East"/>
    <s v="OFF-BI-10004364"/>
    <x v="1"/>
    <s v="Binders"/>
    <s v="Storex Dura Pro Binders"/>
    <n v="29.7"/>
    <n v="5"/>
    <n v="0"/>
    <n v="13.365"/>
    <n v="29.7"/>
    <n v="0"/>
    <m/>
    <m/>
    <m/>
  </r>
  <r>
    <n v="569"/>
    <s v="CA-2017-128160"/>
    <x v="420"/>
    <d v="2017-12-24T00:00:00"/>
    <d v="2017-12-19T00:00:00"/>
    <x v="0"/>
    <s v="MM-17920"/>
    <s v="Michael Moore"/>
    <x v="0"/>
    <s v="United States"/>
    <s v="San Francisco"/>
    <s v="California"/>
    <n v="94110"/>
    <s v="West"/>
    <s v="OFF-BI-10001510"/>
    <x v="1"/>
    <s v="Binders"/>
    <s v="Deluxe Heavy-Duty Vinyl Round Ring Binder"/>
    <n v="36.671999999999997"/>
    <n v="2"/>
    <n v="0.2"/>
    <n v="11.46"/>
    <n v="29.337599999999998"/>
    <n v="7.3343999999999996"/>
    <m/>
    <m/>
    <m/>
  </r>
  <r>
    <n v="570"/>
    <s v="CA-2017-117695"/>
    <x v="421"/>
    <d v="2017-08-08T00:00:00"/>
    <d v="2017-08-05T00:00:00"/>
    <x v="2"/>
    <s v="PW-19030"/>
    <s v="Pauline Webber"/>
    <x v="1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n v="6.3296000000000001"/>
    <n v="13.76"/>
    <n v="0"/>
    <m/>
    <m/>
    <m/>
  </r>
  <r>
    <n v="571"/>
    <s v="CA-2017-102337"/>
    <x v="422"/>
    <d v="2017-06-16T00:00:00"/>
    <d v="2017-06-13T00:00:00"/>
    <x v="2"/>
    <s v="SD-20485"/>
    <s v="Shirley Daniels"/>
    <x v="2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8"/>
    <n v="131.78879999999998"/>
    <n v="32.947200000000002"/>
    <m/>
    <m/>
    <m/>
  </r>
  <r>
    <n v="572"/>
    <s v="US-2014-112564"/>
    <x v="423"/>
    <d v="2014-04-24T00:00:00"/>
    <d v="2014-04-23T00:00:00"/>
    <x v="2"/>
    <s v="TS-21160"/>
    <s v="Theresa Swint"/>
    <x v="1"/>
    <s v="United States"/>
    <s v="Philadelphia"/>
    <s v="Pennsylvania"/>
    <n v="19134"/>
    <s v="East"/>
    <s v="OFF-BI-10004876"/>
    <x v="1"/>
    <s v="Binders"/>
    <s v="Wilson Jones Suede Grain Vinyl Binders"/>
    <n v="2.5019999999999998"/>
    <n v="3"/>
    <n v="0.7"/>
    <n v="-1.7514000000000001"/>
    <n v="0.75060000000000016"/>
    <n v="1.7513999999999996"/>
    <m/>
    <m/>
    <m/>
  </r>
  <r>
    <n v="573"/>
    <s v="CA-2015-145821"/>
    <x v="424"/>
    <d v="2015-05-07T00:00:00"/>
    <d v="2015-05-01T00:00:00"/>
    <x v="1"/>
    <s v="JB-15400"/>
    <s v="Jennifer Braxton"/>
    <x v="1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9"/>
    <n v="71.001599999999996"/>
    <n v="17.750399999999999"/>
    <m/>
    <m/>
    <m/>
  </r>
  <r>
    <n v="574"/>
    <s v="US-2015-160150"/>
    <x v="425"/>
    <d v="2015-07-20T00:00:00"/>
    <d v="2015-07-19T00:00:00"/>
    <x v="2"/>
    <s v="TS-21085"/>
    <s v="Thais Sissman"/>
    <x v="0"/>
    <s v="United States"/>
    <s v="Phoenix"/>
    <s v="Arizona"/>
    <n v="85023"/>
    <s v="West"/>
    <s v="OFF-BI-10004352"/>
    <x v="1"/>
    <s v="Binders"/>
    <s v="Wilson Jones DublLock D-Ring Binders"/>
    <n v="2.0249999999999999"/>
    <n v="1"/>
    <n v="0.7"/>
    <n v="-1.35"/>
    <n v="0.60750000000000015"/>
    <n v="1.4174999999999998"/>
    <m/>
    <m/>
    <m/>
  </r>
  <r>
    <n v="575"/>
    <s v="CA-2016-133711"/>
    <x v="426"/>
    <d v="2016-11-29T00:00:00"/>
    <d v="2016-11-26T00:00:00"/>
    <x v="2"/>
    <s v="MC-17425"/>
    <s v="Mark Cousins"/>
    <x v="1"/>
    <s v="United States"/>
    <s v="Mobile"/>
    <s v="Alabama"/>
    <n v="36608"/>
    <s v="South"/>
    <s v="OFF-PA-10001685"/>
    <x v="1"/>
    <s v="Paper"/>
    <s v="Easy-staple paper"/>
    <n v="70.98"/>
    <n v="7"/>
    <n v="0"/>
    <n v="34.780200000000001"/>
    <n v="70.98"/>
    <n v="0"/>
    <m/>
    <m/>
    <m/>
  </r>
  <r>
    <n v="576"/>
    <s v="CA-2017-148474"/>
    <x v="427"/>
    <d v="2017-06-19T00:00:00"/>
    <d v="2017-06-12T00:00:00"/>
    <x v="1"/>
    <s v="ME-17320"/>
    <s v="Maria Etezadi"/>
    <x v="2"/>
    <s v="United States"/>
    <s v="Columbus"/>
    <s v="Georgia"/>
    <n v="31907"/>
    <s v="South"/>
    <s v="OFF-BI-10000977"/>
    <x v="1"/>
    <s v="Binders"/>
    <s v="Ibico Plastic Spiral Binding Combs"/>
    <n v="91.2"/>
    <n v="3"/>
    <n v="0"/>
    <n v="41.951999999999998"/>
    <n v="91.2"/>
    <n v="0"/>
    <m/>
    <m/>
    <m/>
  </r>
  <r>
    <n v="577"/>
    <s v="CA-2014-155271"/>
    <x v="428"/>
    <d v="2014-05-04T00:00:00"/>
    <d v="2014-05-04T00:00:00"/>
    <x v="3"/>
    <s v="AA-10480"/>
    <s v="Andrew Allen"/>
    <x v="0"/>
    <s v="United States"/>
    <s v="Middletown"/>
    <s v="Connecticut"/>
    <n v="6457"/>
    <s v="East"/>
    <s v="FUR-FU-10001473"/>
    <x v="0"/>
    <s v="Furnishings"/>
    <s v="DAX Wood Document Frame"/>
    <n v="27.46"/>
    <n v="2"/>
    <n v="0"/>
    <n v="9.8856000000000002"/>
    <n v="27.46"/>
    <n v="0"/>
    <m/>
    <m/>
    <m/>
  </r>
  <r>
    <n v="578"/>
    <s v="CA-2015-119907"/>
    <x v="429"/>
    <d v="2015-12-08T00:00:00"/>
    <d v="2015-12-01T00:00:00"/>
    <x v="1"/>
    <s v="LC-17140"/>
    <s v="Logan Currie"/>
    <x v="0"/>
    <s v="United States"/>
    <s v="Seattle"/>
    <s v="Washington"/>
    <n v="98103"/>
    <s v="West"/>
    <s v="OFF-BI-10001765"/>
    <x v="1"/>
    <s v="Binders"/>
    <s v="Wilson Jones Heavy-Duty Casebound Ring Binders with Metal Hinges"/>
    <n v="55.423999999999999"/>
    <n v="2"/>
    <n v="0.2"/>
    <n v="19.398399999999999"/>
    <n v="44.339199999999998"/>
    <n v="11.084800000000001"/>
    <m/>
    <m/>
    <m/>
  </r>
  <r>
    <n v="579"/>
    <s v="CA-2016-152289"/>
    <x v="430"/>
    <d v="2016-08-28T00:00:00"/>
    <d v="2016-08-26T00:00:00"/>
    <x v="2"/>
    <s v="LC-16930"/>
    <s v="Linda Cazamias"/>
    <x v="1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  <n v="127.9872"/>
    <n v="31.996800000000004"/>
    <m/>
    <m/>
    <m/>
  </r>
  <r>
    <n v="580"/>
    <s v="CA-2017-139199"/>
    <x v="33"/>
    <d v="2017-12-13T00:00:00"/>
    <d v="2017-12-09T00:00:00"/>
    <x v="1"/>
    <s v="DK-12835"/>
    <s v="Damala Kotsonis"/>
    <x v="1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n v="226.96440000000001"/>
    <n v="872.94"/>
    <n v="0"/>
    <m/>
    <m/>
    <m/>
  </r>
  <r>
    <n v="581"/>
    <s v="US-2015-161466"/>
    <x v="431"/>
    <d v="2015-09-27T00:00:00"/>
    <d v="2015-09-24T00:00:00"/>
    <x v="0"/>
    <s v="ON-18715"/>
    <s v="Odella Nelson"/>
    <x v="1"/>
    <s v="United States"/>
    <s v="Philadelphia"/>
    <s v="Pennsylvania"/>
    <n v="19120"/>
    <s v="East"/>
    <s v="OFF-AR-10000634"/>
    <x v="1"/>
    <s v="Art"/>
    <s v="Newell 320"/>
    <n v="6.8479999999999999"/>
    <n v="2"/>
    <n v="0.2"/>
    <n v="0.59919999999999995"/>
    <n v="5.4783999999999997"/>
    <n v="1.3696000000000002"/>
    <m/>
    <m/>
    <m/>
  </r>
  <r>
    <n v="582"/>
    <s v="US-2015-105676"/>
    <x v="429"/>
    <d v="2015-12-02T00:00:00"/>
    <d v="2015-12-01T00:00:00"/>
    <x v="3"/>
    <s v="NM-18520"/>
    <s v="Neoma Murray"/>
    <x v="0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n v="-4.0128000000000004"/>
    <n v="2.6752000000000002"/>
    <n v="4.0127999999999995"/>
    <m/>
    <m/>
    <m/>
  </r>
  <r>
    <n v="583"/>
    <s v="CA-2016-113138"/>
    <x v="239"/>
    <d v="2016-11-25T00:00:00"/>
    <d v="2016-11-19T00:00:00"/>
    <x v="1"/>
    <s v="NP-18685"/>
    <s v="Nora Pelletier"/>
    <x v="2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  <n v="17.28"/>
    <n v="0"/>
    <m/>
    <m/>
    <m/>
  </r>
  <r>
    <n v="584"/>
    <s v="US-2017-104955"/>
    <x v="432"/>
    <d v="2017-03-24T00:00:00"/>
    <d v="2017-03-19T00:00:00"/>
    <x v="1"/>
    <s v="CG-12040"/>
    <s v="Catherine Glotzbach"/>
    <x v="2"/>
    <s v="United States"/>
    <s v="New York City"/>
    <s v="New York"/>
    <n v="10024"/>
    <s v="East"/>
    <s v="OFF-LA-10003121"/>
    <x v="1"/>
    <s v="Labels"/>
    <s v="Avery 506"/>
    <n v="28.91"/>
    <n v="7"/>
    <n v="0"/>
    <n v="13.2986"/>
    <n v="28.91"/>
    <n v="0"/>
    <m/>
    <m/>
    <m/>
  </r>
  <r>
    <n v="585"/>
    <s v="US-2016-108455"/>
    <x v="433"/>
    <d v="2016-12-08T00:00:00"/>
    <d v="2016-12-02T00:00:00"/>
    <x v="1"/>
    <s v="MK-18160"/>
    <s v="Mike Kennedy"/>
    <x v="0"/>
    <s v="United States"/>
    <s v="San Francisco"/>
    <s v="California"/>
    <n v="94122"/>
    <s v="West"/>
    <s v="OFF-PA-10002262"/>
    <x v="1"/>
    <s v="Paper"/>
    <s v="Xerox 192"/>
    <n v="25.92"/>
    <n v="4"/>
    <n v="0"/>
    <n v="12.441599999999999"/>
    <n v="25.92"/>
    <n v="0"/>
    <m/>
    <m/>
    <m/>
  </r>
  <r>
    <n v="586"/>
    <s v="US-2016-108098"/>
    <x v="434"/>
    <d v="2016-10-18T00:00:00"/>
    <d v="2016-10-14T00:00:00"/>
    <x v="1"/>
    <s v="CP-12340"/>
    <s v="Christine Phan"/>
    <x v="1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9"/>
    <n v="177"/>
    <n v="0"/>
    <m/>
    <m/>
    <m/>
  </r>
  <r>
    <n v="587"/>
    <s v="CA-2014-119032"/>
    <x v="435"/>
    <d v="2014-12-03T00:00:00"/>
    <d v="2014-11-27T00:00:00"/>
    <x v="1"/>
    <s v="MS-17770"/>
    <s v="Maxwell Schwartz"/>
    <x v="0"/>
    <s v="United States"/>
    <s v="New York City"/>
    <s v="New York"/>
    <n v="10035"/>
    <s v="East"/>
    <s v="OFF-FA-10003021"/>
    <x v="1"/>
    <s v="Fasteners"/>
    <s v="Staples"/>
    <n v="3.76"/>
    <n v="2"/>
    <n v="0"/>
    <n v="1.3160000000000001"/>
    <n v="3.76"/>
    <n v="0"/>
    <m/>
    <m/>
    <m/>
  </r>
  <r>
    <n v="588"/>
    <s v="CA-2015-140410"/>
    <x v="436"/>
    <d v="2015-11-07T00:00:00"/>
    <d v="2015-11-03T00:00:00"/>
    <x v="1"/>
    <s v="CM-12655"/>
    <s v="Corinna Mitchell"/>
    <x v="2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"/>
    <n v="970.27839999999992"/>
    <n v="242.56960000000001"/>
    <m/>
    <m/>
    <m/>
  </r>
  <r>
    <n v="589"/>
    <s v="CA-2014-136280"/>
    <x v="437"/>
    <d v="2014-12-06T00:00:00"/>
    <d v="2014-11-29T00:00:00"/>
    <x v="1"/>
    <s v="Co-12640"/>
    <s v="Corey-Lock"/>
    <x v="0"/>
    <s v="United States"/>
    <s v="Philadelphia"/>
    <s v="Pennsylvania"/>
    <n v="19143"/>
    <s v="East"/>
    <s v="OFF-LA-10000452"/>
    <x v="1"/>
    <s v="Labels"/>
    <s v="Avery 488"/>
    <n v="5.04"/>
    <n v="2"/>
    <n v="0.2"/>
    <n v="1.764"/>
    <n v="4.032"/>
    <n v="1.008"/>
    <m/>
    <m/>
    <m/>
  </r>
  <r>
    <n v="590"/>
    <s v="CA-2017-166436"/>
    <x v="207"/>
    <d v="2017-11-28T00:00:00"/>
    <d v="2017-11-24T00:00:00"/>
    <x v="1"/>
    <s v="TS-21370"/>
    <s v="Todd Sumrall"/>
    <x v="1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2000000000002"/>
    <n v="5.88"/>
    <n v="0"/>
    <m/>
    <m/>
    <m/>
  </r>
  <r>
    <n v="591"/>
    <s v="CA-2017-139661"/>
    <x v="438"/>
    <d v="2017-11-03T00:00:00"/>
    <d v="2017-10-30T00:00:00"/>
    <x v="1"/>
    <s v="JW-15220"/>
    <s v="Jane Waco"/>
    <x v="1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n v="3.6631999999999998"/>
    <n v="9.64"/>
    <n v="0"/>
    <m/>
    <m/>
    <m/>
  </r>
  <r>
    <n v="592"/>
    <s v="CA-2016-141586"/>
    <x v="439"/>
    <d v="2016-10-20T00:00:00"/>
    <d v="2016-10-17T00:00:00"/>
    <x v="2"/>
    <s v="NK-18490"/>
    <s v="Neil Knudson"/>
    <x v="2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02"/>
    <n v="14.528"/>
    <n v="3.6320000000000001"/>
    <m/>
    <m/>
    <m/>
  </r>
  <r>
    <n v="593"/>
    <s v="CA-2017-130386"/>
    <x v="100"/>
    <d v="2017-11-18T00:00:00"/>
    <d v="2017-11-12T00:00:00"/>
    <x v="1"/>
    <s v="NG-18430"/>
    <s v="Nathan Gelder"/>
    <x v="0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2999999999996"/>
    <n v="12.844800000000001"/>
    <n v="3.2112000000000003"/>
    <m/>
    <m/>
    <m/>
  </r>
  <r>
    <n v="594"/>
    <s v="CA-2016-100468"/>
    <x v="347"/>
    <d v="2016-12-01T00:00:00"/>
    <d v="2016-11-24T00:00:00"/>
    <x v="1"/>
    <s v="AT-10435"/>
    <s v="Alyssa Tate"/>
    <x v="2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99"/>
    <n v="26.816000000000003"/>
    <n v="6.7040000000000006"/>
    <m/>
    <m/>
    <m/>
  </r>
  <r>
    <n v="595"/>
    <s v="CA-2015-153388"/>
    <x v="440"/>
    <d v="2015-08-07T00:00:00"/>
    <d v="2015-08-01T00:00:00"/>
    <x v="1"/>
    <s v="PC-19000"/>
    <s v="Pauline Chand"/>
    <x v="2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  <n v="6.72"/>
    <n v="0"/>
    <m/>
    <m/>
    <m/>
  </r>
  <r>
    <n v="596"/>
    <s v="CA-2017-154935"/>
    <x v="157"/>
    <d v="2017-12-29T00:00:00"/>
    <d v="2017-12-24T00:00:00"/>
    <x v="1"/>
    <s v="AR-10540"/>
    <s v="Andy Reiter"/>
    <x v="0"/>
    <s v="United States"/>
    <s v="New York City"/>
    <s v="New York"/>
    <n v="10024"/>
    <s v="East"/>
    <s v="OFF-BI-10003708"/>
    <x v="1"/>
    <s v="Binders"/>
    <s v="Acco Four Pocket Poly Ring Binder with Label Holder, Smoke, 1&quot;"/>
    <n v="17.88"/>
    <n v="3"/>
    <n v="0.2"/>
    <n v="5.5875000000000004"/>
    <n v="14.303999999999998"/>
    <n v="3.5760000000000001"/>
    <m/>
    <m/>
    <m/>
  </r>
  <r>
    <n v="597"/>
    <s v="CA-2016-134208"/>
    <x v="41"/>
    <d v="2016-09-23T00:00:00"/>
    <d v="2016-09-17T00:00:00"/>
    <x v="1"/>
    <s v="CS-12505"/>
    <s v="Cindy Stewart"/>
    <x v="0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8"/>
    <n v="396"/>
    <n v="0"/>
    <m/>
    <m/>
    <m/>
  </r>
  <r>
    <n v="598"/>
    <s v="CA-2017-108294"/>
    <x v="346"/>
    <d v="2017-12-10T00:00:00"/>
    <d v="2017-12-10T00:00:00"/>
    <x v="3"/>
    <s v="LS-16975"/>
    <s v="Lindsay Shagiari"/>
    <x v="2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5"/>
    <n v="34.5"/>
    <n v="0"/>
    <m/>
    <m/>
    <m/>
  </r>
  <r>
    <n v="599"/>
    <s v="CA-2017-100384"/>
    <x v="88"/>
    <d v="2017-07-01T00:00:00"/>
    <d v="2017-06-24T00:00:00"/>
    <x v="1"/>
    <s v="NH-18610"/>
    <s v="Nicole Hansen"/>
    <x v="1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4"/>
    <n v="385.6"/>
    <n v="0"/>
    <m/>
    <m/>
    <m/>
  </r>
  <r>
    <n v="600"/>
    <s v="CA-2017-112809"/>
    <x v="221"/>
    <d v="2017-08-22T00:00:00"/>
    <d v="2017-08-18T00:00:00"/>
    <x v="1"/>
    <s v="RA-19915"/>
    <s v="Russell Applegate"/>
    <x v="0"/>
    <s v="United States"/>
    <s v="Dallas"/>
    <s v="Texas"/>
    <n v="75220"/>
    <s v="Central"/>
    <s v="OFF-ST-10002276"/>
    <x v="1"/>
    <s v="Storage"/>
    <s v="Safco Steel Mobile File Cart"/>
    <n v="200.06399999999999"/>
    <n v="3"/>
    <n v="0.2"/>
    <n v="12.504"/>
    <n v="160.05119999999999"/>
    <n v="40.012799999999999"/>
    <m/>
    <m/>
    <m/>
  </r>
  <r>
    <n v="601"/>
    <s v="CA-2017-148446"/>
    <x v="346"/>
    <d v="2017-12-14T00:00:00"/>
    <d v="2017-12-10T00:00:00"/>
    <x v="0"/>
    <s v="MC-17845"/>
    <s v="Michael Chen"/>
    <x v="0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n v="116.872"/>
    <n v="1669.6"/>
    <n v="0"/>
    <m/>
    <m/>
    <m/>
  </r>
  <r>
    <n v="602"/>
    <s v="CA-2017-109946"/>
    <x v="441"/>
    <d v="2017-04-21T00:00:00"/>
    <d v="2017-04-16T00:00:00"/>
    <x v="1"/>
    <s v="PL-18925"/>
    <s v="Paul Lucas"/>
    <x v="2"/>
    <s v="United States"/>
    <s v="Chicago"/>
    <s v="Illinois"/>
    <n v="60610"/>
    <s v="Central"/>
    <s v="OFF-AR-10001419"/>
    <x v="1"/>
    <s v="Art"/>
    <s v="Newell 325"/>
    <n v="16.52"/>
    <n v="5"/>
    <n v="0.2"/>
    <n v="2.0649999999999999"/>
    <n v="13.215999999999999"/>
    <n v="3.3040000000000003"/>
    <m/>
    <m/>
    <m/>
  </r>
  <r>
    <n v="603"/>
    <s v="CA-2016-122392"/>
    <x v="359"/>
    <d v="2016-07-27T00:00:00"/>
    <d v="2016-07-22T00:00:00"/>
    <x v="1"/>
    <s v="CJ-12010"/>
    <s v="Caroline Jumper"/>
    <x v="0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399999999999999"/>
    <n v="3.3280000000000003"/>
    <n v="0.83200000000000007"/>
    <m/>
    <m/>
    <m/>
  </r>
  <r>
    <n v="604"/>
    <s v="CA-2015-148432"/>
    <x v="197"/>
    <d v="2015-11-10T00:00:00"/>
    <d v="2015-11-07T00:00:00"/>
    <x v="0"/>
    <s v="MC-18130"/>
    <s v="Mike Caudle"/>
    <x v="1"/>
    <s v="United States"/>
    <s v="Newark"/>
    <s v="Delaware"/>
    <n v="19711"/>
    <s v="East"/>
    <s v="OFF-FA-10004968"/>
    <x v="1"/>
    <s v="Fasteners"/>
    <s v="Rubber Band Ball"/>
    <n v="26.18"/>
    <n v="7"/>
    <n v="0"/>
    <n v="0.52359999999999995"/>
    <n v="26.18"/>
    <n v="0"/>
    <m/>
    <m/>
    <m/>
  </r>
  <r>
    <n v="605"/>
    <s v="CA-2015-103793"/>
    <x v="442"/>
    <d v="2015-03-31T00:00:00"/>
    <d v="2015-03-26T00:00:00"/>
    <x v="1"/>
    <s v="BV-11245"/>
    <s v="Benjamin Venier"/>
    <x v="1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9"/>
    <n v="59.4816"/>
    <n v="14.870400000000002"/>
    <m/>
    <m/>
    <m/>
  </r>
  <r>
    <n v="606"/>
    <s v="CA-2017-159884"/>
    <x v="443"/>
    <d v="2017-09-05T00:00:00"/>
    <d v="2017-08-31T00:00:00"/>
    <x v="1"/>
    <s v="JF-15490"/>
    <s v="Jeremy Farry"/>
    <x v="0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96"/>
    <n v="8.5952000000000002"/>
    <n v="2.1488"/>
    <m/>
    <m/>
    <m/>
  </r>
  <r>
    <n v="607"/>
    <s v="CA-2016-139885"/>
    <x v="444"/>
    <d v="2016-12-08T00:00:00"/>
    <d v="2016-12-04T00:00:00"/>
    <x v="1"/>
    <s v="EB-13840"/>
    <s v="Ellis Ballard"/>
    <x v="1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  <n v="212.88"/>
    <n v="0"/>
    <m/>
    <m/>
    <m/>
  </r>
  <r>
    <n v="608"/>
    <s v="CA-2016-112389"/>
    <x v="445"/>
    <d v="2016-11-02T00:00:00"/>
    <d v="2016-10-29T00:00:00"/>
    <x v="1"/>
    <s v="JM-15655"/>
    <s v="Jim Mitchum"/>
    <x v="1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98"/>
    <n v="40.74"/>
    <n v="0"/>
    <m/>
    <m/>
    <m/>
  </r>
  <r>
    <n v="609"/>
    <s v="CA-2017-121888"/>
    <x v="167"/>
    <d v="2017-09-17T00:00:00"/>
    <d v="2017-09-15T00:00:00"/>
    <x v="0"/>
    <s v="CL-11890"/>
    <s v="Carl Ludwig"/>
    <x v="0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9"/>
    <n v="39.99"/>
    <n v="0"/>
    <m/>
    <m/>
    <m/>
  </r>
  <r>
    <n v="610"/>
    <s v="CA-2014-166884"/>
    <x v="446"/>
    <d v="2014-03-16T00:00:00"/>
    <d v="2014-03-11T00:00:00"/>
    <x v="0"/>
    <s v="CK-12205"/>
    <s v="Chloris Kastensmidt"/>
    <x v="0"/>
    <s v="United States"/>
    <s v="Columbus"/>
    <s v="Ohio"/>
    <n v="43229"/>
    <s v="East"/>
    <s v="FUR-FU-10003981"/>
    <x v="0"/>
    <s v="Furnishings"/>
    <s v="Eldon Wave Desk Accessories"/>
    <n v="8.32"/>
    <n v="5"/>
    <n v="0.2"/>
    <n v="2.2879999999999998"/>
    <n v="6.6560000000000006"/>
    <n v="1.6640000000000001"/>
    <m/>
    <m/>
    <m/>
  </r>
  <r>
    <n v="611"/>
    <s v="CA-2014-107181"/>
    <x v="447"/>
    <d v="2014-02-08T00:00:00"/>
    <d v="2014-02-04T00:00:00"/>
    <x v="1"/>
    <s v="DB-13270"/>
    <s v="Deborah Brumfield"/>
    <x v="2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  <n v="66.316800000000001"/>
    <n v="16.5792"/>
    <m/>
    <m/>
    <m/>
  </r>
  <r>
    <n v="612"/>
    <s v="CA-2015-111395"/>
    <x v="448"/>
    <d v="2015-11-27T00:00:00"/>
    <d v="2015-11-23T00:00:00"/>
    <x v="1"/>
    <s v="VB-21745"/>
    <s v="Victoria Brennan"/>
    <x v="1"/>
    <s v="United States"/>
    <s v="San Antonio"/>
    <s v="Texas"/>
    <n v="78207"/>
    <s v="Central"/>
    <s v="OFF-PA-10000994"/>
    <x v="1"/>
    <s v="Paper"/>
    <s v="Xerox 1915"/>
    <n v="335.52"/>
    <n v="4"/>
    <n v="0.2"/>
    <n v="117.432"/>
    <n v="268.416"/>
    <n v="67.103999999999999"/>
    <m/>
    <m/>
    <m/>
  </r>
  <r>
    <n v="613"/>
    <s v="US-2017-124926"/>
    <x v="37"/>
    <d v="2017-11-18T00:00:00"/>
    <d v="2017-11-13T00:00:00"/>
    <x v="0"/>
    <s v="ME-17320"/>
    <s v="Maria Etezadi"/>
    <x v="2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98"/>
    <n v="6"/>
    <n v="0.8"/>
    <n v="-24.708600000000001"/>
    <n v="1.8647999999999998"/>
    <n v="7.4592000000000001"/>
    <m/>
    <m/>
    <m/>
  </r>
  <r>
    <n v="614"/>
    <s v="CA-2016-159345"/>
    <x v="25"/>
    <d v="2016-06-22T00:00:00"/>
    <d v="2016-06-17T00:00:00"/>
    <x v="1"/>
    <s v="IG-15085"/>
    <s v="Ivan Gibson"/>
    <x v="0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  <n v="111.96"/>
    <n v="0"/>
    <m/>
    <m/>
    <m/>
  </r>
  <r>
    <n v="615"/>
    <s v="CA-2014-130274"/>
    <x v="449"/>
    <d v="2014-05-05T00:00:00"/>
    <d v="2014-05-03T00:00:00"/>
    <x v="2"/>
    <s v="JS-15940"/>
    <s v="Joni Sundaresam"/>
    <x v="2"/>
    <s v="United States"/>
    <s v="Appleton"/>
    <s v="Wisconsin"/>
    <n v="54915"/>
    <s v="Central"/>
    <s v="OFF-LA-10002195"/>
    <x v="1"/>
    <s v="Labels"/>
    <s v="Avery 481"/>
    <n v="21.56"/>
    <n v="7"/>
    <n v="0"/>
    <n v="10.348800000000001"/>
    <n v="21.56"/>
    <n v="0"/>
    <m/>
    <m/>
    <m/>
  </r>
  <r>
    <n v="616"/>
    <s v="CA-2015-111507"/>
    <x v="450"/>
    <d v="2015-02-13T00:00:00"/>
    <d v="2015-02-06T00:00:00"/>
    <x v="1"/>
    <s v="VW-21775"/>
    <s v="Victoria Wilson"/>
    <x v="1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  <n v="5.28"/>
    <n v="0"/>
    <m/>
    <m/>
    <m/>
  </r>
  <r>
    <n v="617"/>
    <s v="CA-2016-109176"/>
    <x v="186"/>
    <d v="2016-05-15T00:00:00"/>
    <d v="2016-05-09T00:00:00"/>
    <x v="1"/>
    <s v="JW-16075"/>
    <s v="Julia West"/>
    <x v="0"/>
    <s v="United States"/>
    <s v="Philadelphia"/>
    <s v="Pennsylvania"/>
    <n v="19140"/>
    <s v="East"/>
    <s v="OFF-EN-10003134"/>
    <x v="1"/>
    <s v="Envelopes"/>
    <s v="Staple envelope"/>
    <n v="9.3439999999999994"/>
    <n v="1"/>
    <n v="0.2"/>
    <n v="3.504"/>
    <n v="7.4751999999999992"/>
    <n v="1.8688"/>
    <m/>
    <m/>
    <m/>
  </r>
  <r>
    <n v="618"/>
    <s v="CA-2015-112116"/>
    <x v="190"/>
    <d v="2015-03-18T00:00:00"/>
    <d v="2015-03-16T00:00:00"/>
    <x v="0"/>
    <s v="JE-15475"/>
    <s v="Jeremy Ellison"/>
    <x v="0"/>
    <s v="United States"/>
    <s v="Seattle"/>
    <s v="Washington"/>
    <n v="98103"/>
    <s v="West"/>
    <s v="FUR-TA-10001039"/>
    <x v="0"/>
    <s v="Tables"/>
    <s v="KI Adjustable-Height Table"/>
    <n v="171.96"/>
    <n v="2"/>
    <n v="0"/>
    <n v="44.709600000000002"/>
    <n v="171.96"/>
    <n v="0"/>
    <m/>
    <m/>
    <m/>
  </r>
  <r>
    <n v="619"/>
    <s v="CA-2014-105172"/>
    <x v="451"/>
    <d v="2014-04-09T00:00:00"/>
    <d v="2014-04-04T00:00:00"/>
    <x v="1"/>
    <s v="PK-18910"/>
    <s v="Paul Knutson"/>
    <x v="2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  <n v="18.899999999999999"/>
    <n v="0"/>
    <m/>
    <m/>
    <m/>
  </r>
  <r>
    <n v="620"/>
    <s v="CA-2015-158554"/>
    <x v="452"/>
    <d v="2015-11-09T00:00:00"/>
    <d v="2015-11-09T00:00:00"/>
    <x v="3"/>
    <s v="CM-12190"/>
    <s v="Charlotte Melton"/>
    <x v="0"/>
    <s v="United States"/>
    <s v="Philadelphia"/>
    <s v="Pennsylvania"/>
    <n v="19134"/>
    <s v="East"/>
    <s v="OFF-PA-10004000"/>
    <x v="1"/>
    <s v="Paper"/>
    <s v="While You Were Out Pads, 50 per Pad, 4 x 5 1/4, Green Cycle"/>
    <n v="11.352"/>
    <n v="3"/>
    <n v="0.2"/>
    <n v="4.1151"/>
    <n v="9.0815999999999999"/>
    <n v="2.2704"/>
    <m/>
    <m/>
    <m/>
  </r>
  <r>
    <n v="621"/>
    <s v="CA-2014-116239"/>
    <x v="453"/>
    <d v="2014-03-04T00:00:00"/>
    <d v="2014-03-04T00:00:00"/>
    <x v="3"/>
    <s v="CL-12565"/>
    <s v="Clay Ludtke"/>
    <x v="0"/>
    <s v="United States"/>
    <s v="Columbia"/>
    <s v="South Carolina"/>
    <n v="29203"/>
    <s v="South"/>
    <s v="OFF-ST-10001370"/>
    <x v="1"/>
    <s v="Storage"/>
    <s v="Sensible Storage WireTech Storage Systems"/>
    <n v="354.9"/>
    <n v="5"/>
    <n v="0"/>
    <n v="17.745000000000001"/>
    <n v="354.9"/>
    <n v="0"/>
    <m/>
    <m/>
    <m/>
  </r>
  <r>
    <n v="622"/>
    <s v="CA-2015-129112"/>
    <x v="222"/>
    <d v="2015-11-30T00:00:00"/>
    <d v="2015-11-29T00:00:00"/>
    <x v="2"/>
    <s v="AW-10840"/>
    <s v="Anthony Witt"/>
    <x v="0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002"/>
    <n v="17.184000000000001"/>
    <n v="4.2960000000000003"/>
    <m/>
    <m/>
    <m/>
  </r>
  <r>
    <n v="623"/>
    <s v="US-2017-152002"/>
    <x v="454"/>
    <d v="2017-06-11T00:00:00"/>
    <d v="2017-06-11T00:00:00"/>
    <x v="3"/>
    <s v="DV-13465"/>
    <s v="Dianna Vittorini"/>
    <x v="0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299999999998"/>
    <n v="122.97"/>
    <n v="0"/>
    <m/>
    <m/>
    <m/>
  </r>
  <r>
    <n v="624"/>
    <s v="CA-2017-165029"/>
    <x v="191"/>
    <d v="2017-11-30T00:00:00"/>
    <d v="2017-11-26T00:00:00"/>
    <x v="1"/>
    <s v="AH-10075"/>
    <s v="Adam Hart"/>
    <x v="1"/>
    <s v="United States"/>
    <s v="Atlanta"/>
    <s v="Georgia"/>
    <n v="30318"/>
    <s v="South"/>
    <s v="OFF-AR-10003504"/>
    <x v="1"/>
    <s v="Art"/>
    <s v="Newell 347"/>
    <n v="12.84"/>
    <n v="3"/>
    <n v="0"/>
    <n v="3.7235999999999998"/>
    <n v="12.84"/>
    <n v="0"/>
    <m/>
    <m/>
    <m/>
  </r>
  <r>
    <n v="625"/>
    <s v="CA-2014-101602"/>
    <x v="455"/>
    <d v="2014-12-18T00:00:00"/>
    <d v="2014-12-15T00:00:00"/>
    <x v="2"/>
    <s v="MC-18100"/>
    <s v="Mick Crebagga"/>
    <x v="0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05"/>
    <n v="32.543999999999997"/>
    <n v="8.136000000000001"/>
    <m/>
    <m/>
    <m/>
  </r>
  <r>
    <n v="626"/>
    <s v="CA-2016-109057"/>
    <x v="175"/>
    <d v="2016-04-27T00:00:00"/>
    <d v="2016-04-22T00:00:00"/>
    <x v="1"/>
    <s v="TT-21460"/>
    <s v="Tonja Turnell"/>
    <x v="2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"/>
    <n v="19.1616"/>
    <n v="4.7904000000000009"/>
    <m/>
    <m/>
    <m/>
  </r>
  <r>
    <n v="627"/>
    <s v="CA-2016-154403"/>
    <x v="456"/>
    <d v="2016-05-27T00:00:00"/>
    <d v="2016-05-23T00:00:00"/>
    <x v="1"/>
    <s v="AP-10720"/>
    <s v="Anne Pryor"/>
    <x v="2"/>
    <s v="United States"/>
    <s v="Florence"/>
    <s v="Alabama"/>
    <n v="35630"/>
    <s v="South"/>
    <s v="OFF-PA-10001526"/>
    <x v="1"/>
    <s v="Paper"/>
    <s v="Xerox 1949"/>
    <n v="4.9800000000000004"/>
    <n v="1"/>
    <n v="0"/>
    <n v="2.4401999999999999"/>
    <n v="4.9800000000000004"/>
    <n v="0"/>
    <m/>
    <m/>
    <m/>
  </r>
  <r>
    <n v="628"/>
    <s v="CA-2016-102456"/>
    <x v="457"/>
    <d v="2016-03-01T00:00:00"/>
    <d v="2016-02-27T00:00:00"/>
    <x v="2"/>
    <s v="DL-12865"/>
    <s v="Dan Lawera"/>
    <x v="0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99"/>
    <n v="170.88"/>
    <n v="0"/>
    <m/>
    <m/>
    <m/>
  </r>
  <r>
    <n v="629"/>
    <s v="US-2016-132423"/>
    <x v="165"/>
    <d v="2016-04-19T00:00:00"/>
    <d v="2016-04-15T00:00:00"/>
    <x v="1"/>
    <s v="MY-18295"/>
    <s v="Muhammed Yedwab"/>
    <x v="1"/>
    <s v="United States"/>
    <s v="Grapevine"/>
    <s v="Texas"/>
    <n v="76051"/>
    <s v="Central"/>
    <s v="OFF-AR-10001221"/>
    <x v="1"/>
    <s v="Art"/>
    <s v="Dixon Ticonderoga Erasable Colored Pencil Set, 12-Color"/>
    <n v="33.488"/>
    <n v="7"/>
    <n v="0.2"/>
    <n v="5.8604000000000003"/>
    <n v="26.790399999999998"/>
    <n v="6.6976000000000004"/>
    <m/>
    <m/>
    <m/>
  </r>
  <r>
    <n v="630"/>
    <s v="CA-2015-122826"/>
    <x v="458"/>
    <d v="2015-06-25T00:00:00"/>
    <d v="2015-06-23T00:00:00"/>
    <x v="0"/>
    <s v="RD-19480"/>
    <s v="Rick Duston"/>
    <x v="0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n v="22.676400000000001"/>
    <n v="161.2544"/>
    <n v="40.313600000000008"/>
    <m/>
    <m/>
    <m/>
  </r>
  <r>
    <n v="631"/>
    <s v="CA-2014-117317"/>
    <x v="459"/>
    <d v="2014-10-19T00:00:00"/>
    <d v="2014-10-19T00:00:00"/>
    <x v="3"/>
    <s v="JF-15490"/>
    <s v="Jeremy Farry"/>
    <x v="0"/>
    <s v="United States"/>
    <s v="Los Angeles"/>
    <s v="California"/>
    <n v="90032"/>
    <s v="West"/>
    <s v="OFF-PA-10004519"/>
    <x v="1"/>
    <s v="Paper"/>
    <s v="Spiral Phone Message Books with Labels by Adams"/>
    <n v="13.44"/>
    <n v="3"/>
    <n v="0"/>
    <n v="6.5856000000000003"/>
    <n v="13.44"/>
    <n v="0"/>
    <m/>
    <m/>
    <m/>
  </r>
  <r>
    <n v="632"/>
    <s v="CA-2015-118423"/>
    <x v="460"/>
    <d v="2015-03-27T00:00:00"/>
    <d v="2015-03-24T00:00:00"/>
    <x v="2"/>
    <s v="DP-13390"/>
    <s v="Dennis Pardue"/>
    <x v="2"/>
    <s v="United States"/>
    <s v="Peoria"/>
    <s v="Illinois"/>
    <n v="61604"/>
    <s v="Central"/>
    <s v="FUR-BO-10000362"/>
    <x v="0"/>
    <s v="Bookcases"/>
    <s v="Sauder Inglewood Library Bookcases"/>
    <n v="359.05799999999999"/>
    <n v="3"/>
    <n v="0.3"/>
    <n v="-35.905799999999999"/>
    <n v="251.34059999999999"/>
    <n v="107.7174"/>
    <m/>
    <m/>
    <m/>
  </r>
  <r>
    <n v="633"/>
    <s v="CA-2017-149181"/>
    <x v="461"/>
    <d v="2017-05-12T00:00:00"/>
    <d v="2017-05-08T00:00:00"/>
    <x v="1"/>
    <s v="MD-17350"/>
    <s v="Maribeth Dona"/>
    <x v="0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n v="-2.0568"/>
    <n v="33.5944"/>
    <n v="14.397599999999999"/>
    <m/>
    <m/>
    <m/>
  </r>
  <r>
    <n v="634"/>
    <s v="CA-2017-158876"/>
    <x v="118"/>
    <d v="2017-11-21T00:00:00"/>
    <d v="2017-11-19T00:00:00"/>
    <x v="0"/>
    <s v="AB-10150"/>
    <s v="Aimee Bixby"/>
    <x v="0"/>
    <s v="United States"/>
    <s v="Carrollton"/>
    <s v="Texas"/>
    <n v="75007"/>
    <s v="Central"/>
    <s v="OFF-PA-10000308"/>
    <x v="1"/>
    <s v="Paper"/>
    <s v="Xerox 1901"/>
    <n v="16.896000000000001"/>
    <n v="4"/>
    <n v="0.2"/>
    <n v="5.28"/>
    <n v="13.5168"/>
    <n v="3.3792000000000004"/>
    <m/>
    <m/>
    <m/>
  </r>
  <r>
    <n v="635"/>
    <s v="CA-2016-164672"/>
    <x v="462"/>
    <d v="2016-05-13T00:00:00"/>
    <d v="2016-05-08T00:00:00"/>
    <x v="0"/>
    <s v="GB-14530"/>
    <s v="George Bell"/>
    <x v="1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2000000000003"/>
    <n v="211.96"/>
    <n v="0"/>
    <m/>
    <m/>
    <m/>
  </r>
  <r>
    <n v="636"/>
    <s v="US-2016-132857"/>
    <x v="24"/>
    <d v="2016-12-17T00:00:00"/>
    <d v="2016-12-11T00:00:00"/>
    <x v="1"/>
    <s v="CA-12775"/>
    <s v="Cynthia Arntzen"/>
    <x v="0"/>
    <s v="United States"/>
    <s v="Smyrna"/>
    <s v="Tennessee"/>
    <n v="37167"/>
    <s v="South"/>
    <s v="OFF-AR-10003251"/>
    <x v="1"/>
    <s v="Art"/>
    <s v="Prang Drawing Pencil Set"/>
    <n v="6.6719999999999997"/>
    <n v="3"/>
    <n v="0.2"/>
    <n v="1.6679999999999999"/>
    <n v="5.3376000000000001"/>
    <n v="1.3344"/>
    <m/>
    <m/>
    <m/>
  </r>
  <r>
    <n v="637"/>
    <s v="CA-2017-116645"/>
    <x v="299"/>
    <d v="2017-12-04T00:00:00"/>
    <d v="2017-11-30T00:00:00"/>
    <x v="1"/>
    <s v="ME-17725"/>
    <s v="Max Engle"/>
    <x v="0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6"/>
    <n v="155.94"/>
    <n v="0"/>
    <m/>
    <m/>
    <m/>
  </r>
  <r>
    <n v="638"/>
    <s v="US-2016-113509"/>
    <x v="463"/>
    <d v="2016-03-19T00:00:00"/>
    <d v="2016-03-15T00:00:00"/>
    <x v="1"/>
    <s v="PL-18925"/>
    <s v="Paul Lucas"/>
    <x v="2"/>
    <s v="United States"/>
    <s v="Philadelphia"/>
    <s v="Pennsylvania"/>
    <n v="19143"/>
    <s v="East"/>
    <s v="TEC-AC-10004855"/>
    <x v="2"/>
    <s v="Accessories"/>
    <s v="V7 USB Numeric Keypad"/>
    <n v="83.975999999999999"/>
    <n v="3"/>
    <n v="0.2"/>
    <n v="-13.646100000000001"/>
    <n v="67.180800000000005"/>
    <n v="16.795200000000001"/>
    <m/>
    <m/>
    <m/>
  </r>
  <r>
    <n v="639"/>
    <s v="CA-2015-130022"/>
    <x v="464"/>
    <d v="2015-08-16T00:00:00"/>
    <d v="2015-08-10T00:00:00"/>
    <x v="1"/>
    <s v="JK-16120"/>
    <s v="Julie Kriz"/>
    <x v="2"/>
    <s v="United States"/>
    <s v="Eagan"/>
    <s v="Minnesota"/>
    <n v="55122"/>
    <s v="Central"/>
    <s v="OFF-LA-10002787"/>
    <x v="1"/>
    <s v="Labels"/>
    <s v="Avery 480"/>
    <n v="3.75"/>
    <n v="1"/>
    <n v="0"/>
    <n v="1.8"/>
    <n v="3.75"/>
    <n v="0"/>
    <m/>
    <m/>
    <m/>
  </r>
  <r>
    <n v="640"/>
    <s v="US-2016-118780"/>
    <x v="465"/>
    <d v="2016-09-14T00:00:00"/>
    <d v="2016-09-10T00:00:00"/>
    <x v="0"/>
    <s v="PN-18775"/>
    <s v="Parhena Norris"/>
    <x v="2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06"/>
    <n v="59.48"/>
    <n v="0"/>
    <m/>
    <m/>
    <m/>
  </r>
  <r>
    <n v="641"/>
    <s v="CA-2017-108560"/>
    <x v="135"/>
    <d v="2017-07-15T00:00:00"/>
    <d v="2017-07-08T00:00:00"/>
    <x v="1"/>
    <s v="JC-15385"/>
    <s v="Jenna Caffey"/>
    <x v="0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  <n v="198.46"/>
    <n v="0"/>
    <m/>
    <m/>
    <m/>
  </r>
  <r>
    <n v="642"/>
    <s v="CA-2017-101049"/>
    <x v="466"/>
    <d v="2017-06-25T00:00:00"/>
    <d v="2017-06-21T00:00:00"/>
    <x v="0"/>
    <s v="AS-10240"/>
    <s v="Alan Shonely"/>
    <x v="0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n v="2.464"/>
    <n v="14.336000000000002"/>
    <n v="3.5840000000000005"/>
    <m/>
    <m/>
    <m/>
  </r>
  <r>
    <n v="643"/>
    <s v="CA-2016-106530"/>
    <x v="462"/>
    <d v="2016-05-08T00:00:00"/>
    <d v="2016-05-08T00:00:00"/>
    <x v="3"/>
    <s v="CL-12565"/>
    <s v="Clay Ludtke"/>
    <x v="0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899999999998"/>
    <n v="804.84480000000008"/>
    <n v="201.21120000000002"/>
    <m/>
    <m/>
    <m/>
  </r>
  <r>
    <n v="644"/>
    <s v="CA-2016-157266"/>
    <x v="386"/>
    <d v="2016-06-01T00:00:00"/>
    <d v="2016-05-26T00:00:00"/>
    <x v="1"/>
    <s v="TB-21280"/>
    <s v="Toby Braunhardt"/>
    <x v="0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  <n v="19.440000000000001"/>
    <n v="0"/>
    <m/>
    <m/>
    <m/>
  </r>
  <r>
    <n v="645"/>
    <s v="CA-2015-111829"/>
    <x v="467"/>
    <d v="2015-03-20T00:00:00"/>
    <d v="2015-03-19T00:00:00"/>
    <x v="2"/>
    <s v="FH-14365"/>
    <s v="Fred Hopkins"/>
    <x v="1"/>
    <s v="United States"/>
    <s v="Seattle"/>
    <s v="Washington"/>
    <n v="98115"/>
    <s v="West"/>
    <s v="OFF-ST-10000142"/>
    <x v="1"/>
    <s v="Storage"/>
    <s v="Deluxe Rollaway Locking File with Drawer"/>
    <n v="1247.6400000000001"/>
    <n v="3"/>
    <n v="0"/>
    <n v="349.33920000000001"/>
    <n v="1247.6400000000001"/>
    <n v="0"/>
    <m/>
    <m/>
    <m/>
  </r>
  <r>
    <n v="646"/>
    <s v="CA-2015-120341"/>
    <x v="114"/>
    <d v="2015-09-29T00:00:00"/>
    <d v="2015-09-26T00:00:00"/>
    <x v="0"/>
    <s v="SF-20200"/>
    <s v="Sarah Foster"/>
    <x v="0"/>
    <s v="United States"/>
    <s v="Philadelphia"/>
    <s v="Pennsylvania"/>
    <n v="19143"/>
    <s v="East"/>
    <s v="OFF-BI-10004224"/>
    <x v="1"/>
    <s v="Binders"/>
    <s v="Catalog Binders with Expanding Posts"/>
    <n v="121.104"/>
    <n v="6"/>
    <n v="0.7"/>
    <n v="-100.92"/>
    <n v="36.33120000000001"/>
    <n v="84.772799999999989"/>
    <m/>
    <m/>
    <m/>
  </r>
  <r>
    <n v="647"/>
    <s v="CA-2014-135699"/>
    <x v="468"/>
    <d v="2014-08-29T00:00:00"/>
    <d v="2014-08-29T00:00:00"/>
    <x v="3"/>
    <s v="HH-15010"/>
    <s v="Hilary Holden"/>
    <x v="1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  <n v="109.92"/>
    <n v="0"/>
    <m/>
    <m/>
    <m/>
  </r>
  <r>
    <n v="648"/>
    <s v="CA-2017-161809"/>
    <x v="168"/>
    <d v="2017-01-26T00:00:00"/>
    <d v="2017-01-20T00:00:00"/>
    <x v="1"/>
    <s v="TH-21100"/>
    <s v="Thea Hendricks"/>
    <x v="0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1"/>
    <n v="128.6208"/>
    <n v="32.155200000000001"/>
    <m/>
    <m/>
    <m/>
  </r>
  <r>
    <n v="649"/>
    <s v="CA-2017-127285"/>
    <x v="438"/>
    <d v="2017-11-06T00:00:00"/>
    <d v="2017-10-30T00:00:00"/>
    <x v="1"/>
    <s v="MM-18055"/>
    <s v="Michelle Moray"/>
    <x v="0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9"/>
    <n v="71.001599999999996"/>
    <n v="17.750399999999999"/>
    <m/>
    <m/>
    <m/>
  </r>
  <r>
    <n v="650"/>
    <s v="CA-2017-144526"/>
    <x v="469"/>
    <d v="2017-05-06T00:00:00"/>
    <d v="2017-04-30T00:00:00"/>
    <x v="1"/>
    <s v="QJ-19255"/>
    <s v="Quincy Jones"/>
    <x v="1"/>
    <s v="United States"/>
    <s v="Philadelphia"/>
    <s v="Pennsylvania"/>
    <n v="19143"/>
    <s v="East"/>
    <s v="TEC-PH-10002549"/>
    <x v="2"/>
    <s v="Phones"/>
    <s v="Polycom SoundPoint IP 450 VoIP phone"/>
    <n v="677.58"/>
    <n v="5"/>
    <n v="0.4"/>
    <n v="-158.102"/>
    <n v="406.548"/>
    <n v="271.03200000000004"/>
    <m/>
    <m/>
    <m/>
  </r>
  <r>
    <n v="651"/>
    <s v="US-2015-157154"/>
    <x v="470"/>
    <d v="2015-01-15T00:00:00"/>
    <d v="2015-01-10T00:00:00"/>
    <x v="1"/>
    <s v="MM-17920"/>
    <s v="Michael Moore"/>
    <x v="0"/>
    <s v="United States"/>
    <s v="New York City"/>
    <s v="New York"/>
    <n v="10011"/>
    <s v="East"/>
    <s v="FUR-TA-10001889"/>
    <x v="0"/>
    <s v="Tables"/>
    <s v="Bush Advantage Collection Racetrack Conference Table"/>
    <n v="1018.104"/>
    <n v="4"/>
    <n v="0.4"/>
    <n v="-373.3048"/>
    <n v="610.86239999999998"/>
    <n v="407.24160000000006"/>
    <m/>
    <m/>
    <m/>
  </r>
  <r>
    <n v="652"/>
    <s v="CA-2017-159457"/>
    <x v="14"/>
    <d v="2017-10-26T00:00:00"/>
    <d v="2017-10-19T00:00:00"/>
    <x v="1"/>
    <s v="RD-19480"/>
    <s v="Rick Duston"/>
    <x v="0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  <n v="13.343999999999999"/>
    <n v="3.3360000000000003"/>
    <m/>
    <m/>
    <m/>
  </r>
  <r>
    <n v="653"/>
    <s v="CA-2016-107615"/>
    <x v="471"/>
    <d v="2016-03-25T00:00:00"/>
    <d v="2016-03-22T00:00:00"/>
    <x v="2"/>
    <s v="RB-19645"/>
    <s v="Robert Barroso"/>
    <x v="1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9"/>
    <n v="58.58"/>
    <n v="0"/>
    <m/>
    <m/>
    <m/>
  </r>
  <r>
    <n v="654"/>
    <s v="CA-2017-111647"/>
    <x v="392"/>
    <d v="2017-07-07T00:00:00"/>
    <d v="2017-07-03T00:00:00"/>
    <x v="1"/>
    <s v="RD-19585"/>
    <s v="Rob Dowd"/>
    <x v="0"/>
    <s v="United States"/>
    <s v="Plano"/>
    <s v="Texas"/>
    <n v="75023"/>
    <s v="Central"/>
    <s v="TEC-PH-10002726"/>
    <x v="2"/>
    <s v="Phones"/>
    <s v="netTALK DUO VoIP Telephone Service"/>
    <n v="167.96799999999999"/>
    <n v="4"/>
    <n v="0.2"/>
    <n v="62.988"/>
    <n v="134.37439999999998"/>
    <n v="33.593600000000002"/>
    <m/>
    <m/>
    <m/>
  </r>
  <r>
    <n v="655"/>
    <s v="CA-2015-150560"/>
    <x v="472"/>
    <d v="2015-12-12T00:00:00"/>
    <d v="2015-12-11T00:00:00"/>
    <x v="2"/>
    <s v="SW-20455"/>
    <s v="Shaun Weien"/>
    <x v="0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  <n v="196.62"/>
    <n v="0"/>
    <m/>
    <m/>
    <m/>
  </r>
  <r>
    <n v="656"/>
    <s v="CA-2015-143077"/>
    <x v="13"/>
    <d v="2015-09-21T00:00:00"/>
    <d v="2015-09-17T00:00:00"/>
    <x v="1"/>
    <s v="SF-20965"/>
    <s v="Sylvia Foulston"/>
    <x v="1"/>
    <s v="United States"/>
    <s v="Houston"/>
    <s v="Texas"/>
    <n v="77041"/>
    <s v="Central"/>
    <s v="FUR-FU-10003535"/>
    <x v="0"/>
    <s v="Furnishings"/>
    <s v="Howard Miller Distant Time Traveler Alarm Clock"/>
    <n v="21.936"/>
    <n v="2"/>
    <n v="0.6"/>
    <n v="-10.419600000000001"/>
    <n v="8.7744"/>
    <n v="13.1616"/>
    <m/>
    <m/>
    <m/>
  </r>
  <r>
    <n v="657"/>
    <s v="CA-2016-147585"/>
    <x v="73"/>
    <d v="2016-11-12T00:00:00"/>
    <d v="2016-11-07T00:00:00"/>
    <x v="1"/>
    <s v="CB-12535"/>
    <s v="Claudia Bergmann"/>
    <x v="1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n v="6.2244000000000002"/>
    <n v="14.82"/>
    <n v="0"/>
    <m/>
    <m/>
    <m/>
  </r>
  <r>
    <n v="658"/>
    <s v="CA-2017-149489"/>
    <x v="473"/>
    <d v="2017-04-27T00:00:00"/>
    <d v="2017-04-24T00:00:00"/>
    <x v="2"/>
    <s v="DK-12835"/>
    <s v="Damala Kotsonis"/>
    <x v="1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1"/>
    <n v="79.424000000000007"/>
    <n v="19.856000000000002"/>
    <m/>
    <m/>
    <m/>
  </r>
  <r>
    <n v="659"/>
    <s v="CA-2017-143798"/>
    <x v="346"/>
    <d v="2017-12-12T00:00:00"/>
    <d v="2017-12-10T00:00:00"/>
    <x v="2"/>
    <s v="AW-10840"/>
    <s v="Anthony Witt"/>
    <x v="0"/>
    <s v="United States"/>
    <s v="Philadelphia"/>
    <s v="Pennsylvania"/>
    <n v="19140"/>
    <s v="East"/>
    <s v="OFF-PA-10000788"/>
    <x v="1"/>
    <s v="Paper"/>
    <s v="Xerox 210"/>
    <n v="10.368"/>
    <n v="2"/>
    <n v="0.2"/>
    <n v="3.6288"/>
    <n v="8.2943999999999996"/>
    <n v="2.0736000000000003"/>
    <m/>
    <m/>
    <m/>
  </r>
  <r>
    <n v="660"/>
    <s v="CA-2017-129833"/>
    <x v="33"/>
    <d v="2017-12-15T00:00:00"/>
    <d v="2017-12-09T00:00:00"/>
    <x v="1"/>
    <s v="HF-14995"/>
    <s v="Herbert Flentye"/>
    <x v="0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  <n v="33.450000000000003"/>
    <n v="0"/>
    <m/>
    <m/>
    <m/>
  </r>
  <r>
    <n v="661"/>
    <s v="US-2016-154361"/>
    <x v="474"/>
    <d v="2016-03-19T00:00:00"/>
    <d v="2016-03-14T00:00:00"/>
    <x v="1"/>
    <s v="HZ-14950"/>
    <s v="Henia Zydlo"/>
    <x v="0"/>
    <s v="United States"/>
    <s v="Columbus"/>
    <s v="Ohio"/>
    <n v="43229"/>
    <s v="East"/>
    <s v="FUR-FU-10004020"/>
    <x v="0"/>
    <s v="Furnishings"/>
    <s v="Advantus Panel Wall Acrylic Frame"/>
    <n v="21.88"/>
    <n v="5"/>
    <n v="0.2"/>
    <n v="6.2904999999999998"/>
    <n v="17.503999999999998"/>
    <n v="4.3760000000000003"/>
    <m/>
    <m/>
    <m/>
  </r>
  <r>
    <n v="662"/>
    <s v="US-2016-158708"/>
    <x v="182"/>
    <d v="2016-06-29T00:00:00"/>
    <d v="2016-06-26T00:00:00"/>
    <x v="0"/>
    <s v="AB-10255"/>
    <s v="Alejandro Ballentine"/>
    <x v="2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1999999999998"/>
    <n v="10.892799999999999"/>
    <n v="2.7232000000000003"/>
    <m/>
    <m/>
    <m/>
  </r>
  <r>
    <n v="663"/>
    <s v="CA-2015-156335"/>
    <x v="475"/>
    <d v="2015-09-28T00:00:00"/>
    <d v="2015-09-25T00:00:00"/>
    <x v="0"/>
    <s v="PO-19195"/>
    <s v="Phillina Ober"/>
    <x v="2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6"/>
    <n v="63.96"/>
    <n v="0"/>
    <m/>
    <m/>
    <m/>
  </r>
  <r>
    <n v="664"/>
    <s v="CA-2015-148376"/>
    <x v="16"/>
    <d v="2015-12-31T00:00:00"/>
    <d v="2015-12-27T00:00:00"/>
    <x v="1"/>
    <s v="AG-10900"/>
    <s v="Arthur Gainer"/>
    <x v="0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4"/>
    <n v="106.96"/>
    <n v="0"/>
    <m/>
    <m/>
    <m/>
  </r>
  <r>
    <n v="665"/>
    <s v="CA-2014-139857"/>
    <x v="476"/>
    <d v="2014-02-06T00:00:00"/>
    <d v="2014-02-02T00:00:00"/>
    <x v="1"/>
    <s v="CD-12790"/>
    <s v="Cynthia Delaney"/>
    <x v="2"/>
    <s v="United States"/>
    <s v="San Diego"/>
    <s v="California"/>
    <n v="92037"/>
    <s v="West"/>
    <s v="OFF-FA-10001843"/>
    <x v="1"/>
    <s v="Fasteners"/>
    <s v="Staples"/>
    <n v="12.35"/>
    <n v="5"/>
    <n v="0"/>
    <n v="5.8045"/>
    <n v="12.35"/>
    <n v="0"/>
    <m/>
    <m/>
    <m/>
  </r>
  <r>
    <n v="666"/>
    <s v="CA-2016-106306"/>
    <x v="477"/>
    <d v="2016-03-08T00:00:00"/>
    <d v="2016-03-08T00:00:00"/>
    <x v="3"/>
    <s v="PG-18820"/>
    <s v="Patrick Gardner"/>
    <x v="0"/>
    <s v="United States"/>
    <s v="Glendale"/>
    <s v="Arizona"/>
    <n v="85301"/>
    <s v="West"/>
    <s v="OFF-BI-10003676"/>
    <x v="1"/>
    <s v="Binders"/>
    <s v="GBC Standard Recycled Report Covers, Clear Plastic Sheets"/>
    <n v="9.702"/>
    <n v="3"/>
    <n v="0.7"/>
    <n v="-7.1147999999999998"/>
    <n v="2.9106000000000005"/>
    <n v="6.7913999999999994"/>
    <m/>
    <m/>
    <m/>
  </r>
  <r>
    <n v="667"/>
    <s v="CA-2017-123491"/>
    <x v="438"/>
    <d v="2017-11-05T00:00:00"/>
    <d v="2017-10-30T00:00:00"/>
    <x v="1"/>
    <s v="JK-15205"/>
    <s v="Jamie Kunitz"/>
    <x v="0"/>
    <s v="United States"/>
    <s v="San Francisco"/>
    <s v="California"/>
    <n v="94122"/>
    <s v="West"/>
    <s v="OFF-LA-10003077"/>
    <x v="1"/>
    <s v="Labels"/>
    <s v="Avery 500"/>
    <n v="43.86"/>
    <n v="6"/>
    <n v="0"/>
    <n v="20.6142"/>
    <n v="43.86"/>
    <n v="0"/>
    <m/>
    <m/>
    <m/>
  </r>
  <r>
    <n v="668"/>
    <s v="CA-2015-145401"/>
    <x v="478"/>
    <d v="2015-02-04T00:00:00"/>
    <d v="2015-01-30T00:00:00"/>
    <x v="1"/>
    <s v="JP-15520"/>
    <s v="Jeremy Pistek"/>
    <x v="0"/>
    <s v="United States"/>
    <s v="Houston"/>
    <s v="Texas"/>
    <n v="77070"/>
    <s v="Central"/>
    <s v="OFF-PA-10004405"/>
    <x v="1"/>
    <s v="Paper"/>
    <s v="Rediform Voice Mail Log Books"/>
    <n v="14.304"/>
    <n v="6"/>
    <n v="0.2"/>
    <n v="5.0064000000000002"/>
    <n v="11.443200000000001"/>
    <n v="2.8608000000000002"/>
    <m/>
    <m/>
    <m/>
  </r>
  <r>
    <n v="669"/>
    <s v="CA-2017-104003"/>
    <x v="479"/>
    <d v="2017-10-13T00:00:00"/>
    <d v="2017-10-07T00:00:00"/>
    <x v="1"/>
    <s v="DC-13285"/>
    <s v="Debra Catini"/>
    <x v="0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n v="-14.478400000000001"/>
    <n v="261.51609999999999"/>
    <n v="46.149899999999995"/>
    <m/>
    <m/>
    <m/>
  </r>
  <r>
    <n v="670"/>
    <s v="CA-2015-127453"/>
    <x v="480"/>
    <d v="2015-12-20T00:00:00"/>
    <d v="2015-12-19T00:00:00"/>
    <x v="2"/>
    <s v="JK-15370"/>
    <s v="Jay Kimmel"/>
    <x v="0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200000000002"/>
    <n v="347.48159999999996"/>
    <n v="86.870400000000004"/>
    <m/>
    <m/>
    <m/>
  </r>
  <r>
    <n v="671"/>
    <s v="US-2017-164056"/>
    <x v="481"/>
    <d v="2017-05-04T00:00:00"/>
    <d v="2017-04-29T00:00:00"/>
    <x v="0"/>
    <s v="FM-14215"/>
    <s v="Filia McAdams"/>
    <x v="1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9"/>
    <n v="629.01"/>
    <n v="419.34"/>
    <m/>
    <m/>
    <m/>
  </r>
  <r>
    <n v="672"/>
    <s v="CA-2016-106894"/>
    <x v="482"/>
    <d v="2016-02-07T00:00:00"/>
    <d v="2016-02-07T00:00:00"/>
    <x v="3"/>
    <s v="CA-12265"/>
    <s v="Christina Anderson"/>
    <x v="0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  <n v="100"/>
    <n v="0"/>
    <m/>
    <m/>
    <m/>
  </r>
  <r>
    <n v="673"/>
    <s v="CA-2014-125136"/>
    <x v="483"/>
    <d v="2014-10-03T00:00:00"/>
    <d v="2014-09-28T00:00:00"/>
    <x v="1"/>
    <s v="KD-16495"/>
    <s v="Keith Dawkins"/>
    <x v="1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200000000001"/>
    <n v="77.004800000000003"/>
    <n v="19.251200000000001"/>
    <m/>
    <m/>
    <m/>
  </r>
  <r>
    <n v="674"/>
    <s v="US-2016-131149"/>
    <x v="200"/>
    <d v="2016-07-14T00:00:00"/>
    <d v="2016-07-10T00:00:00"/>
    <x v="1"/>
    <s v="LH-17155"/>
    <s v="Logan Haushalter"/>
    <x v="0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  <n v="270.43200000000002"/>
    <n v="67.608000000000004"/>
    <m/>
    <m/>
    <m/>
  </r>
  <r>
    <n v="675"/>
    <s v="CA-2017-101483"/>
    <x v="484"/>
    <d v="2017-08-01T00:00:00"/>
    <d v="2017-07-29T00:00:00"/>
    <x v="0"/>
    <s v="AG-10675"/>
    <s v="Anna Gayman"/>
    <x v="0"/>
    <s v="United States"/>
    <s v="Jacksonville"/>
    <s v="North Carolina"/>
    <n v="28540"/>
    <s v="South"/>
    <s v="OFF-AP-10002082"/>
    <x v="1"/>
    <s v="Appliances"/>
    <s v="Holmes HEPA Air Purifier"/>
    <n v="34.847999999999999"/>
    <n v="2"/>
    <n v="0.2"/>
    <n v="6.5339999999999998"/>
    <n v="27.878399999999999"/>
    <n v="6.9695999999999998"/>
    <m/>
    <m/>
    <m/>
  </r>
  <r>
    <n v="676"/>
    <s v="CA-2014-110527"/>
    <x v="124"/>
    <d v="2014-08-16T00:00:00"/>
    <d v="2014-08-09T00:00:00"/>
    <x v="1"/>
    <s v="ED-13885"/>
    <s v="Emily Ducich"/>
    <x v="2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  <n v="20.88"/>
    <n v="0"/>
    <m/>
    <m/>
    <m/>
  </r>
  <r>
    <n v="677"/>
    <s v="CA-2017-152807"/>
    <x v="438"/>
    <d v="2017-11-03T00:00:00"/>
    <d v="2017-10-30T00:00:00"/>
    <x v="1"/>
    <s v="MC-18100"/>
    <s v="Mick Crebagga"/>
    <x v="0"/>
    <s v="United States"/>
    <s v="Philadelphia"/>
    <s v="Pennsylvania"/>
    <n v="19140"/>
    <s v="East"/>
    <s v="OFF-PA-10004355"/>
    <x v="1"/>
    <s v="Paper"/>
    <s v="Xerox 231"/>
    <n v="20.736000000000001"/>
    <n v="4"/>
    <n v="0.2"/>
    <n v="7.2576000000000001"/>
    <n v="16.588799999999999"/>
    <n v="4.1472000000000007"/>
    <m/>
    <m/>
    <m/>
  </r>
  <r>
    <n v="678"/>
    <s v="CA-2014-133270"/>
    <x v="485"/>
    <d v="2014-06-09T00:00:00"/>
    <d v="2014-06-06T00:00:00"/>
    <x v="2"/>
    <s v="BM-11785"/>
    <s v="Bryan Mills"/>
    <x v="0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2"/>
    <n v="13.36"/>
    <n v="0"/>
    <m/>
    <m/>
    <m/>
  </r>
  <r>
    <n v="679"/>
    <s v="CA-2016-155670"/>
    <x v="486"/>
    <d v="2016-08-17T00:00:00"/>
    <d v="2016-08-13T00:00:00"/>
    <x v="0"/>
    <s v="EM-14065"/>
    <s v="Erin Mull"/>
    <x v="0"/>
    <s v="United States"/>
    <s v="Jacksonville"/>
    <s v="North Carolina"/>
    <n v="28540"/>
    <s v="South"/>
    <s v="OFF-BI-10000138"/>
    <x v="1"/>
    <s v="Binders"/>
    <s v="Acco Translucent Poly Ring Binders"/>
    <n v="11.231999999999999"/>
    <n v="8"/>
    <n v="0.7"/>
    <n v="-8.2368000000000006"/>
    <n v="3.3696000000000002"/>
    <n v="7.8623999999999992"/>
    <m/>
    <m/>
    <m/>
  </r>
  <r>
    <n v="680"/>
    <s v="CA-2015-139094"/>
    <x v="6"/>
    <d v="2015-11-27T00:00:00"/>
    <d v="2015-11-22T00:00:00"/>
    <x v="1"/>
    <s v="MO-17800"/>
    <s v="Meg O'Connel"/>
    <x v="2"/>
    <s v="United States"/>
    <s v="San Antonio"/>
    <s v="Texas"/>
    <n v="78207"/>
    <s v="Central"/>
    <s v="FUR-TA-10004607"/>
    <x v="0"/>
    <s v="Tables"/>
    <s v="Hon 2111 Invitation Series Straight Table"/>
    <n v="206.96199999999999"/>
    <n v="2"/>
    <n v="0.3"/>
    <n v="-32.522599999999997"/>
    <n v="144.8734"/>
    <n v="62.088599999999992"/>
    <m/>
    <m/>
    <m/>
  </r>
  <r>
    <n v="681"/>
    <s v="CA-2015-135622"/>
    <x v="487"/>
    <d v="2015-12-11T00:00:00"/>
    <d v="2015-12-08T00:00:00"/>
    <x v="0"/>
    <s v="TT-21460"/>
    <s v="Tonja Turnell"/>
    <x v="2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  <n v="288.56959999999998"/>
    <n v="72.142399999999995"/>
    <m/>
    <m/>
    <m/>
  </r>
  <r>
    <n v="682"/>
    <s v="CA-2015-130785"/>
    <x v="488"/>
    <d v="2015-09-09T00:00:00"/>
    <d v="2015-09-05T00:00:00"/>
    <x v="1"/>
    <s v="AG-10900"/>
    <s v="Arthur Gainer"/>
    <x v="0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999"/>
    <n v="349.63220000000001"/>
    <n v="61.699799999999996"/>
    <m/>
    <m/>
    <m/>
  </r>
  <r>
    <n v="683"/>
    <s v="CA-2014-118976"/>
    <x v="489"/>
    <d v="2014-05-03T00:00:00"/>
    <d v="2014-04-28T00:00:00"/>
    <x v="1"/>
    <s v="MY-18295"/>
    <s v="Muhammed Yedwab"/>
    <x v="1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70000000000005"/>
    <n v="20.86"/>
    <n v="0"/>
    <m/>
    <m/>
    <m/>
  </r>
  <r>
    <n v="684"/>
    <s v="CA-2015-105347"/>
    <x v="26"/>
    <d v="2015-11-28T00:00:00"/>
    <d v="2015-11-24T00:00:00"/>
    <x v="1"/>
    <s v="DP-13000"/>
    <s v="Darren Powers"/>
    <x v="0"/>
    <s v="United States"/>
    <s v="Los Angeles"/>
    <s v="California"/>
    <n v="90004"/>
    <s v="West"/>
    <s v="OFF-PA-10000675"/>
    <x v="1"/>
    <s v="Paper"/>
    <s v="Xerox 1919"/>
    <n v="368.91"/>
    <n v="9"/>
    <n v="0"/>
    <n v="180.76589999999999"/>
    <n v="368.91"/>
    <n v="0"/>
    <m/>
    <m/>
    <m/>
  </r>
  <r>
    <n v="685"/>
    <s v="CA-2016-124667"/>
    <x v="490"/>
    <d v="2016-11-16T00:00:00"/>
    <d v="2016-11-11T00:00:00"/>
    <x v="1"/>
    <s v="BD-11770"/>
    <s v="Bryan Davis"/>
    <x v="0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5"/>
    <n v="59.97"/>
    <n v="0"/>
    <m/>
    <m/>
    <m/>
  </r>
  <r>
    <n v="686"/>
    <s v="CA-2015-111094"/>
    <x v="491"/>
    <d v="2015-07-13T00:00:00"/>
    <d v="2015-07-09T00:00:00"/>
    <x v="1"/>
    <s v="CB-12535"/>
    <s v="Claudia Bergmann"/>
    <x v="1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8000000000002"/>
    <n v="6.58"/>
    <n v="0"/>
    <m/>
    <m/>
    <m/>
  </r>
  <r>
    <n v="687"/>
    <s v="CA-2015-154326"/>
    <x v="492"/>
    <d v="2015-02-19T00:00:00"/>
    <d v="2015-02-15T00:00:00"/>
    <x v="1"/>
    <s v="RP-19855"/>
    <s v="Roy Phan"/>
    <x v="1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600000000002"/>
    <n v="134.97"/>
    <n v="0"/>
    <m/>
    <m/>
    <m/>
  </r>
  <r>
    <n v="688"/>
    <s v="CA-2014-120474"/>
    <x v="493"/>
    <d v="2014-12-03T00:00:00"/>
    <d v="2014-12-01T00:00:00"/>
    <x v="2"/>
    <s v="RP-19390"/>
    <s v="Resi Pölking"/>
    <x v="0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05"/>
    <n v="2807.84"/>
    <n v="0"/>
    <m/>
    <m/>
    <m/>
  </r>
  <r>
    <n v="689"/>
    <s v="CA-2014-104773"/>
    <x v="494"/>
    <d v="2014-12-13T00:00:00"/>
    <d v="2014-12-08T00:00:00"/>
    <x v="1"/>
    <s v="TB-21175"/>
    <s v="Thomas Boland"/>
    <x v="1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5999999999999"/>
    <n v="48.332799999999999"/>
    <n v="12.0832"/>
    <m/>
    <m/>
    <m/>
  </r>
  <r>
    <n v="690"/>
    <s v="US-2017-139465"/>
    <x v="143"/>
    <d v="2017-08-30T00:00:00"/>
    <d v="2017-08-27T00:00:00"/>
    <x v="2"/>
    <s v="MR-17545"/>
    <s v="Mathew Reese"/>
    <x v="2"/>
    <s v="United States"/>
    <s v="New York City"/>
    <s v="New York"/>
    <n v="10024"/>
    <s v="East"/>
    <s v="OFF-ST-10002352"/>
    <x v="1"/>
    <s v="Storage"/>
    <s v="Iris Project Case"/>
    <n v="63.84"/>
    <n v="8"/>
    <n v="0"/>
    <n v="16.598400000000002"/>
    <n v="63.84"/>
    <n v="0"/>
    <m/>
    <m/>
    <m/>
  </r>
  <r>
    <n v="691"/>
    <s v="US-2016-116729"/>
    <x v="495"/>
    <d v="2016-12-28T00:00:00"/>
    <d v="2016-12-25T00:00:00"/>
    <x v="2"/>
    <s v="GK-14620"/>
    <s v="Grace Kelly"/>
    <x v="1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01"/>
    <n v="2060.7552000000001"/>
    <n v="515.18880000000001"/>
    <m/>
    <m/>
    <m/>
  </r>
  <r>
    <n v="692"/>
    <s v="CA-2016-164938"/>
    <x v="496"/>
    <d v="2016-02-13T00:00:00"/>
    <d v="2016-02-11T00:00:00"/>
    <x v="2"/>
    <s v="PB-19210"/>
    <s v="Phillip Breyer"/>
    <x v="1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30000000000003"/>
    <n v="69.930000000000007"/>
    <n v="0"/>
    <m/>
    <m/>
    <m/>
  </r>
  <r>
    <n v="693"/>
    <s v="CA-2016-165484"/>
    <x v="497"/>
    <d v="2016-10-29T00:00:00"/>
    <d v="2016-10-23T00:00:00"/>
    <x v="1"/>
    <s v="HK-14890"/>
    <s v="Heather Kirkland"/>
    <x v="1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n v="-12.117000000000001"/>
    <n v="6.4624000000000006"/>
    <n v="9.6935999999999982"/>
    <m/>
    <m/>
    <m/>
  </r>
  <r>
    <n v="694"/>
    <s v="US-2017-161193"/>
    <x v="343"/>
    <d v="2017-11-26T00:00:00"/>
    <d v="2017-11-20T00:00:00"/>
    <x v="1"/>
    <s v="BT-11680"/>
    <s v="Brian Thompson"/>
    <x v="0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n v="28.13"/>
    <n v="62.08"/>
    <n v="15.52"/>
    <m/>
    <m/>
    <m/>
  </r>
  <r>
    <n v="695"/>
    <s v="CA-2015-164833"/>
    <x v="498"/>
    <d v="2015-06-04T00:00:00"/>
    <d v="2015-06-04T00:00:00"/>
    <x v="3"/>
    <s v="LL-16840"/>
    <s v="Lauren Leatherbury"/>
    <x v="0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  <n v="7.38"/>
    <n v="0"/>
    <m/>
    <m/>
    <m/>
  </r>
  <r>
    <n v="696"/>
    <s v="CA-2015-125423"/>
    <x v="315"/>
    <d v="2015-12-15T00:00:00"/>
    <d v="2015-12-13T00:00:00"/>
    <x v="0"/>
    <s v="MC-17575"/>
    <s v="Matt Collins"/>
    <x v="0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  <n v="9.9600000000000009"/>
    <n v="0"/>
    <m/>
    <m/>
    <m/>
  </r>
  <r>
    <n v="697"/>
    <s v="US-2014-130379"/>
    <x v="499"/>
    <d v="2014-05-29T00:00:00"/>
    <d v="2014-05-25T00:00:00"/>
    <x v="1"/>
    <s v="JL-15235"/>
    <s v="Janet Lee"/>
    <x v="0"/>
    <s v="United States"/>
    <s v="Chicago"/>
    <s v="Illinois"/>
    <n v="60623"/>
    <s v="Central"/>
    <s v="OFF-AP-10001394"/>
    <x v="1"/>
    <s v="Appliances"/>
    <s v="Harmony Air Purifier"/>
    <n v="75.599999999999994"/>
    <n v="2"/>
    <n v="0.8"/>
    <n v="-166.32"/>
    <n v="15.119999999999997"/>
    <n v="60.48"/>
    <m/>
    <m/>
    <m/>
  </r>
  <r>
    <n v="698"/>
    <s v="CA-2016-168956"/>
    <x v="500"/>
    <d v="2016-02-20T00:00:00"/>
    <d v="2016-02-16T00:00:00"/>
    <x v="1"/>
    <s v="EA-14035"/>
    <s v="Erin Ashbrook"/>
    <x v="1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93"/>
    <n v="6"/>
    <n v="0.8"/>
    <n v="-225.55680000000001"/>
    <n v="18.41279999999999"/>
    <n v="73.651200000000003"/>
    <m/>
    <m/>
    <m/>
  </r>
  <r>
    <n v="699"/>
    <s v="CA-2016-109344"/>
    <x v="501"/>
    <d v="2016-02-11T00:00:00"/>
    <d v="2016-02-08T00:00:00"/>
    <x v="0"/>
    <s v="CH-12070"/>
    <s v="Cathy Hwang"/>
    <x v="2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3"/>
    <n v="902.38080000000014"/>
    <n v="225.59520000000003"/>
    <m/>
    <m/>
    <m/>
  </r>
  <r>
    <n v="700"/>
    <s v="US-2015-140851"/>
    <x v="502"/>
    <d v="2015-07-15T00:00:00"/>
    <d v="2015-07-13T00:00:00"/>
    <x v="0"/>
    <s v="ND-18460"/>
    <s v="Neil Ducich"/>
    <x v="1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  <n v="38.880000000000003"/>
    <n v="0"/>
    <m/>
    <m/>
    <m/>
  </r>
  <r>
    <n v="701"/>
    <s v="CA-2014-103373"/>
    <x v="503"/>
    <d v="2014-05-24T00:00:00"/>
    <d v="2014-05-18T00:00:00"/>
    <x v="1"/>
    <s v="BS-11755"/>
    <s v="Bruce Stewart"/>
    <x v="0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80000000001"/>
    <n v="467.87760000000003"/>
    <n v="311.91840000000002"/>
    <m/>
    <m/>
    <m/>
  </r>
  <r>
    <n v="702"/>
    <s v="CA-2017-145884"/>
    <x v="196"/>
    <d v="2017-10-21T00:00:00"/>
    <d v="2017-10-21T00:00:00"/>
    <x v="3"/>
    <s v="SL-20155"/>
    <s v="Sara Luxemburg"/>
    <x v="2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3"/>
    <n v="1439.92"/>
    <n v="0"/>
    <m/>
    <m/>
    <m/>
  </r>
  <r>
    <n v="703"/>
    <s v="CA-2017-162691"/>
    <x v="375"/>
    <d v="2017-08-07T00:00:00"/>
    <d v="2017-08-01T00:00:00"/>
    <x v="1"/>
    <s v="AS-10045"/>
    <s v="Aaron Smayling"/>
    <x v="1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69999999998"/>
    <n v="863.98919999999998"/>
    <n v="575.99279999999999"/>
    <m/>
    <m/>
    <m/>
  </r>
  <r>
    <n v="704"/>
    <s v="CA-2017-122693"/>
    <x v="504"/>
    <d v="2017-02-21T00:00:00"/>
    <d v="2017-02-19T00:00:00"/>
    <x v="0"/>
    <s v="NH-18610"/>
    <s v="Nicole Hansen"/>
    <x v="1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99"/>
    <n v="1245.8599999999999"/>
    <n v="0"/>
    <m/>
    <m/>
    <m/>
  </r>
  <r>
    <n v="705"/>
    <s v="CA-2016-157763"/>
    <x v="505"/>
    <d v="2016-07-23T00:00:00"/>
    <d v="2016-07-18T00:00:00"/>
    <x v="1"/>
    <s v="KH-16330"/>
    <s v="Katharine Harms"/>
    <x v="1"/>
    <s v="United States"/>
    <s v="Bowling Green"/>
    <s v="Kentucky"/>
    <n v="42104"/>
    <s v="South"/>
    <s v="FUR-CH-10000988"/>
    <x v="0"/>
    <s v="Chairs"/>
    <s v="Hon Olson Stacker Stools"/>
    <n v="140.81"/>
    <n v="1"/>
    <n v="0"/>
    <n v="39.4268"/>
    <n v="140.81"/>
    <n v="0"/>
    <m/>
    <m/>
    <m/>
  </r>
  <r>
    <n v="706"/>
    <s v="CA-2015-135391"/>
    <x v="93"/>
    <d v="2015-02-11T00:00:00"/>
    <d v="2015-02-09T00:00:00"/>
    <x v="0"/>
    <s v="FA-14230"/>
    <s v="Frank Atkinson"/>
    <x v="1"/>
    <s v="United States"/>
    <s v="San Antonio"/>
    <s v="Texas"/>
    <n v="78207"/>
    <s v="Central"/>
    <s v="OFF-LA-10001074"/>
    <x v="1"/>
    <s v="Labels"/>
    <s v="Round Specialty Laser Printer Labels"/>
    <n v="40.095999999999997"/>
    <n v="4"/>
    <n v="0.2"/>
    <n v="13.532400000000001"/>
    <n v="32.076799999999999"/>
    <n v="8.0191999999999997"/>
    <m/>
    <m/>
    <m/>
  </r>
  <r>
    <n v="707"/>
    <s v="US-2017-113852"/>
    <x v="484"/>
    <d v="2017-08-02T00:00:00"/>
    <d v="2017-07-29T00:00:00"/>
    <x v="1"/>
    <s v="GW-14605"/>
    <s v="Giulietta Weimer"/>
    <x v="0"/>
    <s v="United States"/>
    <s v="Seattle"/>
    <s v="Washington"/>
    <n v="98115"/>
    <s v="West"/>
    <s v="TEC-AC-10003027"/>
    <x v="2"/>
    <s v="Accessories"/>
    <s v="Imation 8GB Mini TravelDrive USB 2.0 Flash Drive"/>
    <n v="90.57"/>
    <n v="3"/>
    <n v="0"/>
    <n v="11.774100000000001"/>
    <n v="90.57"/>
    <n v="0"/>
    <m/>
    <m/>
    <m/>
  </r>
  <r>
    <n v="708"/>
    <s v="CA-2015-160472"/>
    <x v="506"/>
    <d v="2015-07-25T00:00:00"/>
    <d v="2015-07-20T00:00:00"/>
    <x v="0"/>
    <s v="RK-19300"/>
    <s v="Ralph Kennedy"/>
    <x v="0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7999999999992"/>
    <n v="34.76"/>
    <n v="0"/>
    <m/>
    <m/>
    <m/>
  </r>
  <r>
    <n v="709"/>
    <s v="CA-2014-114643"/>
    <x v="507"/>
    <d v="2014-06-17T00:00:00"/>
    <d v="2014-06-13T00:00:00"/>
    <x v="1"/>
    <s v="FM-14215"/>
    <s v="Filia McAdams"/>
    <x v="1"/>
    <s v="United States"/>
    <s v="Los Angeles"/>
    <s v="California"/>
    <n v="90032"/>
    <s v="West"/>
    <s v="OFF-AR-10003631"/>
    <x v="1"/>
    <s v="Art"/>
    <s v="Staples in misc. colors"/>
    <n v="14.52"/>
    <n v="3"/>
    <n v="0"/>
    <n v="4.7915999999999999"/>
    <n v="14.52"/>
    <n v="0"/>
    <m/>
    <m/>
    <m/>
  </r>
  <r>
    <n v="710"/>
    <s v="US-2017-121251"/>
    <x v="508"/>
    <d v="2017-03-27T00:00:00"/>
    <d v="2017-03-26T00:00:00"/>
    <x v="2"/>
    <s v="GM-14440"/>
    <s v="Gary McGarr"/>
    <x v="0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02"/>
    <n v="206.05439999999999"/>
    <n v="51.513599999999997"/>
    <m/>
    <m/>
    <m/>
  </r>
  <r>
    <n v="711"/>
    <s v="US-2016-100839"/>
    <x v="61"/>
    <d v="2016-10-17T00:00:00"/>
    <d v="2016-10-13T00:00:00"/>
    <x v="1"/>
    <s v="NC-18625"/>
    <s v="Noah Childs"/>
    <x v="1"/>
    <s v="United States"/>
    <s v="Aurora"/>
    <s v="Colorado"/>
    <n v="80013"/>
    <s v="West"/>
    <s v="FUR-TA-10004575"/>
    <x v="0"/>
    <s v="Tables"/>
    <s v="Hon 5100 Series Wood Tables"/>
    <n v="727.45"/>
    <n v="5"/>
    <n v="0.5"/>
    <n v="-465.56799999999998"/>
    <n v="363.72500000000002"/>
    <n v="363.72500000000002"/>
    <m/>
    <m/>
    <m/>
  </r>
  <r>
    <n v="712"/>
    <s v="US-2017-116659"/>
    <x v="100"/>
    <d v="2017-11-12T00:00:00"/>
    <d v="2017-11-12T00:00:00"/>
    <x v="3"/>
    <s v="NG-18355"/>
    <s v="Nat Gilpin"/>
    <x v="1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499999999996"/>
    <n v="222.46919999999997"/>
    <n v="148.31280000000001"/>
    <m/>
    <m/>
    <m/>
  </r>
  <r>
    <n v="713"/>
    <s v="CA-2017-118857"/>
    <x v="4"/>
    <d v="2017-04-18T00:00:00"/>
    <d v="2017-04-15T00:00:00"/>
    <x v="2"/>
    <s v="AH-10075"/>
    <s v="Adam Hart"/>
    <x v="1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n v="70.721999999999994"/>
    <n v="196.45"/>
    <n v="0"/>
    <m/>
    <m/>
    <m/>
  </r>
  <r>
    <n v="714"/>
    <s v="CA-2015-127110"/>
    <x v="509"/>
    <d v="2015-07-01T00:00:00"/>
    <d v="2015-06-25T00:00:00"/>
    <x v="1"/>
    <s v="CH-12070"/>
    <s v="Cathy Hwang"/>
    <x v="2"/>
    <s v="United States"/>
    <s v="Philadelphia"/>
    <s v="Pennsylvania"/>
    <n v="19143"/>
    <s v="East"/>
    <s v="OFF-PA-10003309"/>
    <x v="1"/>
    <s v="Paper"/>
    <s v="Xerox 211"/>
    <n v="31.103999999999999"/>
    <n v="6"/>
    <n v="0.2"/>
    <n v="10.8864"/>
    <n v="24.883199999999999"/>
    <n v="6.2208000000000006"/>
    <m/>
    <m/>
    <m/>
  </r>
  <r>
    <n v="715"/>
    <s v="CA-2014-116932"/>
    <x v="510"/>
    <d v="2014-07-25T00:00:00"/>
    <d v="2014-07-21T00:00:00"/>
    <x v="1"/>
    <s v="ME-18010"/>
    <s v="Michelle Ellison"/>
    <x v="1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  <n v="99.2"/>
    <n v="0"/>
    <m/>
    <m/>
    <m/>
  </r>
  <r>
    <n v="716"/>
    <s v="CA-2017-142888"/>
    <x v="511"/>
    <d v="2017-11-25T00:00:00"/>
    <d v="2017-11-21T00:00:00"/>
    <x v="1"/>
    <s v="BP-11230"/>
    <s v="Benjamin Patterson"/>
    <x v="0"/>
    <s v="United States"/>
    <s v="Spokane"/>
    <s v="Washington"/>
    <n v="99207"/>
    <s v="West"/>
    <s v="FUR-TA-10004767"/>
    <x v="0"/>
    <s v="Tables"/>
    <s v="Safco Drafting Table"/>
    <n v="70.98"/>
    <n v="1"/>
    <n v="0"/>
    <n v="20.584199999999999"/>
    <n v="70.98"/>
    <n v="0"/>
    <m/>
    <m/>
    <m/>
  </r>
  <r>
    <n v="717"/>
    <s v="US-2016-112977"/>
    <x v="512"/>
    <d v="2016-03-16T00:00:00"/>
    <d v="2016-03-10T00:00:00"/>
    <x v="1"/>
    <s v="CJ-12010"/>
    <s v="Caroline Jumper"/>
    <x v="0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n v="-22.097999999999999"/>
    <n v="141.4272"/>
    <n v="35.3568"/>
    <m/>
    <m/>
    <m/>
  </r>
  <r>
    <n v="718"/>
    <s v="CA-2015-109512"/>
    <x v="513"/>
    <d v="2015-03-05T00:00:00"/>
    <d v="2015-03-05T00:00:00"/>
    <x v="3"/>
    <s v="LF-17185"/>
    <s v="Luke Foster"/>
    <x v="0"/>
    <s v="United States"/>
    <s v="New York City"/>
    <s v="New York"/>
    <n v="10011"/>
    <s v="East"/>
    <s v="OFF-EN-10002621"/>
    <x v="1"/>
    <s v="Envelopes"/>
    <s v="Staple envelope"/>
    <n v="29.34"/>
    <n v="3"/>
    <n v="0"/>
    <n v="14.67"/>
    <n v="29.34"/>
    <n v="0"/>
    <m/>
    <m/>
    <m/>
  </r>
  <r>
    <n v="719"/>
    <s v="CA-2016-118570"/>
    <x v="514"/>
    <d v="2016-11-17T00:00:00"/>
    <d v="2016-11-13T00:00:00"/>
    <x v="1"/>
    <s v="CC-12430"/>
    <s v="Chuck Clark"/>
    <x v="2"/>
    <s v="United States"/>
    <s v="Philadelphia"/>
    <s v="Pennsylvania"/>
    <n v="19143"/>
    <s v="East"/>
    <s v="OFF-PA-10001289"/>
    <x v="1"/>
    <s v="Paper"/>
    <s v="White Computer Printout Paper by Universal"/>
    <n v="217.05600000000001"/>
    <n v="7"/>
    <n v="0.2"/>
    <n v="78.6828"/>
    <n v="173.6448"/>
    <n v="43.411200000000008"/>
    <m/>
    <m/>
    <m/>
  </r>
  <r>
    <n v="720"/>
    <s v="CA-2017-154718"/>
    <x v="515"/>
    <d v="2017-01-23T00:00:00"/>
    <d v="2017-01-19T00:00:00"/>
    <x v="0"/>
    <s v="DL-12865"/>
    <s v="Dan Lawera"/>
    <x v="0"/>
    <s v="United States"/>
    <s v="Keller"/>
    <s v="Texas"/>
    <n v="76248"/>
    <s v="Central"/>
    <s v="OFF-LA-10003714"/>
    <x v="1"/>
    <s v="Labels"/>
    <s v="Avery 510"/>
    <n v="6"/>
    <n v="2"/>
    <n v="0.2"/>
    <n v="2.1"/>
    <n v="4.8"/>
    <n v="1.2000000000000002"/>
    <m/>
    <m/>
    <m/>
  </r>
  <r>
    <n v="721"/>
    <s v="CA-2016-147578"/>
    <x v="175"/>
    <d v="2016-04-26T00:00:00"/>
    <d v="2016-04-22T00:00:00"/>
    <x v="0"/>
    <s v="PG-18895"/>
    <s v="Paul Gonzalez"/>
    <x v="0"/>
    <s v="United States"/>
    <s v="San Francisco"/>
    <s v="California"/>
    <n v="94122"/>
    <s v="West"/>
    <s v="FUR-FU-10001889"/>
    <x v="0"/>
    <s v="Furnishings"/>
    <s v="Ultra Door Pull Handle"/>
    <n v="31.56"/>
    <n v="3"/>
    <n v="0"/>
    <n v="10.4148"/>
    <n v="31.56"/>
    <n v="0"/>
    <m/>
    <m/>
    <m/>
  </r>
  <r>
    <n v="722"/>
    <s v="CA-2016-100083"/>
    <x v="347"/>
    <d v="2016-11-29T00:00:00"/>
    <d v="2016-11-24T00:00:00"/>
    <x v="1"/>
    <s v="CD-11980"/>
    <s v="Carol Darley"/>
    <x v="0"/>
    <s v="United States"/>
    <s v="Medford"/>
    <s v="Oregon"/>
    <n v="97504"/>
    <s v="West"/>
    <s v="OFF-PA-10000241"/>
    <x v="1"/>
    <s v="Paper"/>
    <s v="IBM Multi-Purpose Copy Paper, 8 1/2 x 11&quot;, Case"/>
    <n v="24.783999999999999"/>
    <n v="1"/>
    <n v="0.2"/>
    <n v="7.7450000000000001"/>
    <n v="19.827199999999998"/>
    <n v="4.9568000000000003"/>
    <m/>
    <m/>
    <m/>
  </r>
  <r>
    <n v="723"/>
    <s v="US-2017-108063"/>
    <x v="516"/>
    <d v="2017-12-05T00:00:00"/>
    <d v="2017-12-02T00:00:00"/>
    <x v="2"/>
    <s v="AS-10090"/>
    <s v="Adam Shillingsburg"/>
    <x v="0"/>
    <s v="United States"/>
    <s v="Charlottesville"/>
    <s v="Virginia"/>
    <n v="22901"/>
    <s v="South"/>
    <s v="OFF-AR-10001446"/>
    <x v="1"/>
    <s v="Art"/>
    <s v="Newell 309"/>
    <n v="34.65"/>
    <n v="3"/>
    <n v="0"/>
    <n v="10.395"/>
    <n v="34.65"/>
    <n v="0"/>
    <m/>
    <m/>
    <m/>
  </r>
  <r>
    <n v="724"/>
    <s v="CA-2015-109197"/>
    <x v="517"/>
    <d v="2016-01-04T00:00:00"/>
    <d v="2015-12-31T00:00:00"/>
    <x v="1"/>
    <s v="JO-15280"/>
    <s v="Jas O'Carroll"/>
    <x v="0"/>
    <s v="United States"/>
    <s v="Missoula"/>
    <s v="Montana"/>
    <n v="59801"/>
    <s v="West"/>
    <s v="OFF-BI-10004632"/>
    <x v="1"/>
    <s v="Binders"/>
    <s v="Ibico Hi-Tech Manual Binding System"/>
    <n v="487.98399999999998"/>
    <n v="2"/>
    <n v="0.2"/>
    <n v="152.495"/>
    <n v="390.38720000000001"/>
    <n v="97.596800000000002"/>
    <m/>
    <m/>
    <m/>
  </r>
  <r>
    <n v="725"/>
    <s v="CA-2017-141789"/>
    <x v="518"/>
    <d v="2017-10-06T00:00:00"/>
    <d v="2017-10-03T00:00:00"/>
    <x v="2"/>
    <s v="AC-10450"/>
    <s v="Amy Cox"/>
    <x v="0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60000000004"/>
    <n v="1793.98"/>
    <n v="0"/>
    <m/>
    <m/>
    <m/>
  </r>
  <r>
    <n v="726"/>
    <s v="CA-2014-169775"/>
    <x v="468"/>
    <d v="2014-09-02T00:00:00"/>
    <d v="2014-08-29T00:00:00"/>
    <x v="0"/>
    <s v="RA-19945"/>
    <s v="Ryan Akin"/>
    <x v="0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400000000001"/>
    <n v="23.846399999999999"/>
    <n v="5.9616000000000007"/>
    <m/>
    <m/>
    <m/>
  </r>
  <r>
    <n v="727"/>
    <s v="CA-2016-151141"/>
    <x v="519"/>
    <d v="2016-08-23T00:00:00"/>
    <d v="2016-08-20T00:00:00"/>
    <x v="2"/>
    <s v="DW-13480"/>
    <s v="Dianna Wilson"/>
    <x v="2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1"/>
    <n v="14.78"/>
    <n v="0"/>
    <m/>
    <m/>
    <m/>
  </r>
  <r>
    <n v="728"/>
    <s v="US-2016-150567"/>
    <x v="520"/>
    <d v="2016-05-21T00:00:00"/>
    <d v="2016-05-17T00:00:00"/>
    <x v="1"/>
    <s v="RP-19855"/>
    <s v="Roy Phan"/>
    <x v="1"/>
    <s v="United States"/>
    <s v="Apopka"/>
    <s v="Florida"/>
    <n v="32712"/>
    <s v="South"/>
    <s v="OFF-BI-10001757"/>
    <x v="1"/>
    <s v="Binders"/>
    <s v="Pressboard Hanging Data Binders for Unburst Sheets"/>
    <n v="2.952"/>
    <n v="2"/>
    <n v="0.7"/>
    <n v="-2.1648000000000001"/>
    <n v="0.88560000000000016"/>
    <n v="2.0663999999999998"/>
    <m/>
    <m/>
    <m/>
  </r>
  <r>
    <n v="729"/>
    <s v="CA-2015-157959"/>
    <x v="521"/>
    <d v="2015-02-04T00:00:00"/>
    <d v="2015-02-03T00:00:00"/>
    <x v="2"/>
    <s v="RW-19540"/>
    <s v="Rick Wilson"/>
    <x v="1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n v="41.076000000000001"/>
    <n v="136.91999999999999"/>
    <n v="0"/>
    <m/>
    <m/>
    <m/>
  </r>
  <r>
    <n v="730"/>
    <s v="CA-2017-105886"/>
    <x v="358"/>
    <d v="2017-12-23T00:00:00"/>
    <d v="2017-12-18T00:00:00"/>
    <x v="1"/>
    <s v="DB-13660"/>
    <s v="Duane Benoit"/>
    <x v="0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n v="8.532"/>
    <n v="18.96"/>
    <n v="0"/>
    <m/>
    <m/>
    <m/>
  </r>
  <r>
    <n v="731"/>
    <s v="CA-2017-121503"/>
    <x v="392"/>
    <d v="2017-07-06T00:00:00"/>
    <d v="2017-07-03T00:00:00"/>
    <x v="0"/>
    <s v="FH-14275"/>
    <s v="Frank Hawley"/>
    <x v="1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94"/>
    <n v="219.11680000000001"/>
    <n v="54.779200000000003"/>
    <m/>
    <m/>
    <m/>
  </r>
  <r>
    <n v="732"/>
    <s v="CA-2017-124597"/>
    <x v="469"/>
    <d v="2017-05-05T00:00:00"/>
    <d v="2017-04-30T00:00:00"/>
    <x v="1"/>
    <s v="AS-10630"/>
    <s v="Ann Steele"/>
    <x v="2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  <n v="3.6863999999999999"/>
    <n v="0.92159999999999997"/>
    <m/>
    <m/>
    <m/>
  </r>
  <r>
    <n v="733"/>
    <s v="CA-2015-123673"/>
    <x v="522"/>
    <d v="2015-11-01T00:00:00"/>
    <d v="2015-10-30T00:00:00"/>
    <x v="0"/>
    <s v="CH-12070"/>
    <s v="Cathy Hwang"/>
    <x v="2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  <n v="299.89999999999998"/>
    <n v="0"/>
    <m/>
    <m/>
    <m/>
  </r>
  <r>
    <n v="734"/>
    <s v="US-2017-111423"/>
    <x v="523"/>
    <d v="2017-08-19T00:00:00"/>
    <d v="2017-08-17T00:00:00"/>
    <x v="2"/>
    <s v="EH-13765"/>
    <s v="Edward Hooks"/>
    <x v="1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9"/>
    <n v="716.73599999999999"/>
    <n v="179.184"/>
    <m/>
    <m/>
    <m/>
  </r>
  <r>
    <n v="735"/>
    <s v="CA-2015-125178"/>
    <x v="267"/>
    <d v="2015-10-09T00:00:00"/>
    <d v="2015-10-03T00:00:00"/>
    <x v="1"/>
    <s v="MZ-17515"/>
    <s v="Mary Zewe"/>
    <x v="1"/>
    <s v="United States"/>
    <s v="Reading"/>
    <s v="Pennsylvania"/>
    <n v="19601"/>
    <s v="East"/>
    <s v="OFF-ST-10002562"/>
    <x v="1"/>
    <s v="Storage"/>
    <s v="Staple magnet"/>
    <n v="15.007999999999999"/>
    <n v="2"/>
    <n v="0.2"/>
    <n v="1.5007999999999999"/>
    <n v="12.006399999999999"/>
    <n v="3.0015999999999998"/>
    <m/>
    <m/>
    <m/>
  </r>
  <r>
    <n v="736"/>
    <s v="CA-2016-156685"/>
    <x v="524"/>
    <d v="2016-07-10T00:00:00"/>
    <d v="2016-07-08T00:00:00"/>
    <x v="0"/>
    <s v="SC-20230"/>
    <s v="Scot Coram"/>
    <x v="1"/>
    <s v="United States"/>
    <s v="Arlington"/>
    <s v="Texas"/>
    <n v="76017"/>
    <s v="Central"/>
    <s v="TEC-PH-10004345"/>
    <x v="2"/>
    <s v="Phones"/>
    <s v="Cisco SPA 502G IP Phone"/>
    <n v="863.64"/>
    <n v="9"/>
    <n v="0.2"/>
    <n v="107.955"/>
    <n v="690.91200000000003"/>
    <n v="172.72800000000001"/>
    <m/>
    <m/>
    <m/>
  </r>
  <r>
    <n v="737"/>
    <s v="CA-2017-102834"/>
    <x v="525"/>
    <d v="2017-03-13T00:00:00"/>
    <d v="2017-03-09T00:00:00"/>
    <x v="1"/>
    <s v="LW-16990"/>
    <s v="Lindsay Williams"/>
    <x v="1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  <n v="199.98"/>
    <n v="0"/>
    <m/>
    <m/>
    <m/>
  </r>
  <r>
    <n v="738"/>
    <s v="US-2016-139710"/>
    <x v="526"/>
    <d v="2016-06-15T00:00:00"/>
    <d v="2016-06-09T00:00:00"/>
    <x v="1"/>
    <s v="GM-14680"/>
    <s v="Greg Matthias"/>
    <x v="0"/>
    <s v="United States"/>
    <s v="Los Angeles"/>
    <s v="California"/>
    <n v="90045"/>
    <s v="West"/>
    <s v="TEC-PH-10001198"/>
    <x v="2"/>
    <s v="Phones"/>
    <s v="Avaya 4621SW VoIP phone"/>
    <n v="177.48"/>
    <n v="3"/>
    <n v="0.2"/>
    <n v="19.9665"/>
    <n v="141.98399999999998"/>
    <n v="35.496000000000002"/>
    <m/>
    <m/>
    <m/>
  </r>
  <r>
    <n v="739"/>
    <s v="US-2017-101539"/>
    <x v="527"/>
    <d v="2017-03-18T00:00:00"/>
    <d v="2017-03-16T00:00:00"/>
    <x v="0"/>
    <s v="VM-21685"/>
    <s v="Valerie Mitchum"/>
    <x v="2"/>
    <s v="United States"/>
    <s v="Seattle"/>
    <s v="Washington"/>
    <n v="98105"/>
    <s v="West"/>
    <s v="OFF-PA-10001972"/>
    <x v="1"/>
    <s v="Paper"/>
    <s v="Xerox 214"/>
    <n v="6.48"/>
    <n v="1"/>
    <n v="0"/>
    <n v="3.1103999999999998"/>
    <n v="6.48"/>
    <n v="0"/>
    <m/>
    <m/>
    <m/>
  </r>
  <r>
    <n v="740"/>
    <s v="CA-2016-152121"/>
    <x v="528"/>
    <d v="2016-11-29T00:00:00"/>
    <d v="2016-11-27T00:00:00"/>
    <x v="0"/>
    <s v="CC-12670"/>
    <s v="Craig Carreira"/>
    <x v="0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299999999999"/>
    <n v="217.59360000000001"/>
    <n v="54.398400000000009"/>
    <m/>
    <m/>
    <m/>
  </r>
  <r>
    <n v="741"/>
    <s v="CA-2017-161200"/>
    <x v="529"/>
    <d v="2017-08-10T00:00:00"/>
    <d v="2017-08-06T00:00:00"/>
    <x v="0"/>
    <s v="SV-20365"/>
    <s v="Seth Vernon"/>
    <x v="0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n v="23.3184"/>
    <n v="145.74"/>
    <n v="0"/>
    <m/>
    <m/>
    <m/>
  </r>
  <r>
    <n v="742"/>
    <s v="CA-2017-101245"/>
    <x v="530"/>
    <d v="2017-12-03T00:00:00"/>
    <d v="2017-11-27T00:00:00"/>
    <x v="1"/>
    <s v="LW-16990"/>
    <s v="Lindsay Williams"/>
    <x v="1"/>
    <s v="United States"/>
    <s v="San Francisco"/>
    <s v="California"/>
    <n v="94109"/>
    <s v="West"/>
    <s v="OFF-PA-10003129"/>
    <x v="1"/>
    <s v="Paper"/>
    <s v="Tops White Computer Printout Paper"/>
    <n v="244.55"/>
    <n v="5"/>
    <n v="0"/>
    <n v="114.9385"/>
    <n v="244.55"/>
    <n v="0"/>
    <m/>
    <m/>
    <m/>
  </r>
  <r>
    <n v="743"/>
    <s v="CA-2015-141768"/>
    <x v="389"/>
    <d v="2015-05-27T00:00:00"/>
    <d v="2015-05-25T00:00:00"/>
    <x v="0"/>
    <s v="NP-18685"/>
    <s v="Nora Pelletier"/>
    <x v="2"/>
    <s v="United States"/>
    <s v="San Francisco"/>
    <s v="California"/>
    <n v="94109"/>
    <s v="West"/>
    <s v="FUR-FU-10002268"/>
    <x v="0"/>
    <s v="Furnishings"/>
    <s v="Ultra Door Push Plate"/>
    <n v="14.73"/>
    <n v="3"/>
    <n v="0"/>
    <n v="4.8609"/>
    <n v="14.73"/>
    <n v="0"/>
    <m/>
    <m/>
    <m/>
  </r>
  <r>
    <n v="744"/>
    <s v="CA-2016-112109"/>
    <x v="524"/>
    <d v="2016-07-12T00:00:00"/>
    <d v="2016-07-08T00:00:00"/>
    <x v="1"/>
    <s v="JE-15715"/>
    <s v="Joe Elijah"/>
    <x v="0"/>
    <s v="United States"/>
    <s v="Broomfield"/>
    <s v="Colorado"/>
    <n v="80020"/>
    <s v="West"/>
    <s v="OFF-BI-10002082"/>
    <x v="1"/>
    <s v="Binders"/>
    <s v="GBC Twin Loop Wire Binding Elements"/>
    <n v="19.968"/>
    <n v="2"/>
    <n v="0.7"/>
    <n v="-13.311999999999999"/>
    <n v="5.9904000000000011"/>
    <n v="13.977599999999999"/>
    <m/>
    <m/>
    <m/>
  </r>
  <r>
    <n v="745"/>
    <s v="CA-2016-108581"/>
    <x v="22"/>
    <d v="2016-06-26T00:00:00"/>
    <d v="2016-06-20T00:00:00"/>
    <x v="1"/>
    <s v="EA-14035"/>
    <s v="Erin Ashbrook"/>
    <x v="1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  <n v="76.7744"/>
    <n v="19.193600000000004"/>
    <m/>
    <m/>
    <m/>
  </r>
  <r>
    <n v="746"/>
    <s v="CA-2017-165841"/>
    <x v="192"/>
    <d v="2017-12-28T00:00:00"/>
    <d v="2017-12-21T00:00:00"/>
    <x v="1"/>
    <s v="DB-13210"/>
    <s v="Dean Braden"/>
    <x v="0"/>
    <s v="United States"/>
    <s v="Paterson"/>
    <s v="New Jersey"/>
    <n v="7501"/>
    <s v="East"/>
    <s v="TEC-PH-10002103"/>
    <x v="2"/>
    <s v="Phones"/>
    <s v="Jabra SPEAK 410"/>
    <n v="281.97000000000003"/>
    <n v="3"/>
    <n v="0"/>
    <n v="78.951599999999999"/>
    <n v="281.97000000000003"/>
    <n v="0"/>
    <m/>
    <m/>
    <m/>
  </r>
  <r>
    <n v="747"/>
    <s v="CA-2017-117485"/>
    <x v="353"/>
    <d v="2017-09-29T00:00:00"/>
    <d v="2017-09-23T00:00:00"/>
    <x v="1"/>
    <s v="BD-11320"/>
    <s v="Bill Donatelli"/>
    <x v="0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600000000001"/>
    <n v="291.95999999999998"/>
    <n v="0"/>
    <m/>
    <m/>
    <m/>
  </r>
  <r>
    <n v="748"/>
    <s v="CA-2017-140242"/>
    <x v="531"/>
    <d v="2017-05-11T00:00:00"/>
    <d v="2017-05-06T00:00:00"/>
    <x v="1"/>
    <s v="ML-17755"/>
    <s v="Max Ludwig"/>
    <x v="2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80000000000004"/>
    <n v="5.1264000000000003"/>
    <n v="1.2816000000000001"/>
    <m/>
    <m/>
    <m/>
  </r>
  <r>
    <n v="749"/>
    <s v="CA-2014-148950"/>
    <x v="532"/>
    <d v="2014-12-19T00:00:00"/>
    <d v="2014-12-14T00:00:00"/>
    <x v="1"/>
    <s v="JD-16015"/>
    <s v="Joy Daniels"/>
    <x v="0"/>
    <s v="United States"/>
    <s v="Chicago"/>
    <s v="Illinois"/>
    <n v="60610"/>
    <s v="Central"/>
    <s v="OFF-BI-10001249"/>
    <x v="1"/>
    <s v="Binders"/>
    <s v="Avery Heavy-Duty EZD View Binder with Locking Rings"/>
    <n v="5.1040000000000001"/>
    <n v="4"/>
    <n v="0.8"/>
    <n v="-8.6768000000000001"/>
    <n v="1.0207999999999995"/>
    <n v="4.0832000000000006"/>
    <m/>
    <m/>
    <m/>
  </r>
  <r>
    <n v="750"/>
    <s v="CA-2015-109939"/>
    <x v="362"/>
    <d v="2015-05-12T00:00:00"/>
    <d v="2015-05-08T00:00:00"/>
    <x v="1"/>
    <s v="AA-10375"/>
    <s v="Allen Armold"/>
    <x v="0"/>
    <s v="United States"/>
    <s v="Salem"/>
    <s v="Oregon"/>
    <n v="97301"/>
    <s v="West"/>
    <s v="OFF-AR-10000127"/>
    <x v="1"/>
    <s v="Art"/>
    <s v="Newell 321"/>
    <n v="5.2480000000000002"/>
    <n v="2"/>
    <n v="0.2"/>
    <n v="0.59040000000000004"/>
    <n v="4.1984000000000004"/>
    <n v="1.0496000000000001"/>
    <m/>
    <m/>
    <m/>
  </r>
  <r>
    <n v="751"/>
    <s v="CA-2015-119592"/>
    <x v="533"/>
    <d v="2015-12-16T00:00:00"/>
    <d v="2015-12-14T00:00:00"/>
    <x v="0"/>
    <s v="MM-18280"/>
    <s v="Muhammed MacIntyre"/>
    <x v="1"/>
    <s v="United States"/>
    <s v="Columbus"/>
    <s v="Georgia"/>
    <n v="31907"/>
    <s v="South"/>
    <s v="OFF-BI-10004187"/>
    <x v="1"/>
    <s v="Binders"/>
    <s v="3-ring staple pack"/>
    <n v="3.76"/>
    <n v="2"/>
    <n v="0"/>
    <n v="1.8048"/>
    <n v="3.76"/>
    <n v="0"/>
    <m/>
    <m/>
    <m/>
  </r>
  <r>
    <n v="752"/>
    <s v="CA-2014-122749"/>
    <x v="534"/>
    <d v="2014-12-09T00:00:00"/>
    <d v="2014-12-03T00:00:00"/>
    <x v="1"/>
    <s v="NG-18430"/>
    <s v="Nathan Gelder"/>
    <x v="0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n v="134.3888"/>
    <n v="479.96"/>
    <n v="0"/>
    <m/>
    <m/>
    <m/>
  </r>
  <r>
    <n v="753"/>
    <s v="CA-2016-147417"/>
    <x v="188"/>
    <d v="2016-07-27T00:00:00"/>
    <d v="2016-07-25T00:00:00"/>
    <x v="2"/>
    <s v="CB-12415"/>
    <s v="Christy Brittain"/>
    <x v="0"/>
    <s v="United States"/>
    <s v="Columbus"/>
    <s v="Ohio"/>
    <n v="43229"/>
    <s v="East"/>
    <s v="TEC-CO-10001449"/>
    <x v="2"/>
    <s v="Copiers"/>
    <s v="Hewlett Packard LaserJet 3310 Copier"/>
    <n v="1439.9760000000001"/>
    <n v="4"/>
    <n v="0.4"/>
    <n v="191.99680000000001"/>
    <n v="863.98560000000009"/>
    <n v="575.99040000000002"/>
    <m/>
    <m/>
    <m/>
  </r>
  <r>
    <n v="754"/>
    <s v="CA-2015-127509"/>
    <x v="452"/>
    <d v="2015-11-13T00:00:00"/>
    <d v="2015-11-09T00:00:00"/>
    <x v="1"/>
    <s v="AS-10090"/>
    <s v="Adam Shillingsburg"/>
    <x v="0"/>
    <s v="United States"/>
    <s v="Springfield"/>
    <s v="Missouri"/>
    <n v="65807"/>
    <s v="Central"/>
    <s v="OFF-BI-10002393"/>
    <x v="1"/>
    <s v="Binders"/>
    <s v="Binder Posts"/>
    <n v="17.22"/>
    <n v="3"/>
    <n v="0"/>
    <n v="7.9211999999999998"/>
    <n v="17.22"/>
    <n v="0"/>
    <m/>
    <m/>
    <m/>
  </r>
  <r>
    <n v="755"/>
    <s v="US-2017-147221"/>
    <x v="516"/>
    <d v="2017-12-04T00:00:00"/>
    <d v="2017-12-02T00:00:00"/>
    <x v="0"/>
    <s v="JS-16030"/>
    <s v="Joy Smith"/>
    <x v="0"/>
    <s v="United States"/>
    <s v="Houston"/>
    <s v="Texas"/>
    <n v="77036"/>
    <s v="Central"/>
    <s v="OFF-AP-10002534"/>
    <x v="1"/>
    <s v="Appliances"/>
    <s v="3.6 Cubic Foot Counter Height Office Refrigerator"/>
    <n v="294.62"/>
    <n v="5"/>
    <n v="0.8"/>
    <n v="-766.01199999999994"/>
    <n v="58.923999999999978"/>
    <n v="235.69600000000003"/>
    <m/>
    <m/>
    <m/>
  </r>
  <r>
    <n v="756"/>
    <s v="CA-2017-166128"/>
    <x v="535"/>
    <d v="2017-04-18T00:00:00"/>
    <d v="2017-04-11T00:00:00"/>
    <x v="1"/>
    <s v="LW-17215"/>
    <s v="Luke Weiss"/>
    <x v="0"/>
    <s v="United States"/>
    <s v="Pasadena"/>
    <s v="California"/>
    <n v="91104"/>
    <s v="West"/>
    <s v="TEC-AC-10001767"/>
    <x v="2"/>
    <s v="Accessories"/>
    <s v="SanDisk Ultra 64 GB MicroSDHC Class 10 Memory Card"/>
    <n v="199.95"/>
    <n v="5"/>
    <n v="0"/>
    <n v="21.994499999999999"/>
    <n v="199.95"/>
    <n v="0"/>
    <m/>
    <m/>
    <m/>
  </r>
  <r>
    <n v="757"/>
    <s v="CA-2017-165386"/>
    <x v="536"/>
    <d v="2017-08-04T00:00:00"/>
    <d v="2017-08-03T00:00:00"/>
    <x v="2"/>
    <s v="CM-12190"/>
    <s v="Charlotte Melton"/>
    <x v="0"/>
    <s v="United States"/>
    <s v="Chicago"/>
    <s v="Illinois"/>
    <n v="60623"/>
    <s v="Central"/>
    <s v="FUR-BO-10003034"/>
    <x v="0"/>
    <s v="Bookcases"/>
    <s v="O'Sullivan Elevations Bookcase, Cherry Finish"/>
    <n v="183.37200000000001"/>
    <n v="2"/>
    <n v="0.3"/>
    <n v="-36.674399999999999"/>
    <n v="128.36040000000003"/>
    <n v="55.011600000000001"/>
    <m/>
    <m/>
    <m/>
  </r>
  <r>
    <n v="758"/>
    <s v="CA-2015-155761"/>
    <x v="472"/>
    <d v="2015-12-11T00:00:00"/>
    <d v="2015-12-11T00:00:00"/>
    <x v="3"/>
    <s v="SC-20800"/>
    <s v="Stuart Calhoun"/>
    <x v="0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  <n v="127.9872"/>
    <n v="31.996800000000004"/>
    <m/>
    <m/>
    <m/>
  </r>
  <r>
    <n v="759"/>
    <s v="CA-2015-113110"/>
    <x v="467"/>
    <d v="2015-03-23T00:00:00"/>
    <d v="2015-03-19T00:00:00"/>
    <x v="1"/>
    <s v="BK-11260"/>
    <s v="Berenike Kampe"/>
    <x v="0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  <n v="14.054400000000001"/>
    <n v="3.5136000000000003"/>
    <m/>
    <m/>
    <m/>
  </r>
  <r>
    <n v="760"/>
    <s v="CA-2015-114237"/>
    <x v="537"/>
    <d v="2015-03-15T00:00:00"/>
    <d v="2015-03-13T00:00:00"/>
    <x v="2"/>
    <s v="MC-17275"/>
    <s v="Marc Crier"/>
    <x v="0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  <n v="141.96"/>
    <n v="0"/>
    <m/>
    <m/>
    <m/>
  </r>
  <r>
    <n v="761"/>
    <s v="CA-2016-113516"/>
    <x v="154"/>
    <d v="2016-09-10T00:00:00"/>
    <d v="2016-09-08T00:00:00"/>
    <x v="0"/>
    <s v="VM-21685"/>
    <s v="Valerie Mitchum"/>
    <x v="2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400000000001"/>
    <n v="26.4192"/>
    <n v="6.6048000000000009"/>
    <m/>
    <m/>
    <m/>
  </r>
  <r>
    <n v="762"/>
    <s v="CA-2015-119214"/>
    <x v="538"/>
    <d v="2015-01-27T00:00:00"/>
    <d v="2015-01-23T00:00:00"/>
    <x v="1"/>
    <s v="CW-11905"/>
    <s v="Carl Weiss"/>
    <x v="2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  <n v="29.04"/>
    <n v="0"/>
    <m/>
    <m/>
    <m/>
  </r>
  <r>
    <n v="763"/>
    <s v="CA-2015-122287"/>
    <x v="539"/>
    <d v="2015-06-23T00:00:00"/>
    <d v="2015-06-18T00:00:00"/>
    <x v="1"/>
    <s v="SN-20560"/>
    <s v="Skye Norling"/>
    <x v="2"/>
    <s v="United States"/>
    <s v="Peoria"/>
    <s v="Arizona"/>
    <n v="85345"/>
    <s v="West"/>
    <s v="OFF-PA-10001661"/>
    <x v="1"/>
    <s v="Paper"/>
    <s v="Xerox 1922"/>
    <n v="11.952"/>
    <n v="3"/>
    <n v="0.2"/>
    <n v="4.3326000000000002"/>
    <n v="9.5616000000000003"/>
    <n v="2.3904000000000001"/>
    <m/>
    <m/>
    <m/>
  </r>
  <r>
    <n v="764"/>
    <s v="CA-2015-104493"/>
    <x v="540"/>
    <d v="2015-10-08T00:00:00"/>
    <d v="2015-10-02T00:00:00"/>
    <x v="1"/>
    <s v="EB-13705"/>
    <s v="Ed Braxton"/>
    <x v="1"/>
    <s v="United States"/>
    <s v="San Diego"/>
    <s v="California"/>
    <n v="92105"/>
    <s v="West"/>
    <s v="OFF-BI-10004817"/>
    <x v="1"/>
    <s v="Binders"/>
    <s v="GBC Personal VeloBind Strips"/>
    <n v="57.503999999999998"/>
    <n v="6"/>
    <n v="0.2"/>
    <n v="20.1264"/>
    <n v="46.0032"/>
    <n v="11.5008"/>
    <m/>
    <m/>
    <m/>
  </r>
  <r>
    <n v="765"/>
    <s v="US-2017-158946"/>
    <x v="541"/>
    <d v="2017-11-23T00:00:00"/>
    <d v="2017-11-18T00:00:00"/>
    <x v="1"/>
    <s v="JW-15220"/>
    <s v="Jane Waco"/>
    <x v="1"/>
    <s v="United States"/>
    <s v="Lakewood"/>
    <s v="Ohio"/>
    <n v="44107"/>
    <s v="East"/>
    <s v="OFF-AR-10001860"/>
    <x v="1"/>
    <s v="Art"/>
    <s v="BIC Liqua Brite Liner"/>
    <n v="38.863999999999997"/>
    <n v="7"/>
    <n v="0.2"/>
    <n v="7.7728000000000002"/>
    <n v="31.091199999999997"/>
    <n v="7.7728000000000002"/>
    <m/>
    <m/>
    <m/>
  </r>
  <r>
    <n v="766"/>
    <s v="CA-2017-120376"/>
    <x v="64"/>
    <d v="2017-12-25T00:00:00"/>
    <d v="2017-12-22T00:00:00"/>
    <x v="2"/>
    <s v="TP-21130"/>
    <s v="Theone Pippenger"/>
    <x v="0"/>
    <s v="United States"/>
    <s v="Detroit"/>
    <s v="Michigan"/>
    <n v="48227"/>
    <s v="Central"/>
    <s v="TEC-AC-10001114"/>
    <x v="2"/>
    <s v="Accessories"/>
    <s v="Microsoft Wireless Mobile Mouse 4000"/>
    <n v="199.95"/>
    <n v="5"/>
    <n v="0"/>
    <n v="63.984000000000002"/>
    <n v="199.95"/>
    <n v="0"/>
    <m/>
    <m/>
    <m/>
  </r>
  <r>
    <n v="767"/>
    <s v="CA-2014-106439"/>
    <x v="542"/>
    <d v="2014-11-04T00:00:00"/>
    <d v="2014-10-31T00:00:00"/>
    <x v="1"/>
    <s v="GG-14650"/>
    <s v="Greg Guthrie"/>
    <x v="1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  <n v="11.34"/>
    <n v="0"/>
    <m/>
    <m/>
    <m/>
  </r>
  <r>
    <n v="768"/>
    <s v="CA-2015-133452"/>
    <x v="543"/>
    <d v="2015-04-19T00:00:00"/>
    <d v="2015-04-13T00:00:00"/>
    <x v="1"/>
    <s v="ZC-21910"/>
    <s v="Zuschuss Carroll"/>
    <x v="0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6000000000004"/>
    <n v="199.96"/>
    <n v="0"/>
    <m/>
    <m/>
    <m/>
  </r>
  <r>
    <n v="769"/>
    <s v="CA-2016-129693"/>
    <x v="426"/>
    <d v="2016-12-02T00:00:00"/>
    <d v="2016-11-26T00:00:00"/>
    <x v="1"/>
    <s v="TC-20980"/>
    <s v="Tamara Chand"/>
    <x v="1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03"/>
    <n v="2"/>
    <n v="0.2"/>
    <n v="2.5592000000000001"/>
    <n v="5.8496000000000006"/>
    <n v="1.4624000000000001"/>
    <m/>
    <m/>
    <m/>
  </r>
  <r>
    <n v="770"/>
    <s v="CA-2017-122504"/>
    <x v="544"/>
    <d v="2017-11-12T00:00:00"/>
    <d v="2017-11-07T00:00:00"/>
    <x v="0"/>
    <s v="DB-13270"/>
    <s v="Deborah Brumfield"/>
    <x v="2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100000000001"/>
    <n v="59.97"/>
    <n v="0"/>
    <m/>
    <m/>
    <m/>
  </r>
  <r>
    <n v="771"/>
    <s v="CA-2017-140676"/>
    <x v="545"/>
    <d v="2017-09-15T00:00:00"/>
    <d v="2017-09-12T00:00:00"/>
    <x v="2"/>
    <s v="BF-11080"/>
    <s v="Bart Folk"/>
    <x v="0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"/>
    <n v="5"/>
    <n v="0"/>
    <n v="19.95"/>
    <n v="39.9"/>
    <n v="0"/>
    <m/>
    <m/>
    <m/>
  </r>
  <r>
    <n v="772"/>
    <s v="CA-2015-120103"/>
    <x v="95"/>
    <d v="2015-12-29T00:00:00"/>
    <d v="2015-12-24T00:00:00"/>
    <x v="1"/>
    <s v="MS-17365"/>
    <s v="Maribeth Schnelling"/>
    <x v="0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  <n v="84.985600000000005"/>
    <n v="21.246400000000001"/>
    <m/>
    <m/>
    <m/>
  </r>
  <r>
    <n v="773"/>
    <s v="CA-2016-140501"/>
    <x v="546"/>
    <d v="2016-06-28T00:00:00"/>
    <d v="2016-06-23T00:00:00"/>
    <x v="1"/>
    <s v="IM-15070"/>
    <s v="Irene Maddox"/>
    <x v="0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199999999997"/>
    <n v="122.12"/>
    <n v="0"/>
    <m/>
    <m/>
    <m/>
  </r>
  <r>
    <n v="774"/>
    <s v="CA-2015-139290"/>
    <x v="547"/>
    <d v="2015-10-30T00:00:00"/>
    <d v="2015-10-26T00:00:00"/>
    <x v="1"/>
    <s v="MY-17380"/>
    <s v="Maribeth Yedwab"/>
    <x v="1"/>
    <s v="United States"/>
    <s v="Rancho Cucamonga"/>
    <s v="California"/>
    <n v="91730"/>
    <s v="West"/>
    <s v="OFF-LA-10004008"/>
    <x v="1"/>
    <s v="Labels"/>
    <s v="Avery 507"/>
    <n v="5.76"/>
    <n v="2"/>
    <n v="0"/>
    <n v="2.6496"/>
    <n v="5.76"/>
    <n v="0"/>
    <m/>
    <m/>
    <m/>
  </r>
  <r>
    <n v="775"/>
    <s v="CA-2017-166142"/>
    <x v="548"/>
    <d v="2017-07-19T00:00:00"/>
    <d v="2017-07-15T00:00:00"/>
    <x v="1"/>
    <s v="MM-17260"/>
    <s v="Magdelene Morse"/>
    <x v="0"/>
    <s v="United States"/>
    <s v="Wilmington"/>
    <s v="Delaware"/>
    <n v="19805"/>
    <s v="East"/>
    <s v="OFF-BI-10004094"/>
    <x v="1"/>
    <s v="Binders"/>
    <s v="GBC Standard Plastic Binding Systems Combs"/>
    <n v="26.55"/>
    <n v="3"/>
    <n v="0"/>
    <n v="13.009499999999999"/>
    <n v="26.55"/>
    <n v="0"/>
    <m/>
    <m/>
    <m/>
  </r>
  <r>
    <n v="776"/>
    <s v="CA-2014-145926"/>
    <x v="549"/>
    <d v="2014-11-21T00:00:00"/>
    <d v="2014-11-17T00:00:00"/>
    <x v="1"/>
    <s v="MP-17470"/>
    <s v="Mark Packer"/>
    <x v="2"/>
    <s v="United States"/>
    <s v="Moorhead"/>
    <s v="Minnesota"/>
    <n v="56560"/>
    <s v="Central"/>
    <s v="FUR-CH-10004289"/>
    <x v="0"/>
    <s v="Chairs"/>
    <s v="Global Super Steno Chair"/>
    <n v="479.9"/>
    <n v="5"/>
    <n v="0"/>
    <n v="81.582999999999998"/>
    <n v="479.9"/>
    <n v="0"/>
    <m/>
    <m/>
    <m/>
  </r>
  <r>
    <n v="777"/>
    <s v="US-2015-164357"/>
    <x v="550"/>
    <d v="2015-11-29T00:00:00"/>
    <d v="2015-11-25T00:00:00"/>
    <x v="1"/>
    <s v="SF-20065"/>
    <s v="Sandra Flanagan"/>
    <x v="0"/>
    <s v="United States"/>
    <s v="Wilmington"/>
    <s v="North Carolina"/>
    <n v="28403"/>
    <s v="South"/>
    <s v="OFF-AR-10001177"/>
    <x v="1"/>
    <s v="Art"/>
    <s v="Newell 349"/>
    <n v="13.12"/>
    <n v="5"/>
    <n v="0.2"/>
    <n v="1.476"/>
    <n v="10.495999999999999"/>
    <n v="2.6240000000000001"/>
    <m/>
    <m/>
    <m/>
  </r>
  <r>
    <n v="778"/>
    <s v="US-2016-146570"/>
    <x v="551"/>
    <d v="2016-05-20T00:00:00"/>
    <d v="2016-05-15T00:00:00"/>
    <x v="1"/>
    <s v="SN-20710"/>
    <s v="Steve Nguyen"/>
    <x v="2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  <n v="511.84"/>
    <n v="0"/>
    <m/>
    <m/>
    <m/>
  </r>
  <r>
    <n v="779"/>
    <s v="US-2014-140116"/>
    <x v="367"/>
    <d v="2014-03-17T00:00:00"/>
    <d v="2014-03-10T00:00:00"/>
    <x v="1"/>
    <s v="KT-16480"/>
    <s v="Kean Thornton"/>
    <x v="0"/>
    <s v="United States"/>
    <s v="Denver"/>
    <s v="Colorado"/>
    <n v="80219"/>
    <s v="West"/>
    <s v="OFF-ST-10000078"/>
    <x v="1"/>
    <s v="Storage"/>
    <s v="Tennsco 6- and 18-Compartment Lockers"/>
    <n v="636.40800000000002"/>
    <n v="3"/>
    <n v="0.2"/>
    <n v="-15.9102"/>
    <n v="509.12639999999999"/>
    <n v="127.28160000000001"/>
    <m/>
    <m/>
    <m/>
  </r>
  <r>
    <n v="780"/>
    <s v="CA-2014-123295"/>
    <x v="552"/>
    <d v="2014-07-18T00:00:00"/>
    <d v="2014-07-18T00:00:00"/>
    <x v="3"/>
    <s v="AH-10120"/>
    <s v="Adrian Hane"/>
    <x v="2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n v="-25.913599999999999"/>
    <n v="207.30880000000002"/>
    <n v="51.827200000000005"/>
    <m/>
    <m/>
    <m/>
  </r>
  <r>
    <n v="781"/>
    <s v="US-2014-167633"/>
    <x v="553"/>
    <d v="2014-10-05T00:00:00"/>
    <d v="2014-09-30T00:00:00"/>
    <x v="1"/>
    <s v="BW-11200"/>
    <s v="Ben Wallace"/>
    <x v="0"/>
    <s v="United States"/>
    <s v="Boynton Beach"/>
    <s v="Florida"/>
    <n v="33437"/>
    <s v="South"/>
    <s v="OFF-PA-10004888"/>
    <x v="1"/>
    <s v="Paper"/>
    <s v="Xerox 217"/>
    <n v="15.552"/>
    <n v="3"/>
    <n v="0.2"/>
    <n v="5.4432"/>
    <n v="12.441599999999999"/>
    <n v="3.1104000000000003"/>
    <m/>
    <m/>
    <m/>
  </r>
  <r>
    <n v="782"/>
    <s v="US-2014-152723"/>
    <x v="406"/>
    <d v="2014-09-26T00:00:00"/>
    <d v="2014-09-26T00:00:00"/>
    <x v="3"/>
    <s v="HG-14965"/>
    <s v="Henry Goldwyn"/>
    <x v="1"/>
    <s v="United States"/>
    <s v="Mesquite"/>
    <s v="Texas"/>
    <n v="75150"/>
    <s v="Central"/>
    <s v="OFF-BI-10003460"/>
    <x v="1"/>
    <s v="Binders"/>
    <s v="Acco 3-Hole Punch"/>
    <n v="0.876"/>
    <n v="1"/>
    <n v="0.8"/>
    <n v="-1.4016"/>
    <n v="0.17519999999999991"/>
    <n v="0.70080000000000009"/>
    <m/>
    <m/>
    <m/>
  </r>
  <r>
    <n v="783"/>
    <s v="CA-2016-130267"/>
    <x v="233"/>
    <d v="2016-09-23T00:00:00"/>
    <d v="2016-09-19T00:00:00"/>
    <x v="1"/>
    <s v="SW-20245"/>
    <s v="Scot Wooten"/>
    <x v="0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  <n v="159.88"/>
    <n v="0"/>
    <m/>
    <m/>
    <m/>
  </r>
  <r>
    <n v="784"/>
    <s v="CA-2017-158246"/>
    <x v="44"/>
    <d v="2017-11-11T00:00:00"/>
    <d v="2017-11-09T00:00:00"/>
    <x v="2"/>
    <s v="JB-15400"/>
    <s v="Jennifer Braxton"/>
    <x v="1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n v="-2.6997"/>
    <n v="172.7808"/>
    <n v="43.1952"/>
    <m/>
    <m/>
    <m/>
  </r>
  <r>
    <n v="785"/>
    <s v="CA-2017-167381"/>
    <x v="554"/>
    <d v="2017-09-24T00:00:00"/>
    <d v="2017-09-22T00:00:00"/>
    <x v="0"/>
    <s v="EH-14005"/>
    <s v="Erica Hernandez"/>
    <x v="2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n v="41.133200000000002"/>
    <n v="241.96"/>
    <n v="0"/>
    <m/>
    <m/>
    <m/>
  </r>
  <r>
    <n v="786"/>
    <s v="CA-2017-144862"/>
    <x v="92"/>
    <d v="2017-12-05T00:00:00"/>
    <d v="2017-12-01T00:00:00"/>
    <x v="1"/>
    <s v="EH-14005"/>
    <s v="Erica Hernandez"/>
    <x v="2"/>
    <s v="United States"/>
    <s v="Philadelphia"/>
    <s v="Pennsylvania"/>
    <n v="19143"/>
    <s v="East"/>
    <s v="OFF-EN-10003040"/>
    <x v="1"/>
    <s v="Envelopes"/>
    <s v="Quality Park Security Envelopes"/>
    <n v="104.68"/>
    <n v="5"/>
    <n v="0.2"/>
    <n v="35.329500000000003"/>
    <n v="83.744"/>
    <n v="20.936000000000003"/>
    <m/>
    <m/>
    <m/>
  </r>
  <r>
    <n v="787"/>
    <s v="CA-2015-134859"/>
    <x v="225"/>
    <d v="2015-10-09T00:00:00"/>
    <d v="2015-10-04T00:00:00"/>
    <x v="1"/>
    <s v="JK-16120"/>
    <s v="Julie Kriz"/>
    <x v="2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97"/>
    <n v="51.955200000000005"/>
    <n v="12.988800000000001"/>
    <m/>
    <m/>
    <m/>
  </r>
  <r>
    <n v="788"/>
    <s v="US-2014-114188"/>
    <x v="555"/>
    <d v="2014-05-22T00:00:00"/>
    <d v="2014-05-20T00:00:00"/>
    <x v="0"/>
    <s v="RF-19345"/>
    <s v="Randy Ferguson"/>
    <x v="1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  <n v="33.28"/>
    <n v="0"/>
    <m/>
    <m/>
    <m/>
  </r>
  <r>
    <n v="789"/>
    <s v="CA-2015-156524"/>
    <x v="285"/>
    <d v="2015-11-26T00:00:00"/>
    <d v="2015-11-20T00:00:00"/>
    <x v="1"/>
    <s v="DL-12865"/>
    <s v="Dan Lawera"/>
    <x v="0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  <n v="19.649999999999999"/>
    <n v="0"/>
    <m/>
    <m/>
    <m/>
  </r>
  <r>
    <n v="790"/>
    <s v="CA-2015-156377"/>
    <x v="517"/>
    <d v="2016-01-05T00:00:00"/>
    <d v="2015-12-31T00:00:00"/>
    <x v="1"/>
    <s v="TB-21625"/>
    <s v="Trudy Brown"/>
    <x v="0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n v="-11.439"/>
    <n v="5.9039999999999999"/>
    <n v="8.8559999999999999"/>
    <m/>
    <m/>
    <m/>
  </r>
  <r>
    <n v="791"/>
    <s v="CA-2017-102771"/>
    <x v="177"/>
    <d v="2017-04-05T00:00:00"/>
    <d v="2017-03-31T00:00:00"/>
    <x v="1"/>
    <s v="DO-13435"/>
    <s v="Denny Ordway"/>
    <x v="0"/>
    <s v="United States"/>
    <s v="New York City"/>
    <s v="New York"/>
    <n v="10035"/>
    <s v="East"/>
    <s v="TEC-PH-10001536"/>
    <x v="2"/>
    <s v="Phones"/>
    <s v="Spigen Samsung Galaxy S5 Case Wallet"/>
    <n v="84.95"/>
    <n v="5"/>
    <n v="0"/>
    <n v="22.087"/>
    <n v="84.95"/>
    <n v="0"/>
    <m/>
    <m/>
    <m/>
  </r>
  <r>
    <n v="792"/>
    <s v="US-2017-139969"/>
    <x v="118"/>
    <d v="2017-11-26T00:00:00"/>
    <d v="2017-11-19T00:00:00"/>
    <x v="1"/>
    <s v="AF-10870"/>
    <s v="Art Ferguson"/>
    <x v="0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n v="-53.270400000000002"/>
    <n v="163.14060000000001"/>
    <n v="69.917400000000001"/>
    <m/>
    <m/>
    <m/>
  </r>
  <r>
    <n v="793"/>
    <s v="CA-2015-123505"/>
    <x v="6"/>
    <d v="2015-11-26T00:00:00"/>
    <d v="2015-11-22T00:00:00"/>
    <x v="1"/>
    <s v="AR-10540"/>
    <s v="Andy Reiter"/>
    <x v="0"/>
    <s v="United States"/>
    <s v="Quincy"/>
    <s v="Massachusetts"/>
    <n v="2169"/>
    <s v="East"/>
    <s v="OFF-PA-10002586"/>
    <x v="1"/>
    <s v="Paper"/>
    <s v="Xerox 1970"/>
    <n v="14.94"/>
    <n v="3"/>
    <n v="0"/>
    <n v="7.0217999999999998"/>
    <n v="14.94"/>
    <n v="0"/>
    <m/>
    <m/>
    <m/>
  </r>
  <r>
    <n v="794"/>
    <s v="US-2016-120460"/>
    <x v="556"/>
    <d v="2016-05-05T00:00:00"/>
    <d v="2016-04-30T00:00:00"/>
    <x v="1"/>
    <s v="BF-11170"/>
    <s v="Ben Ferrer"/>
    <x v="2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n v="-10.1736"/>
    <n v="9.0432000000000006"/>
    <n v="13.5648"/>
    <m/>
    <m/>
    <m/>
  </r>
  <r>
    <n v="795"/>
    <s v="CA-2014-124646"/>
    <x v="161"/>
    <d v="2014-06-24T00:00:00"/>
    <d v="2014-06-22T00:00:00"/>
    <x v="2"/>
    <s v="DV-13465"/>
    <s v="Dianna Vittorini"/>
    <x v="0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"/>
    <n v="3"/>
    <n v="0"/>
    <n v="0"/>
    <n v="501.81"/>
    <n v="0"/>
    <m/>
    <m/>
    <m/>
  </r>
  <r>
    <n v="796"/>
    <s v="CA-2017-148166"/>
    <x v="196"/>
    <d v="2017-10-26T00:00:00"/>
    <d v="2017-10-21T00:00:00"/>
    <x v="1"/>
    <s v="NK-18490"/>
    <s v="Neil Knudson"/>
    <x v="2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99"/>
    <n v="14.284800000000001"/>
    <n v="3.5712000000000006"/>
    <m/>
    <m/>
    <m/>
  </r>
  <r>
    <n v="797"/>
    <s v="CA-2016-101938"/>
    <x v="557"/>
    <d v="2016-01-12T00:00:00"/>
    <d v="2016-01-07T00:00:00"/>
    <x v="1"/>
    <s v="DW-13480"/>
    <s v="Dianna Wilson"/>
    <x v="2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2"/>
    <n v="34.58"/>
    <n v="0"/>
    <m/>
    <m/>
    <m/>
  </r>
  <r>
    <n v="798"/>
    <s v="CA-2017-166296"/>
    <x v="558"/>
    <d v="2017-03-19T00:00:00"/>
    <d v="2017-03-13T00:00:00"/>
    <x v="1"/>
    <s v="KF-16285"/>
    <s v="Karen Ferguson"/>
    <x v="2"/>
    <s v="United States"/>
    <s v="Manteca"/>
    <s v="California"/>
    <n v="95336"/>
    <s v="West"/>
    <s v="OFF-PA-10004359"/>
    <x v="1"/>
    <s v="Paper"/>
    <s v="Multicolor Computer Printout Paper"/>
    <n v="314.55"/>
    <n v="3"/>
    <n v="0"/>
    <n v="150.98400000000001"/>
    <n v="314.55"/>
    <n v="0"/>
    <m/>
    <m/>
    <m/>
  </r>
  <r>
    <n v="799"/>
    <s v="CA-2014-152296"/>
    <x v="559"/>
    <d v="2014-08-03T00:00:00"/>
    <d v="2014-08-01T00:00:00"/>
    <x v="2"/>
    <s v="IL-15100"/>
    <s v="Ivan Liston"/>
    <x v="0"/>
    <s v="United States"/>
    <s v="San Francisco"/>
    <s v="California"/>
    <n v="94122"/>
    <s v="West"/>
    <s v="OFF-BI-10004506"/>
    <x v="1"/>
    <s v="Binders"/>
    <s v="Wilson Jones data.warehouse D-Ring Binders with DublLock"/>
    <n v="19.751999999999999"/>
    <n v="3"/>
    <n v="0.2"/>
    <n v="6.9131999999999998"/>
    <n v="15.801599999999999"/>
    <n v="3.9504000000000001"/>
    <m/>
    <m/>
    <m/>
  </r>
  <r>
    <n v="800"/>
    <s v="CA-2016-112025"/>
    <x v="560"/>
    <d v="2016-08-04T00:00:00"/>
    <d v="2016-07-30T00:00:00"/>
    <x v="1"/>
    <s v="LS-16975"/>
    <s v="Lindsay Shagiari"/>
    <x v="2"/>
    <s v="United States"/>
    <s v="Houston"/>
    <s v="Texas"/>
    <n v="77070"/>
    <s v="Central"/>
    <s v="OFF-BI-10002353"/>
    <x v="1"/>
    <s v="Binders"/>
    <s v="GBC VeloBind Cover Sets"/>
    <n v="9.2639999999999993"/>
    <n v="3"/>
    <n v="0.8"/>
    <n v="-13.896000000000001"/>
    <n v="1.8527999999999993"/>
    <n v="7.4112"/>
    <m/>
    <m/>
    <m/>
  </r>
  <r>
    <n v="801"/>
    <s v="CA-2015-132507"/>
    <x v="111"/>
    <d v="2015-08-03T00:00:00"/>
    <d v="2015-07-30T00:00:00"/>
    <x v="0"/>
    <s v="CC-12610"/>
    <s v="Corey Catlett"/>
    <x v="1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1999999999998"/>
    <n v="49.433599999999998"/>
    <n v="12.358400000000001"/>
    <m/>
    <m/>
    <m/>
  </r>
  <r>
    <n v="802"/>
    <s v="CA-2016-125738"/>
    <x v="561"/>
    <d v="2016-10-21T00:00:00"/>
    <d v="2016-10-15T00:00:00"/>
    <x v="1"/>
    <s v="PB-18805"/>
    <s v="Patrick Bzostek"/>
    <x v="2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  <n v="45.68"/>
    <n v="0"/>
    <m/>
    <m/>
    <m/>
  </r>
  <r>
    <n v="803"/>
    <s v="CA-2016-128818"/>
    <x v="562"/>
    <d v="2016-05-11T00:00:00"/>
    <d v="2016-05-07T00:00:00"/>
    <x v="1"/>
    <s v="CJ-12010"/>
    <s v="Caroline Jumper"/>
    <x v="0"/>
    <s v="United States"/>
    <s v="New York City"/>
    <s v="New York"/>
    <n v="10009"/>
    <s v="East"/>
    <s v="OFF-BI-10000309"/>
    <x v="1"/>
    <s v="Binders"/>
    <s v="GBC Twin Loop Wire Binding Elements, 9/16&quot; Spine, Black"/>
    <n v="85.231999999999999"/>
    <n v="7"/>
    <n v="0.2"/>
    <n v="30.896599999999999"/>
    <n v="68.185599999999994"/>
    <n v="17.046400000000002"/>
    <m/>
    <m/>
    <m/>
  </r>
  <r>
    <n v="804"/>
    <s v="CA-2017-124576"/>
    <x v="375"/>
    <d v="2017-08-04T00:00:00"/>
    <d v="2017-08-01T00:00:00"/>
    <x v="0"/>
    <s v="HK-14890"/>
    <s v="Heather Kirkland"/>
    <x v="1"/>
    <s v="United States"/>
    <s v="Salinas"/>
    <s v="California"/>
    <n v="93905"/>
    <s v="West"/>
    <s v="OFF-BI-10002735"/>
    <x v="1"/>
    <s v="Binders"/>
    <s v="GBC Prestige Therm-A-Bind Covers"/>
    <n v="54.896000000000001"/>
    <n v="2"/>
    <n v="0.2"/>
    <n v="18.5274"/>
    <n v="43.916800000000002"/>
    <n v="10.979200000000001"/>
    <m/>
    <m/>
    <m/>
  </r>
  <r>
    <n v="805"/>
    <s v="CA-2016-101378"/>
    <x v="204"/>
    <d v="2016-07-14T00:00:00"/>
    <d v="2016-07-14T00:00:00"/>
    <x v="3"/>
    <s v="RH-19600"/>
    <s v="Rob Haberlin"/>
    <x v="0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  <n v="29"/>
    <n v="0"/>
    <m/>
    <m/>
    <m/>
  </r>
  <r>
    <n v="806"/>
    <s v="CA-2016-118913"/>
    <x v="563"/>
    <d v="2016-06-29T00:00:00"/>
    <d v="2016-06-25T00:00:00"/>
    <x v="1"/>
    <s v="AS-10240"/>
    <s v="Alan Shonely"/>
    <x v="0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  <n v="60.81"/>
    <n v="0"/>
    <m/>
    <m/>
    <m/>
  </r>
  <r>
    <n v="807"/>
    <s v="CA-2015-138002"/>
    <x v="564"/>
    <d v="2015-09-12T00:00:00"/>
    <d v="2015-09-06T00:00:00"/>
    <x v="1"/>
    <s v="BT-11305"/>
    <s v="Beth Thompson"/>
    <x v="2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  <n v="4.8768000000000002"/>
    <n v="1.2192000000000001"/>
    <m/>
    <m/>
    <m/>
  </r>
  <r>
    <n v="808"/>
    <s v="CA-2016-164350"/>
    <x v="465"/>
    <d v="2016-09-12T00:00:00"/>
    <d v="2016-09-10T00:00:00"/>
    <x v="0"/>
    <s v="CG-12040"/>
    <s v="Catherine Glotzbach"/>
    <x v="2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50000000000003"/>
    <n v="54.048000000000002"/>
    <n v="13.512"/>
    <m/>
    <m/>
    <m/>
  </r>
  <r>
    <n v="809"/>
    <s v="CA-2015-129854"/>
    <x v="370"/>
    <d v="2015-08-26T00:00:00"/>
    <d v="2015-08-22T00:00:00"/>
    <x v="1"/>
    <s v="RB-19705"/>
    <s v="Roger Barcio"/>
    <x v="2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  <n v="16.52"/>
    <n v="0"/>
    <m/>
    <m/>
    <m/>
  </r>
  <r>
    <n v="810"/>
    <s v="CA-2014-125556"/>
    <x v="565"/>
    <d v="2014-11-16T00:00:00"/>
    <d v="2014-11-14T00:00:00"/>
    <x v="0"/>
    <s v="ML-17410"/>
    <s v="Maris LaWare"/>
    <x v="0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40000000001"/>
    <n v="832.93"/>
    <n v="0"/>
    <m/>
    <m/>
    <m/>
  </r>
  <r>
    <n v="811"/>
    <s v="CA-2016-162313"/>
    <x v="528"/>
    <d v="2016-11-30T00:00:00"/>
    <d v="2016-11-27T00:00:00"/>
    <x v="2"/>
    <s v="VB-21745"/>
    <s v="Victoria Brennan"/>
    <x v="1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  <n v="150.56280000000001"/>
    <n v="16.729200000000002"/>
    <m/>
    <m/>
    <m/>
  </r>
  <r>
    <n v="812"/>
    <s v="CA-2014-151953"/>
    <x v="58"/>
    <d v="2014-09-25T00:00:00"/>
    <d v="2014-09-20T00:00:00"/>
    <x v="1"/>
    <s v="DB-13555"/>
    <s v="Dorothy Badders"/>
    <x v="1"/>
    <s v="United States"/>
    <s v="Jacksonville"/>
    <s v="Florida"/>
    <n v="32216"/>
    <s v="South"/>
    <s v="OFF-AR-10003469"/>
    <x v="1"/>
    <s v="Art"/>
    <s v="Nontoxic Chalk"/>
    <n v="2.8159999999999998"/>
    <n v="2"/>
    <n v="0.2"/>
    <n v="0.98560000000000003"/>
    <n v="2.2527999999999997"/>
    <n v="0.56320000000000003"/>
    <m/>
    <m/>
    <m/>
  </r>
  <r>
    <n v="813"/>
    <s v="CA-2015-131884"/>
    <x v="355"/>
    <d v="2015-12-06T00:00:00"/>
    <d v="2015-12-06T00:00:00"/>
    <x v="3"/>
    <s v="DK-13375"/>
    <s v="Dennis Kane"/>
    <x v="0"/>
    <s v="United States"/>
    <s v="Marion"/>
    <s v="Ohio"/>
    <n v="43302"/>
    <s v="East"/>
    <s v="TEC-PH-10001578"/>
    <x v="2"/>
    <s v="Phones"/>
    <s v="Polycom SoundStation2 EX Conference phone"/>
    <n v="485.94"/>
    <n v="2"/>
    <n v="0.4"/>
    <n v="-89.088999999999999"/>
    <n v="291.56399999999996"/>
    <n v="194.376"/>
    <m/>
    <m/>
    <m/>
  </r>
  <r>
    <n v="814"/>
    <s v="CA-2017-121909"/>
    <x v="566"/>
    <d v="2017-08-05T00:00:00"/>
    <d v="2017-07-31T00:00:00"/>
    <x v="1"/>
    <s v="EA-14035"/>
    <s v="Erin Ashbrook"/>
    <x v="1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200000000001"/>
    <n v="43.852800000000002"/>
    <n v="10.963200000000001"/>
    <m/>
    <m/>
    <m/>
  </r>
  <r>
    <n v="815"/>
    <s v="CA-2016-106383"/>
    <x v="567"/>
    <d v="2016-03-21T00:00:00"/>
    <d v="2016-03-19T00:00:00"/>
    <x v="0"/>
    <s v="BT-11440"/>
    <s v="Bobby Trafton"/>
    <x v="0"/>
    <s v="United States"/>
    <s v="Littleton"/>
    <s v="Colorado"/>
    <n v="80122"/>
    <s v="West"/>
    <s v="FUR-BO-10002202"/>
    <x v="0"/>
    <s v="Bookcases"/>
    <s v="Atlantic Metals Mobile 2-Shelf Bookcases, Custom Colors"/>
    <n v="72.293999999999997"/>
    <n v="1"/>
    <n v="0.7"/>
    <n v="-98.8018"/>
    <n v="21.688200000000002"/>
    <n v="50.605799999999995"/>
    <m/>
    <m/>
    <m/>
  </r>
  <r>
    <n v="816"/>
    <s v="CA-2017-130771"/>
    <x v="484"/>
    <d v="2017-08-03T00:00:00"/>
    <d v="2017-07-29T00:00:00"/>
    <x v="1"/>
    <s v="LA-16780"/>
    <s v="Laura Armstrong"/>
    <x v="1"/>
    <s v="United States"/>
    <s v="Austin"/>
    <s v="Texas"/>
    <n v="78745"/>
    <s v="Central"/>
    <s v="OFF-FA-10003059"/>
    <x v="1"/>
    <s v="Fasteners"/>
    <s v="Assorted Color Push Pins"/>
    <n v="2.8959999999999999"/>
    <n v="2"/>
    <n v="0.2"/>
    <n v="0.47060000000000002"/>
    <n v="2.3167999999999997"/>
    <n v="0.57920000000000005"/>
    <m/>
    <m/>
    <m/>
  </r>
  <r>
    <n v="817"/>
    <s v="CA-2016-139157"/>
    <x v="568"/>
    <d v="2016-10-05T00:00:00"/>
    <d v="2016-10-01T00:00:00"/>
    <x v="1"/>
    <s v="GM-14680"/>
    <s v="Greg Matthias"/>
    <x v="0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"/>
    <n v="198.3528"/>
    <n v="132.23520000000002"/>
    <m/>
    <m/>
    <m/>
  </r>
  <r>
    <n v="818"/>
    <s v="CA-2014-128055"/>
    <x v="569"/>
    <d v="2014-04-05T00:00:00"/>
    <d v="2014-03-31T00:00:00"/>
    <x v="1"/>
    <s v="AA-10315"/>
    <s v="Alex Avila"/>
    <x v="0"/>
    <s v="United States"/>
    <s v="San Francisco"/>
    <s v="California"/>
    <n v="94122"/>
    <s v="West"/>
    <s v="OFF-BI-10004390"/>
    <x v="1"/>
    <s v="Binders"/>
    <s v="GBC DocuBind 200 Manual Binding Machine"/>
    <n v="673.56799999999998"/>
    <n v="2"/>
    <n v="0.2"/>
    <n v="252.58799999999999"/>
    <n v="538.85439999999994"/>
    <n v="134.71360000000001"/>
    <m/>
    <m/>
    <m/>
  </r>
  <r>
    <n v="819"/>
    <s v="CA-2017-132122"/>
    <x v="327"/>
    <d v="2017-07-14T00:00:00"/>
    <d v="2017-07-09T00:00:00"/>
    <x v="1"/>
    <s v="JH-15820"/>
    <s v="John Huston"/>
    <x v="0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9"/>
    <n v="183.136"/>
    <n v="45.783999999999999"/>
    <m/>
    <m/>
    <m/>
  </r>
  <r>
    <n v="820"/>
    <s v="CA-2015-123232"/>
    <x v="533"/>
    <d v="2015-12-16T00:00:00"/>
    <d v="2015-12-14T00:00:00"/>
    <x v="0"/>
    <s v="DJ-13630"/>
    <s v="Doug Jacobs"/>
    <x v="0"/>
    <s v="United States"/>
    <s v="Portland"/>
    <s v="Oregon"/>
    <n v="97206"/>
    <s v="West"/>
    <s v="TEC-PH-10001051"/>
    <x v="2"/>
    <s v="Phones"/>
    <s v="HTC One"/>
    <n v="319.96800000000002"/>
    <n v="4"/>
    <n v="0.2"/>
    <n v="35.996400000000001"/>
    <n v="255.9744"/>
    <n v="63.993600000000008"/>
    <m/>
    <m/>
    <m/>
  </r>
  <r>
    <n v="821"/>
    <s v="CA-2015-145849"/>
    <x v="374"/>
    <d v="2015-09-17T00:00:00"/>
    <d v="2015-09-15T00:00:00"/>
    <x v="0"/>
    <s v="CT-11995"/>
    <s v="Carol Triggs"/>
    <x v="0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99"/>
    <n v="190.86"/>
    <n v="0"/>
    <m/>
    <m/>
    <m/>
  </r>
  <r>
    <n v="822"/>
    <s v="CA-2016-122322"/>
    <x v="570"/>
    <d v="2016-07-21T00:00:00"/>
    <d v="2016-07-15T00:00:00"/>
    <x v="1"/>
    <s v="RH-19510"/>
    <s v="Rick Huthwaite"/>
    <x v="2"/>
    <s v="United States"/>
    <s v="Provo"/>
    <s v="Utah"/>
    <n v="84604"/>
    <s v="West"/>
    <s v="OFF-SU-10000952"/>
    <x v="1"/>
    <s v="Supplies"/>
    <s v="Fiskars Home &amp; Office Scissors"/>
    <n v="44.4"/>
    <n v="5"/>
    <n v="0"/>
    <n v="12.432"/>
    <n v="44.4"/>
    <n v="0"/>
    <m/>
    <m/>
    <m/>
  </r>
  <r>
    <n v="823"/>
    <s v="CA-2017-166849"/>
    <x v="571"/>
    <d v="2017-04-26T00:00:00"/>
    <d v="2017-04-20T00:00:00"/>
    <x v="1"/>
    <s v="SJ-20125"/>
    <s v="Sanjit Jacobs"/>
    <x v="2"/>
    <s v="United States"/>
    <s v="Chicago"/>
    <s v="Illinois"/>
    <n v="60610"/>
    <s v="Central"/>
    <s v="FUR-FU-10004597"/>
    <x v="0"/>
    <s v="Furnishings"/>
    <s v="Eldon Cleatmat Chair Mats for Medium Pile Carpets"/>
    <n v="44.4"/>
    <n v="2"/>
    <n v="0.6"/>
    <n v="-52.17"/>
    <n v="17.760000000000002"/>
    <n v="26.639999999999997"/>
    <m/>
    <m/>
    <m/>
  </r>
  <r>
    <n v="824"/>
    <s v="CA-2016-146633"/>
    <x v="572"/>
    <d v="2016-11-17T00:00:00"/>
    <d v="2016-11-15T00:00:00"/>
    <x v="0"/>
    <s v="TG-21310"/>
    <s v="Toby Gnade"/>
    <x v="0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  <n v="813.43360000000007"/>
    <n v="203.35840000000002"/>
    <m/>
    <m/>
    <m/>
  </r>
  <r>
    <n v="825"/>
    <s v="CA-2015-116092"/>
    <x v="492"/>
    <d v="2015-02-18T00:00:00"/>
    <d v="2015-02-15T00:00:00"/>
    <x v="0"/>
    <s v="JM-16195"/>
    <s v="Justin MacKendrick"/>
    <x v="0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  <n v="13.36"/>
    <n v="0"/>
    <m/>
    <m/>
    <m/>
  </r>
  <r>
    <n v="826"/>
    <s v="CA-2016-117849"/>
    <x v="165"/>
    <d v="2016-04-17T00:00:00"/>
    <d v="2016-04-15T00:00:00"/>
    <x v="0"/>
    <s v="JK-16120"/>
    <s v="Julie Kriz"/>
    <x v="2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  <n v="143.69999999999999"/>
    <n v="0"/>
    <m/>
    <m/>
    <m/>
  </r>
  <r>
    <n v="827"/>
    <s v="CA-2016-164091"/>
    <x v="41"/>
    <d v="2016-09-22T00:00:00"/>
    <d v="2016-09-17T00:00:00"/>
    <x v="1"/>
    <s v="LA-16780"/>
    <s v="Laura Armstrong"/>
    <x v="1"/>
    <s v="United States"/>
    <s v="Bangor"/>
    <s v="Maine"/>
    <n v="4401"/>
    <s v="East"/>
    <s v="TEC-PH-10001944"/>
    <x v="2"/>
    <s v="Phones"/>
    <s v="Wi-Ex zBoost YX540 Cellular Phone Signal Booster"/>
    <n v="437.85"/>
    <n v="3"/>
    <n v="0"/>
    <n v="131.35499999999999"/>
    <n v="437.85"/>
    <n v="0"/>
    <m/>
    <m/>
    <m/>
  </r>
  <r>
    <n v="828"/>
    <s v="CA-2016-131065"/>
    <x v="573"/>
    <d v="2016-11-16T00:00:00"/>
    <d v="2016-11-14T00:00:00"/>
    <x v="0"/>
    <s v="AA-10375"/>
    <s v="Allen Armold"/>
    <x v="0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"/>
    <n v="499.98"/>
    <n v="0"/>
    <m/>
    <m/>
    <m/>
  </r>
  <r>
    <n v="829"/>
    <s v="CA-2017-149146"/>
    <x v="344"/>
    <d v="2017-10-12T00:00:00"/>
    <d v="2017-10-12T00:00:00"/>
    <x v="3"/>
    <s v="SM-20320"/>
    <s v="Sean Miller"/>
    <x v="2"/>
    <s v="United States"/>
    <s v="Monroe"/>
    <s v="North Carolina"/>
    <n v="28110"/>
    <s v="South"/>
    <s v="OFF-PA-10003919"/>
    <x v="1"/>
    <s v="Paper"/>
    <s v="Xerox 1989"/>
    <n v="7.968"/>
    <n v="2"/>
    <n v="0.2"/>
    <n v="2.6892"/>
    <n v="6.3743999999999996"/>
    <n v="1.5936000000000001"/>
    <m/>
    <m/>
    <m/>
  </r>
  <r>
    <n v="830"/>
    <s v="CA-2017-137470"/>
    <x v="574"/>
    <d v="2017-09-17T00:00:00"/>
    <d v="2017-09-17T00:00:00"/>
    <x v="3"/>
    <s v="TP-21415"/>
    <s v="Tom Prescott"/>
    <x v="0"/>
    <s v="United States"/>
    <s v="Seattle"/>
    <s v="Washington"/>
    <n v="98115"/>
    <s v="West"/>
    <s v="OFF-PA-10002001"/>
    <x v="1"/>
    <s v="Paper"/>
    <s v="Xerox 1984"/>
    <n v="12.96"/>
    <n v="2"/>
    <n v="0"/>
    <n v="6.3503999999999996"/>
    <n v="12.96"/>
    <n v="0"/>
    <m/>
    <m/>
    <m/>
  </r>
  <r>
    <n v="831"/>
    <s v="CA-2017-105480"/>
    <x v="575"/>
    <d v="2017-12-26T00:00:00"/>
    <d v="2017-12-20T00:00:00"/>
    <x v="1"/>
    <s v="DK-13225"/>
    <s v="Dean Katz"/>
    <x v="1"/>
    <s v="United States"/>
    <s v="Rochester"/>
    <s v="New York"/>
    <n v="14609"/>
    <s v="East"/>
    <s v="OFF-PA-10002787"/>
    <x v="1"/>
    <s v="Paper"/>
    <s v="Xerox 227"/>
    <n v="6.48"/>
    <n v="1"/>
    <n v="0"/>
    <n v="3.1103999999999998"/>
    <n v="6.48"/>
    <n v="0"/>
    <m/>
    <m/>
    <m/>
  </r>
  <r>
    <n v="832"/>
    <s v="CA-2015-102036"/>
    <x v="417"/>
    <d v="2015-09-27T00:00:00"/>
    <d v="2015-09-21T00:00:00"/>
    <x v="1"/>
    <s v="CS-12130"/>
    <s v="Chad Sievert"/>
    <x v="0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600000000003"/>
    <n v="199.74"/>
    <n v="0"/>
    <m/>
    <m/>
    <m/>
  </r>
  <r>
    <n v="833"/>
    <s v="CA-2015-142944"/>
    <x v="576"/>
    <d v="2015-03-11T00:00:00"/>
    <d v="2015-03-06T00:00:00"/>
    <x v="1"/>
    <s v="JL-15850"/>
    <s v="John Lucas"/>
    <x v="0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n v="95.757199999999997"/>
    <n v="435.26"/>
    <n v="0"/>
    <m/>
    <m/>
    <m/>
  </r>
  <r>
    <n v="834"/>
    <s v="CA-2014-157882"/>
    <x v="402"/>
    <d v="2014-10-08T00:00:00"/>
    <d v="2014-10-03T00:00:00"/>
    <x v="0"/>
    <s v="AR-10405"/>
    <s v="Allen Rosenblatt"/>
    <x v="1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n v="3.5857999999999999"/>
    <n v="114.7456"/>
    <n v="28.686399999999999"/>
    <m/>
    <m/>
    <m/>
  </r>
  <r>
    <n v="835"/>
    <s v="CA-2017-142622"/>
    <x v="438"/>
    <d v="2017-11-02T00:00:00"/>
    <d v="2017-10-30T00:00:00"/>
    <x v="2"/>
    <s v="JK-15625"/>
    <s v="Jim Karlsson"/>
    <x v="0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n v="-6.0979999999999999"/>
    <n v="78.054400000000001"/>
    <n v="19.5136"/>
    <m/>
    <m/>
    <m/>
  </r>
  <r>
    <n v="836"/>
    <s v="CA-2016-112676"/>
    <x v="405"/>
    <d v="2016-05-08T00:00:00"/>
    <d v="2016-05-05T00:00:00"/>
    <x v="2"/>
    <s v="PJ-18835"/>
    <s v="Patrick Jones"/>
    <x v="1"/>
    <s v="United States"/>
    <s v="Murfreesboro"/>
    <s v="Tennessee"/>
    <n v="37130"/>
    <s v="South"/>
    <s v="OFF-PA-10003971"/>
    <x v="1"/>
    <s v="Paper"/>
    <s v="Xerox 1965"/>
    <n v="14.352"/>
    <n v="3"/>
    <n v="0.2"/>
    <n v="5.2026000000000003"/>
    <n v="11.4816"/>
    <n v="2.8704000000000001"/>
    <m/>
    <m/>
    <m/>
  </r>
  <r>
    <n v="837"/>
    <s v="CA-2017-165687"/>
    <x v="577"/>
    <d v="2017-11-23T00:00:00"/>
    <d v="2017-11-17T00:00:00"/>
    <x v="1"/>
    <s v="CS-12355"/>
    <s v="Christine Sundaresam"/>
    <x v="0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  <n v="35.04"/>
    <n v="0"/>
    <m/>
    <m/>
    <m/>
  </r>
  <r>
    <n v="838"/>
    <s v="US-2017-112928"/>
    <x v="578"/>
    <d v="2017-06-05T00:00:00"/>
    <d v="2017-06-01T00:00:00"/>
    <x v="0"/>
    <s v="BB-10990"/>
    <s v="Barry Blumstein"/>
    <x v="1"/>
    <s v="United States"/>
    <s v="Toledo"/>
    <s v="Ohio"/>
    <n v="43615"/>
    <s v="East"/>
    <s v="OFF-AP-10002287"/>
    <x v="1"/>
    <s v="Appliances"/>
    <s v="Eureka Sanitaire  Multi-Pro Heavy-Duty Upright, Disposable Bags"/>
    <n v="17.48"/>
    <n v="5"/>
    <n v="0.2"/>
    <n v="1.3109999999999999"/>
    <n v="13.984"/>
    <n v="3.4960000000000004"/>
    <m/>
    <m/>
    <m/>
  </r>
  <r>
    <n v="839"/>
    <s v="CA-2017-143343"/>
    <x v="184"/>
    <d v="2017-06-13T00:00:00"/>
    <d v="2017-06-10T00:00:00"/>
    <x v="2"/>
    <s v="BW-11200"/>
    <s v="Ben Wallace"/>
    <x v="0"/>
    <s v="United States"/>
    <s v="Los Angeles"/>
    <s v="California"/>
    <n v="90032"/>
    <s v="West"/>
    <s v="OFF-AR-10002375"/>
    <x v="1"/>
    <s v="Art"/>
    <s v="Newell 351"/>
    <n v="16.399999999999999"/>
    <n v="5"/>
    <n v="0"/>
    <n v="4.7560000000000002"/>
    <n v="16.399999999999999"/>
    <n v="0"/>
    <m/>
    <m/>
    <m/>
  </r>
  <r>
    <n v="840"/>
    <s v="CA-2017-115154"/>
    <x v="579"/>
    <d v="2017-01-11T00:00:00"/>
    <d v="2017-01-08T00:00:00"/>
    <x v="2"/>
    <s v="RS-19420"/>
    <s v="Ricardo Sperren"/>
    <x v="1"/>
    <s v="United States"/>
    <s v="Seattle"/>
    <s v="Washington"/>
    <n v="98115"/>
    <s v="West"/>
    <s v="FUR-TA-10001950"/>
    <x v="0"/>
    <s v="Tables"/>
    <s v="Balt Solid Wood Round Tables"/>
    <n v="892.98"/>
    <n v="2"/>
    <n v="0"/>
    <n v="80.368200000000002"/>
    <n v="892.98"/>
    <n v="0"/>
    <m/>
    <m/>
    <m/>
  </r>
  <r>
    <n v="841"/>
    <s v="CA-2015-149342"/>
    <x v="580"/>
    <d v="2015-04-25T00:00:00"/>
    <d v="2015-04-20T00:00:00"/>
    <x v="1"/>
    <s v="TS-21160"/>
    <s v="Theresa Swint"/>
    <x v="1"/>
    <s v="United States"/>
    <s v="Columbus"/>
    <s v="Georgia"/>
    <n v="31907"/>
    <s v="South"/>
    <s v="TEC-PH-10001557"/>
    <x v="2"/>
    <s v="Phones"/>
    <s v="Pyle PMP37LED"/>
    <n v="287.97000000000003"/>
    <n v="3"/>
    <n v="0"/>
    <n v="77.751900000000006"/>
    <n v="287.97000000000003"/>
    <n v="0"/>
    <m/>
    <m/>
    <m/>
  </r>
  <r>
    <n v="842"/>
    <s v="CA-2017-127929"/>
    <x v="301"/>
    <d v="2017-12-27T00:00:00"/>
    <d v="2017-12-23T00:00:00"/>
    <x v="1"/>
    <s v="FM-14215"/>
    <s v="Filia McAdams"/>
    <x v="1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  <n v="181.95"/>
    <n v="0"/>
    <m/>
    <m/>
    <m/>
  </r>
  <r>
    <n v="843"/>
    <s v="CA-2014-162362"/>
    <x v="565"/>
    <d v="2014-11-18T00:00:00"/>
    <d v="2014-11-14T00:00:00"/>
    <x v="1"/>
    <s v="JL-15505"/>
    <s v="Jeremy Lonsdale"/>
    <x v="0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  <n v="12.72"/>
    <n v="0"/>
    <m/>
    <m/>
    <m/>
  </r>
  <r>
    <n v="844"/>
    <s v="CA-2016-106558"/>
    <x v="297"/>
    <d v="2016-01-21T00:00:00"/>
    <d v="2016-01-17T00:00:00"/>
    <x v="1"/>
    <s v="DL-13495"/>
    <s v="Dionis Lloyd"/>
    <x v="1"/>
    <s v="United States"/>
    <s v="Columbus"/>
    <s v="Georgia"/>
    <n v="31907"/>
    <s v="South"/>
    <s v="TEC-AC-10001142"/>
    <x v="2"/>
    <s v="Accessories"/>
    <s v="First Data FD10 PIN Pad"/>
    <n v="316"/>
    <n v="4"/>
    <n v="0"/>
    <n v="31.6"/>
    <n v="316"/>
    <n v="0"/>
    <m/>
    <m/>
    <m/>
  </r>
  <r>
    <n v="845"/>
    <s v="CA-2017-157931"/>
    <x v="574"/>
    <d v="2017-09-22T00:00:00"/>
    <d v="2017-09-17T00:00:00"/>
    <x v="0"/>
    <s v="MO-17800"/>
    <s v="Meg O'Connel"/>
    <x v="2"/>
    <s v="United States"/>
    <s v="Roswell"/>
    <s v="Georgia"/>
    <n v="30076"/>
    <s v="South"/>
    <s v="FUR-CH-10000785"/>
    <x v="0"/>
    <s v="Chairs"/>
    <s v="Global Ergonomic Managers Chair"/>
    <n v="723.92"/>
    <n v="4"/>
    <n v="0"/>
    <n v="188.2192"/>
    <n v="723.92"/>
    <n v="0"/>
    <m/>
    <m/>
    <m/>
  </r>
  <r>
    <n v="846"/>
    <s v="US-2017-120418"/>
    <x v="454"/>
    <d v="2017-06-12T00:00:00"/>
    <d v="2017-06-11T00:00:00"/>
    <x v="2"/>
    <s v="BC-11125"/>
    <s v="Becky Castell"/>
    <x v="2"/>
    <s v="United States"/>
    <s v="Peoria"/>
    <s v="Arizona"/>
    <n v="85345"/>
    <s v="West"/>
    <s v="FUR-CH-10001394"/>
    <x v="0"/>
    <s v="Chairs"/>
    <s v="Global Leather Executive Chair"/>
    <n v="280.79199999999997"/>
    <n v="1"/>
    <n v="0.2"/>
    <n v="35.098999999999997"/>
    <n v="224.63359999999997"/>
    <n v="56.1584"/>
    <m/>
    <m/>
    <m/>
  </r>
  <r>
    <n v="847"/>
    <s v="CA-2017-122035"/>
    <x v="212"/>
    <d v="2017-07-25T00:00:00"/>
    <d v="2017-07-20T00:00:00"/>
    <x v="1"/>
    <s v="EM-13825"/>
    <s v="Elizabeth Moffitt"/>
    <x v="1"/>
    <s v="United States"/>
    <s v="Sioux Falls"/>
    <s v="South Dakota"/>
    <n v="57103"/>
    <s v="Central"/>
    <s v="OFF-LA-10004093"/>
    <x v="1"/>
    <s v="Labels"/>
    <s v="Avery 486"/>
    <n v="14.62"/>
    <n v="2"/>
    <n v="0"/>
    <n v="6.8714000000000004"/>
    <n v="14.62"/>
    <n v="0"/>
    <m/>
    <m/>
    <m/>
  </r>
  <r>
    <n v="848"/>
    <s v="CA-2017-165491"/>
    <x v="169"/>
    <d v="2017-03-24T00:00:00"/>
    <d v="2017-03-20T00:00:00"/>
    <x v="1"/>
    <s v="HW-14935"/>
    <s v="Helen Wasserman"/>
    <x v="1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  <n v="265.93"/>
    <n v="0"/>
    <m/>
    <m/>
    <m/>
  </r>
  <r>
    <n v="849"/>
    <s v="CA-2017-138422"/>
    <x v="353"/>
    <d v="2017-09-26T00:00:00"/>
    <d v="2017-09-23T00:00:00"/>
    <x v="2"/>
    <s v="KN-16705"/>
    <s v="Kristina Nunn"/>
    <x v="2"/>
    <s v="United States"/>
    <s v="Fort Collins"/>
    <s v="Colorado"/>
    <n v="80525"/>
    <s v="West"/>
    <s v="OFF-EN-10004147"/>
    <x v="1"/>
    <s v="Envelopes"/>
    <s v="Wausau Papers Astrobrights Colored Envelopes"/>
    <n v="14.352"/>
    <n v="3"/>
    <n v="0.2"/>
    <n v="5.2026000000000003"/>
    <n v="11.4816"/>
    <n v="2.8704000000000001"/>
    <m/>
    <m/>
    <m/>
  </r>
  <r>
    <n v="850"/>
    <s v="US-2015-147739"/>
    <x v="581"/>
    <d v="2015-12-29T00:00:00"/>
    <d v="2015-12-25T00:00:00"/>
    <x v="1"/>
    <s v="JD-16150"/>
    <s v="Justin Deggeller"/>
    <x v="1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n v="-68.391999999999996"/>
    <n v="437.7088"/>
    <n v="109.4272"/>
    <m/>
    <m/>
    <m/>
  </r>
  <r>
    <n v="851"/>
    <s v="CA-2017-152695"/>
    <x v="346"/>
    <d v="2017-12-10T00:00:00"/>
    <d v="2017-12-10T00:00:00"/>
    <x v="3"/>
    <s v="CC-12220"/>
    <s v="Chris Cortes"/>
    <x v="0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1999999999996"/>
    <n v="10.86"/>
    <n v="0"/>
    <m/>
    <m/>
    <m/>
  </r>
  <r>
    <n v="852"/>
    <s v="CA-2014-110639"/>
    <x v="582"/>
    <d v="2014-08-23T00:00:00"/>
    <d v="2014-08-23T00:00:00"/>
    <x v="3"/>
    <s v="RH-19495"/>
    <s v="Rick Hansen"/>
    <x v="0"/>
    <s v="United States"/>
    <s v="New York City"/>
    <s v="New York"/>
    <n v="10009"/>
    <s v="East"/>
    <s v="OFF-PA-10003936"/>
    <x v="1"/>
    <s v="Paper"/>
    <s v="Xerox 1994"/>
    <n v="25.92"/>
    <n v="4"/>
    <n v="0"/>
    <n v="12.441599999999999"/>
    <n v="25.92"/>
    <n v="0"/>
    <m/>
    <m/>
    <m/>
  </r>
  <r>
    <n v="853"/>
    <s v="CA-2016-137736"/>
    <x v="306"/>
    <d v="2016-11-15T00:00:00"/>
    <d v="2016-11-10T00:00:00"/>
    <x v="1"/>
    <s v="DC-13285"/>
    <s v="Debra Catini"/>
    <x v="0"/>
    <s v="United States"/>
    <s v="Warner Robins"/>
    <s v="Georgia"/>
    <n v="31088"/>
    <s v="South"/>
    <s v="OFF-AR-10004999"/>
    <x v="1"/>
    <s v="Art"/>
    <s v="Newell 315"/>
    <n v="41.86"/>
    <n v="7"/>
    <n v="0"/>
    <n v="10.465"/>
    <n v="41.86"/>
    <n v="0"/>
    <m/>
    <m/>
    <m/>
  </r>
  <r>
    <n v="854"/>
    <s v="US-2014-143231"/>
    <x v="583"/>
    <d v="2015-01-03T00:00:00"/>
    <d v="2014-12-31T00:00:00"/>
    <x v="2"/>
    <s v="GM-14455"/>
    <s v="Gary Mitchum"/>
    <x v="2"/>
    <s v="United States"/>
    <s v="Franklin"/>
    <s v="Massachusetts"/>
    <n v="2038"/>
    <s v="East"/>
    <s v="FUR-FU-10002501"/>
    <x v="0"/>
    <s v="Furnishings"/>
    <s v="Nu-Dell Executive Frame"/>
    <n v="63.2"/>
    <n v="5"/>
    <n v="0"/>
    <n v="23.384"/>
    <n v="63.2"/>
    <n v="0"/>
    <m/>
    <m/>
    <m/>
  </r>
  <r>
    <n v="855"/>
    <s v="CA-2016-119025"/>
    <x v="584"/>
    <d v="2016-02-28T00:00:00"/>
    <d v="2016-02-22T00:00:00"/>
    <x v="1"/>
    <s v="PV-18985"/>
    <s v="Paul Van Hugh"/>
    <x v="2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1"/>
    <n v="490.32"/>
    <n v="0"/>
    <m/>
    <m/>
    <m/>
  </r>
  <r>
    <n v="856"/>
    <s v="CA-2015-111514"/>
    <x v="260"/>
    <d v="2015-09-02T00:00:00"/>
    <d v="2015-08-31T00:00:00"/>
    <x v="2"/>
    <s v="SC-20260"/>
    <s v="Scott Cohen"/>
    <x v="1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"/>
    <n v="1319.90635"/>
    <n v="232.92464999999999"/>
    <m/>
    <m/>
    <m/>
  </r>
  <r>
    <n v="857"/>
    <s v="US-2014-148838"/>
    <x v="585"/>
    <d v="2014-03-21T00:00:00"/>
    <d v="2014-03-17T00:00:00"/>
    <x v="1"/>
    <s v="CP-12340"/>
    <s v="Christine Phan"/>
    <x v="1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n v="-447.59469999999999"/>
    <n v="947.84760000000006"/>
    <n v="631.89840000000004"/>
    <m/>
    <m/>
    <m/>
  </r>
  <r>
    <n v="858"/>
    <s v="CA-2017-136497"/>
    <x v="441"/>
    <d v="2017-04-20T00:00:00"/>
    <d v="2017-04-16T00:00:00"/>
    <x v="1"/>
    <s v="RF-19840"/>
    <s v="Roy Französisch"/>
    <x v="0"/>
    <s v="United States"/>
    <s v="Columbus"/>
    <s v="Ohio"/>
    <n v="43229"/>
    <s v="East"/>
    <s v="OFF-BI-10001553"/>
    <x v="1"/>
    <s v="Binders"/>
    <s v="SpineVue Locking Slant-D Ring Binders by Cardinal"/>
    <n v="13.71"/>
    <n v="5"/>
    <n v="0.7"/>
    <n v="-10.054"/>
    <n v="4.1130000000000013"/>
    <n v="9.5969999999999995"/>
    <m/>
    <m/>
    <m/>
  </r>
  <r>
    <n v="859"/>
    <s v="US-2016-108637"/>
    <x v="66"/>
    <d v="2016-03-18T00:00:00"/>
    <d v="2016-03-13T00:00:00"/>
    <x v="1"/>
    <s v="AB-10060"/>
    <s v="Adam Bellavance"/>
    <x v="2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  <n v="127.88"/>
    <n v="0"/>
    <m/>
    <m/>
    <m/>
  </r>
  <r>
    <n v="860"/>
    <s v="CA-2014-102295"/>
    <x v="148"/>
    <d v="2014-11-26T00:00:00"/>
    <d v="2014-11-24T00:00:00"/>
    <x v="0"/>
    <s v="EH-13990"/>
    <s v="Erica Hackney"/>
    <x v="0"/>
    <s v="United States"/>
    <s v="Sacramento"/>
    <s v="California"/>
    <n v="95823"/>
    <s v="West"/>
    <s v="FUR-CH-10001714"/>
    <x v="0"/>
    <s v="Chairs"/>
    <s v="Global Leather &amp; Oak Executive Chair, Burgundy"/>
    <n v="120.712"/>
    <n v="1"/>
    <n v="0.2"/>
    <n v="-18.1068"/>
    <n v="96.569600000000008"/>
    <n v="24.142400000000002"/>
    <m/>
    <m/>
    <m/>
  </r>
  <r>
    <n v="861"/>
    <s v="CA-2017-123659"/>
    <x v="586"/>
    <d v="2017-02-13T00:00:00"/>
    <d v="2017-02-10T00:00:00"/>
    <x v="2"/>
    <s v="MN-17935"/>
    <s v="Michael Nguyen"/>
    <x v="0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799999999999"/>
    <n v="23.12"/>
    <n v="0"/>
    <m/>
    <m/>
    <m/>
  </r>
  <r>
    <n v="862"/>
    <s v="US-2016-129469"/>
    <x v="587"/>
    <d v="2016-09-27T00:00:00"/>
    <d v="2016-09-23T00:00:00"/>
    <x v="1"/>
    <s v="KL-16555"/>
    <s v="Kelly Lampkin"/>
    <x v="1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  <n v="426.16319999999996"/>
    <n v="106.54079999999999"/>
    <m/>
    <m/>
    <m/>
  </r>
  <r>
    <n v="863"/>
    <s v="CA-2017-155152"/>
    <x v="588"/>
    <d v="2017-07-09T00:00:00"/>
    <d v="2017-07-07T00:00:00"/>
    <x v="0"/>
    <s v="MP-17965"/>
    <s v="Michael Paige"/>
    <x v="1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"/>
    <n v="252"/>
    <n v="0"/>
    <m/>
    <m/>
    <m/>
  </r>
  <r>
    <n v="864"/>
    <s v="CA-2017-119669"/>
    <x v="589"/>
    <d v="2017-01-30T00:00:00"/>
    <d v="2017-01-24T00:00:00"/>
    <x v="1"/>
    <s v="TP-21130"/>
    <s v="Theone Pippenger"/>
    <x v="0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"/>
    <n v="5.67"/>
    <n v="0"/>
    <m/>
    <m/>
    <m/>
  </r>
  <r>
    <n v="865"/>
    <s v="US-2017-117534"/>
    <x v="590"/>
    <d v="2017-03-26T00:00:00"/>
    <d v="2017-03-25T00:00:00"/>
    <x v="2"/>
    <s v="CV-12295"/>
    <s v="Christina VanderZanden"/>
    <x v="0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400000000002"/>
    <n v="176.04"/>
    <n v="0"/>
    <m/>
    <m/>
    <m/>
  </r>
  <r>
    <n v="866"/>
    <s v="CA-2015-145065"/>
    <x v="270"/>
    <d v="2015-12-15T00:00:00"/>
    <d v="2015-12-12T00:00:00"/>
    <x v="2"/>
    <s v="DK-13375"/>
    <s v="Dennis Kane"/>
    <x v="0"/>
    <s v="United States"/>
    <s v="San Diego"/>
    <s v="California"/>
    <n v="92105"/>
    <s v="West"/>
    <s v="OFF-FA-10001229"/>
    <x v="1"/>
    <s v="Fasteners"/>
    <s v="Staples"/>
    <n v="7.86"/>
    <n v="2"/>
    <n v="0"/>
    <n v="3.6156000000000001"/>
    <n v="7.86"/>
    <n v="0"/>
    <m/>
    <m/>
    <m/>
  </r>
  <r>
    <n v="867"/>
    <s v="US-2015-127040"/>
    <x v="355"/>
    <d v="2015-12-10T00:00:00"/>
    <d v="2015-12-06T00:00:00"/>
    <x v="1"/>
    <s v="SG-20605"/>
    <s v="Speros Goranitis"/>
    <x v="0"/>
    <s v="United States"/>
    <s v="New York City"/>
    <s v="New York"/>
    <n v="10009"/>
    <s v="East"/>
    <s v="OFF-PA-10004255"/>
    <x v="1"/>
    <s v="Paper"/>
    <s v="Xerox 219"/>
    <n v="6.48"/>
    <n v="1"/>
    <n v="0"/>
    <n v="3.1103999999999998"/>
    <n v="6.48"/>
    <n v="0"/>
    <m/>
    <m/>
    <m/>
  </r>
  <r>
    <n v="868"/>
    <s v="CA-2015-137897"/>
    <x v="591"/>
    <d v="2015-11-19T00:00:00"/>
    <d v="2015-11-14T00:00:00"/>
    <x v="1"/>
    <s v="PJ-18835"/>
    <s v="Patrick Jones"/>
    <x v="1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n v="2.2559999999999998"/>
    <n v="37.6"/>
    <n v="0"/>
    <m/>
    <m/>
    <m/>
  </r>
  <r>
    <n v="869"/>
    <s v="US-2016-110170"/>
    <x v="592"/>
    <d v="2016-10-03T00:00:00"/>
    <d v="2016-09-27T00:00:00"/>
    <x v="1"/>
    <s v="HM-14860"/>
    <s v="Harry Marie"/>
    <x v="1"/>
    <s v="United States"/>
    <s v="Huntsville"/>
    <s v="Texas"/>
    <n v="77340"/>
    <s v="Central"/>
    <s v="FUR-BO-10000780"/>
    <x v="0"/>
    <s v="Bookcases"/>
    <s v="O'Sullivan Plantations 2-Door Library in Landvery Oak"/>
    <n v="956.66480000000001"/>
    <n v="7"/>
    <n v="0.32"/>
    <n v="-225.0976"/>
    <n v="650.53206399999999"/>
    <n v="306.13273600000002"/>
    <m/>
    <m/>
    <m/>
  </r>
  <r>
    <n v="870"/>
    <s v="CA-2017-108574"/>
    <x v="479"/>
    <d v="2017-10-11T00:00:00"/>
    <d v="2017-10-07T00:00:00"/>
    <x v="1"/>
    <s v="MG-18145"/>
    <s v="Mike Gockenbach"/>
    <x v="0"/>
    <s v="United States"/>
    <s v="Los Angeles"/>
    <s v="California"/>
    <n v="90045"/>
    <s v="West"/>
    <s v="TEC-AC-10002049"/>
    <x v="2"/>
    <s v="Accessories"/>
    <s v="Logitech G19 Programmable Gaming Keyboard"/>
    <n v="1115.9100000000001"/>
    <n v="9"/>
    <n v="0"/>
    <n v="200.8638"/>
    <n v="1115.9100000000001"/>
    <n v="0"/>
    <m/>
    <m/>
    <m/>
  </r>
  <r>
    <n v="871"/>
    <s v="CA-2017-155985"/>
    <x v="593"/>
    <d v="2017-03-25T00:00:00"/>
    <d v="2017-03-23T00:00:00"/>
    <x v="2"/>
    <s v="BE-11335"/>
    <s v="Bill Eplett"/>
    <x v="2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n v="76.2624"/>
    <n v="211.84"/>
    <n v="0"/>
    <m/>
    <m/>
    <m/>
  </r>
  <r>
    <n v="872"/>
    <s v="CA-2014-162684"/>
    <x v="559"/>
    <d v="2014-08-06T00:00:00"/>
    <d v="2014-08-01T00:00:00"/>
    <x v="1"/>
    <s v="AS-10630"/>
    <s v="Ann Steele"/>
    <x v="2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7"/>
    <n v="4.5439999999999996"/>
    <n v="1.1359999999999999"/>
    <m/>
    <m/>
    <m/>
  </r>
  <r>
    <n v="873"/>
    <s v="CA-2017-168655"/>
    <x v="344"/>
    <d v="2017-10-18T00:00:00"/>
    <d v="2017-10-12T00:00:00"/>
    <x v="1"/>
    <s v="ML-18040"/>
    <s v="Michelle Lonsdale"/>
    <x v="1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"/>
    <n v="595"/>
    <n v="0"/>
    <m/>
    <m/>
    <m/>
  </r>
  <r>
    <n v="874"/>
    <s v="CA-2016-107202"/>
    <x v="194"/>
    <d v="2016-05-28T00:00:00"/>
    <d v="2016-05-21T00:00:00"/>
    <x v="1"/>
    <s v="LC-16930"/>
    <s v="Linda Cazamias"/>
    <x v="1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"/>
    <n v="1917.1200000000001"/>
    <n v="479.28000000000003"/>
    <m/>
    <m/>
    <m/>
  </r>
  <r>
    <n v="875"/>
    <s v="CA-2017-159597"/>
    <x v="44"/>
    <d v="2017-11-14T00:00:00"/>
    <d v="2017-11-09T00:00:00"/>
    <x v="1"/>
    <s v="MC-17590"/>
    <s v="Matt Collister"/>
    <x v="1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99"/>
    <n v="63.56"/>
    <n v="0"/>
    <m/>
    <m/>
    <m/>
  </r>
  <r>
    <n v="876"/>
    <s v="CA-2016-169922"/>
    <x v="594"/>
    <d v="2016-06-17T00:00:00"/>
    <d v="2016-06-11T00:00:00"/>
    <x v="1"/>
    <s v="MZ-17515"/>
    <s v="Mary Zewe"/>
    <x v="1"/>
    <s v="United States"/>
    <s v="Arlington"/>
    <s v="Texas"/>
    <n v="76017"/>
    <s v="Central"/>
    <s v="OFF-BI-10003784"/>
    <x v="1"/>
    <s v="Binders"/>
    <s v="Computer Printout Index Tabs"/>
    <n v="1.3440000000000001"/>
    <n v="4"/>
    <n v="0.8"/>
    <n v="-2.1503999999999999"/>
    <n v="0.26879999999999993"/>
    <n v="1.0752000000000002"/>
    <m/>
    <m/>
    <m/>
  </r>
  <r>
    <n v="877"/>
    <s v="CA-2014-148586"/>
    <x v="595"/>
    <d v="2014-04-01T00:00:00"/>
    <d v="2014-03-25T00:00:00"/>
    <x v="1"/>
    <s v="AZ-10750"/>
    <s v="Annie Zypern"/>
    <x v="0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n v="65.206400000000002"/>
    <n v="330.10739999999998"/>
    <n v="36.678600000000003"/>
    <m/>
    <m/>
    <m/>
  </r>
  <r>
    <n v="878"/>
    <s v="CA-2015-154746"/>
    <x v="591"/>
    <d v="2015-11-17T00:00:00"/>
    <d v="2015-11-14T00:00:00"/>
    <x v="2"/>
    <s v="PJ-18835"/>
    <s v="Patrick Jones"/>
    <x v="1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  <n v="33.96"/>
    <n v="0"/>
    <m/>
    <m/>
    <m/>
  </r>
  <r>
    <n v="879"/>
    <s v="CA-2014-164210"/>
    <x v="596"/>
    <d v="2014-11-20T00:00:00"/>
    <d v="2014-11-18T00:00:00"/>
    <x v="0"/>
    <s v="PW-19240"/>
    <s v="Pierre Wener"/>
    <x v="0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n v="-99.266400000000004"/>
    <n v="72.989999999999995"/>
    <n v="72.989999999999995"/>
    <m/>
    <m/>
    <m/>
  </r>
  <r>
    <n v="880"/>
    <s v="CA-2015-100573"/>
    <x v="475"/>
    <d v="2015-10-01T00:00:00"/>
    <d v="2015-09-25T00:00:00"/>
    <x v="1"/>
    <s v="AM-10705"/>
    <s v="Anne McFarland"/>
    <x v="0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  <n v="17.48"/>
    <n v="0"/>
    <m/>
    <m/>
    <m/>
  </r>
  <r>
    <n v="881"/>
    <s v="CA-2016-140207"/>
    <x v="597"/>
    <d v="2016-11-10T00:00:00"/>
    <d v="2016-11-05T00:00:00"/>
    <x v="1"/>
    <s v="CS-12400"/>
    <s v="Christopher Schild"/>
    <x v="2"/>
    <s v="United States"/>
    <s v="San Jose"/>
    <s v="California"/>
    <n v="95123"/>
    <s v="West"/>
    <s v="OFF-BI-10003963"/>
    <x v="1"/>
    <s v="Binders"/>
    <s v="Cardinal Holdit Data Disk Pockets"/>
    <n v="29.12"/>
    <n v="5"/>
    <n v="0.2"/>
    <n v="9.8279999999999994"/>
    <n v="23.295999999999999"/>
    <n v="5.8240000000000007"/>
    <m/>
    <m/>
    <m/>
  </r>
  <r>
    <n v="882"/>
    <s v="CA-2017-140949"/>
    <x v="269"/>
    <d v="2017-03-22T00:00:00"/>
    <d v="2017-03-17T00:00:00"/>
    <x v="0"/>
    <s v="DB-13405"/>
    <s v="Denny Blanton"/>
    <x v="0"/>
    <s v="United States"/>
    <s v="New York City"/>
    <s v="New York"/>
    <n v="10011"/>
    <s v="East"/>
    <s v="OFF-LA-10000081"/>
    <x v="1"/>
    <s v="Labels"/>
    <s v="Avery 496"/>
    <n v="18.75"/>
    <n v="5"/>
    <n v="0"/>
    <n v="9"/>
    <n v="18.75"/>
    <n v="0"/>
    <m/>
    <m/>
    <m/>
  </r>
  <r>
    <n v="883"/>
    <s v="CA-2017-138548"/>
    <x v="598"/>
    <d v="2017-08-21T00:00:00"/>
    <d v="2017-08-15T00:00:00"/>
    <x v="1"/>
    <s v="JG-15160"/>
    <s v="James Galang"/>
    <x v="0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  <n v="97.84"/>
    <n v="0"/>
    <m/>
    <m/>
    <m/>
  </r>
  <r>
    <n v="884"/>
    <s v="CA-2015-142419"/>
    <x v="599"/>
    <d v="2015-07-13T00:00:00"/>
    <d v="2015-07-11T00:00:00"/>
    <x v="0"/>
    <s v="SC-20380"/>
    <s v="Shahid Collister"/>
    <x v="0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  <n v="29.97"/>
    <n v="0"/>
    <m/>
    <m/>
    <m/>
  </r>
  <r>
    <n v="885"/>
    <s v="CA-2017-128755"/>
    <x v="404"/>
    <d v="2017-05-08T00:00:00"/>
    <d v="2017-05-04T00:00:00"/>
    <x v="1"/>
    <s v="MK-18160"/>
    <s v="Mike Kennedy"/>
    <x v="0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9"/>
    <n v="9.11"/>
    <n v="0"/>
    <m/>
    <m/>
    <m/>
  </r>
  <r>
    <n v="886"/>
    <s v="US-2016-135923"/>
    <x v="109"/>
    <d v="2016-01-28T00:00:00"/>
    <d v="2016-01-22T00:00:00"/>
    <x v="1"/>
    <s v="CM-11935"/>
    <s v="Carlos Meador"/>
    <x v="0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n v="4.2816000000000001"/>
    <n v="11.4176"/>
    <n v="2.8544"/>
    <m/>
    <m/>
    <m/>
  </r>
  <r>
    <n v="887"/>
    <s v="CA-2016-114972"/>
    <x v="53"/>
    <d v="2016-11-06T00:00:00"/>
    <d v="2016-11-03T00:00:00"/>
    <x v="2"/>
    <s v="PF-19225"/>
    <s v="Phillip Flathmann"/>
    <x v="0"/>
    <s v="United States"/>
    <s v="Los Angeles"/>
    <s v="California"/>
    <n v="90032"/>
    <s v="West"/>
    <s v="FUR-CH-10001190"/>
    <x v="0"/>
    <s v="Chairs"/>
    <s v="Global Deluxe High-Back Office Chair in Storm"/>
    <n v="217.584"/>
    <n v="2"/>
    <n v="0.2"/>
    <n v="-29.9178"/>
    <n v="174.06720000000001"/>
    <n v="43.516800000000003"/>
    <m/>
    <m/>
    <m/>
  </r>
  <r>
    <n v="888"/>
    <s v="CA-2014-145212"/>
    <x v="98"/>
    <d v="2014-09-19T00:00:00"/>
    <d v="2014-09-13T00:00:00"/>
    <x v="1"/>
    <s v="DC-12850"/>
    <s v="Dan Campbell"/>
    <x v="0"/>
    <s v="United States"/>
    <s v="New York City"/>
    <s v="New York"/>
    <n v="10011"/>
    <s v="East"/>
    <s v="OFF-AR-10002833"/>
    <x v="1"/>
    <s v="Art"/>
    <s v="Newell 322"/>
    <n v="5.46"/>
    <n v="3"/>
    <n v="0"/>
    <n v="1.4742"/>
    <n v="5.46"/>
    <n v="0"/>
    <m/>
    <m/>
    <m/>
  </r>
  <r>
    <n v="889"/>
    <s v="CA-2017-141992"/>
    <x v="231"/>
    <d v="2017-06-25T00:00:00"/>
    <d v="2017-06-19T00:00:00"/>
    <x v="1"/>
    <s v="FO-14305"/>
    <s v="Frank Olsen"/>
    <x v="0"/>
    <s v="United States"/>
    <s v="Dallas"/>
    <s v="Texas"/>
    <n v="75220"/>
    <s v="Central"/>
    <s v="OFF-SU-10002557"/>
    <x v="1"/>
    <s v="Supplies"/>
    <s v="Fiskars Spring-Action Scissors"/>
    <n v="11.183999999999999"/>
    <n v="1"/>
    <n v="0.2"/>
    <n v="0.83879999999999999"/>
    <n v="8.9471999999999987"/>
    <n v="2.2368000000000001"/>
    <m/>
    <m/>
    <m/>
  </r>
  <r>
    <n v="890"/>
    <s v="CA-2017-126067"/>
    <x v="600"/>
    <d v="2017-09-03T00:00:00"/>
    <d v="2017-08-28T00:00:00"/>
    <x v="1"/>
    <s v="KN-16705"/>
    <s v="Kristina Nunn"/>
    <x v="2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600000000001"/>
    <n v="28.134399999999999"/>
    <n v="7.0335999999999999"/>
    <m/>
    <m/>
    <m/>
  </r>
  <r>
    <n v="891"/>
    <s v="CA-2015-104514"/>
    <x v="94"/>
    <d v="2015-01-04T00:00:00"/>
    <d v="2015-01-02T00:00:00"/>
    <x v="0"/>
    <s v="CB-12535"/>
    <s v="Claudia Bergmann"/>
    <x v="1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  <n v="85.52"/>
    <n v="0"/>
    <m/>
    <m/>
    <m/>
  </r>
  <r>
    <n v="892"/>
    <s v="CA-2015-141040"/>
    <x v="300"/>
    <d v="2015-10-13T00:00:00"/>
    <d v="2015-10-09T00:00:00"/>
    <x v="0"/>
    <s v="TB-21250"/>
    <s v="Tim Brockman"/>
    <x v="0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  <n v="631.96"/>
    <n v="0"/>
    <m/>
    <m/>
    <m/>
  </r>
  <r>
    <n v="893"/>
    <s v="CA-2015-122371"/>
    <x v="114"/>
    <d v="2015-10-01T00:00:00"/>
    <d v="2015-09-26T00:00:00"/>
    <x v="1"/>
    <s v="BS-11800"/>
    <s v="Bryan Spruell"/>
    <x v="2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300000000001"/>
    <n v="64.17"/>
    <n v="0"/>
    <m/>
    <m/>
    <m/>
  </r>
  <r>
    <n v="894"/>
    <s v="US-2017-133781"/>
    <x v="601"/>
    <d v="2017-06-23T00:00:00"/>
    <d v="2017-06-22T00:00:00"/>
    <x v="2"/>
    <s v="DC-12850"/>
    <s v="Dan Campbell"/>
    <x v="0"/>
    <s v="United States"/>
    <s v="Miami"/>
    <s v="Florida"/>
    <n v="33178"/>
    <s v="South"/>
    <s v="OFF-EN-10004483"/>
    <x v="1"/>
    <s v="Envelopes"/>
    <s v="#10 White Business Envelopes,4 1/8 x 9 1/2"/>
    <n v="37.607999999999997"/>
    <n v="3"/>
    <n v="0.2"/>
    <n v="12.6927"/>
    <n v="30.086399999999998"/>
    <n v="7.5215999999999994"/>
    <m/>
    <m/>
    <m/>
  </r>
  <r>
    <n v="895"/>
    <s v="CA-2016-149482"/>
    <x v="573"/>
    <d v="2016-11-19T00:00:00"/>
    <d v="2016-11-14T00:00:00"/>
    <x v="1"/>
    <s v="RR-19315"/>
    <s v="Ralph Ritter"/>
    <x v="0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  <n v="7.38"/>
    <n v="0"/>
    <m/>
    <m/>
    <m/>
  </r>
  <r>
    <n v="896"/>
    <s v="CA-2015-120397"/>
    <x v="602"/>
    <d v="2015-07-02T00:00:00"/>
    <d v="2015-07-02T00:00:00"/>
    <x v="3"/>
    <s v="RB-19435"/>
    <s v="Richard Bierner"/>
    <x v="0"/>
    <s v="United States"/>
    <s v="Houston"/>
    <s v="Texas"/>
    <n v="77070"/>
    <s v="Central"/>
    <s v="OFF-AP-10001293"/>
    <x v="1"/>
    <s v="Appliances"/>
    <s v="Belkin 8 Outlet Surge Protector"/>
    <n v="32.783999999999999"/>
    <n v="4"/>
    <n v="0.8"/>
    <n v="-85.238399999999999"/>
    <n v="6.5567999999999991"/>
    <n v="26.2272"/>
    <m/>
    <m/>
    <m/>
  </r>
  <r>
    <n v="897"/>
    <s v="CA-2017-163902"/>
    <x v="603"/>
    <d v="2017-03-08T00:00:00"/>
    <d v="2017-03-02T00:00:00"/>
    <x v="1"/>
    <s v="MY-17380"/>
    <s v="Maribeth Yedwab"/>
    <x v="1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2"/>
    <n v="157.42080000000001"/>
    <n v="39.355200000000004"/>
    <m/>
    <m/>
    <m/>
  </r>
  <r>
    <n v="898"/>
    <s v="CA-2016-136812"/>
    <x v="604"/>
    <d v="2016-11-23T00:00:00"/>
    <d v="2016-11-18T00:00:00"/>
    <x v="1"/>
    <s v="AW-10930"/>
    <s v="Arthur Wiediger"/>
    <x v="2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6000000000001"/>
    <n v="1117.92"/>
    <n v="0"/>
    <m/>
    <m/>
    <m/>
  </r>
  <r>
    <n v="899"/>
    <s v="CA-2016-124506"/>
    <x v="490"/>
    <d v="2016-11-17T00:00:00"/>
    <d v="2016-11-11T00:00:00"/>
    <x v="1"/>
    <s v="BB-11545"/>
    <s v="Brenda Bowman"/>
    <x v="1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6"/>
    <n v="76.7744"/>
    <n v="19.193600000000004"/>
    <m/>
    <m/>
    <m/>
  </r>
  <r>
    <n v="900"/>
    <s v="CA-2014-128888"/>
    <x v="605"/>
    <d v="2014-11-22T00:00:00"/>
    <d v="2014-11-15T00:00:00"/>
    <x v="1"/>
    <s v="PB-19105"/>
    <s v="Peter Bühler"/>
    <x v="0"/>
    <s v="United States"/>
    <s v="Houston"/>
    <s v="Texas"/>
    <n v="77095"/>
    <s v="Central"/>
    <s v="OFF-EN-10003001"/>
    <x v="1"/>
    <s v="Envelopes"/>
    <s v="Ames Color-File Green Diamond Border X-ray Mailers"/>
    <n v="604.65599999999995"/>
    <n v="9"/>
    <n v="0.2"/>
    <n v="204.07140000000001"/>
    <n v="483.72479999999996"/>
    <n v="120.93119999999999"/>
    <m/>
    <m/>
    <m/>
  </r>
  <r>
    <n v="901"/>
    <s v="CA-2016-124352"/>
    <x v="561"/>
    <d v="2016-10-21T00:00:00"/>
    <d v="2016-10-15T00:00:00"/>
    <x v="1"/>
    <s v="CD-12790"/>
    <s v="Cynthia Delaney"/>
    <x v="2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  <n v="20.16"/>
    <n v="0"/>
    <m/>
    <m/>
    <m/>
  </r>
  <r>
    <n v="902"/>
    <s v="CA-2014-111500"/>
    <x v="606"/>
    <d v="2014-08-21T00:00:00"/>
    <d v="2014-08-17T00:00:00"/>
    <x v="1"/>
    <s v="DJ-13510"/>
    <s v="Don Jones"/>
    <x v="1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  <n v="114.2"/>
    <n v="0"/>
    <m/>
    <m/>
    <m/>
  </r>
  <r>
    <n v="903"/>
    <s v="US-2017-117723"/>
    <x v="598"/>
    <d v="2017-08-18T00:00:00"/>
    <d v="2017-08-15T00:00:00"/>
    <x v="0"/>
    <s v="DL-13495"/>
    <s v="Dionis Lloyd"/>
    <x v="1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599999999998"/>
    <n v="1441.3056000000001"/>
    <n v="360.32640000000004"/>
    <m/>
    <m/>
    <m/>
  </r>
  <r>
    <n v="904"/>
    <s v="CA-2015-113404"/>
    <x v="607"/>
    <d v="2015-07-16T00:00:00"/>
    <d v="2015-07-16T00:00:00"/>
    <x v="3"/>
    <s v="EM-13810"/>
    <s v="Eleni McCrary"/>
    <x v="1"/>
    <s v="United States"/>
    <s v="San Francisco"/>
    <s v="California"/>
    <n v="94122"/>
    <s v="West"/>
    <s v="FUR-CH-10003312"/>
    <x v="0"/>
    <s v="Chairs"/>
    <s v="Hon 2090 “Pillow Soft” Series Mid Back Swivel/Tilt Chairs"/>
    <n v="1348.704"/>
    <n v="6"/>
    <n v="0.2"/>
    <n v="-219.1644"/>
    <n v="1078.9631999999999"/>
    <n v="269.74079999999998"/>
    <m/>
    <m/>
    <m/>
  </r>
  <r>
    <n v="905"/>
    <s v="US-2016-114174"/>
    <x v="154"/>
    <d v="2016-09-14T00:00:00"/>
    <d v="2016-09-08T00:00:00"/>
    <x v="1"/>
    <s v="AP-10720"/>
    <s v="Anne Pryor"/>
    <x v="2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n v="13.9152"/>
    <n v="173.94"/>
    <n v="0"/>
    <m/>
    <m/>
    <m/>
  </r>
  <r>
    <n v="906"/>
    <s v="US-2015-128090"/>
    <x v="608"/>
    <d v="2015-08-22T00:00:00"/>
    <d v="2015-08-16T00:00:00"/>
    <x v="1"/>
    <s v="JM-15865"/>
    <s v="John Murray"/>
    <x v="0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  <n v="1.8431999999999999"/>
    <n v="0.46079999999999999"/>
    <m/>
    <m/>
    <m/>
  </r>
  <r>
    <n v="907"/>
    <s v="CA-2017-101042"/>
    <x v="118"/>
    <d v="2017-11-23T00:00:00"/>
    <d v="2017-11-19T00:00:00"/>
    <x v="1"/>
    <s v="AB-10105"/>
    <s v="Adrian Barton"/>
    <x v="0"/>
    <s v="United States"/>
    <s v="Henderson"/>
    <s v="Kentucky"/>
    <n v="42420"/>
    <s v="South"/>
    <s v="FUR-FU-10004665"/>
    <x v="0"/>
    <s v="Furnishings"/>
    <s v="3M Polarizing Task Lamp with Clamp Arm, Light Gray"/>
    <n v="821.88"/>
    <n v="6"/>
    <n v="0"/>
    <n v="213.68879999999999"/>
    <n v="821.88"/>
    <n v="0"/>
    <m/>
    <m/>
    <m/>
  </r>
  <r>
    <n v="908"/>
    <s v="CA-2016-118626"/>
    <x v="226"/>
    <d v="2016-08-20T00:00:00"/>
    <d v="2016-08-15T00:00:00"/>
    <x v="1"/>
    <s v="JC-15775"/>
    <s v="John Castell"/>
    <x v="0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01"/>
    <n v="564.43520000000001"/>
    <n v="141.1088"/>
    <m/>
    <m/>
    <m/>
  </r>
  <r>
    <n v="909"/>
    <s v="CA-2015-111458"/>
    <x v="114"/>
    <d v="2015-09-30T00:00:00"/>
    <d v="2015-09-26T00:00:00"/>
    <x v="1"/>
    <s v="PF-19165"/>
    <s v="Philip Fox"/>
    <x v="0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  <n v="50"/>
    <n v="0"/>
    <m/>
    <m/>
    <m/>
  </r>
  <r>
    <n v="910"/>
    <s v="US-2016-126844"/>
    <x v="609"/>
    <d v="2016-10-14T00:00:00"/>
    <d v="2016-10-08T00:00:00"/>
    <x v="1"/>
    <s v="BW-11110"/>
    <s v="Bart Watters"/>
    <x v="1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n v="-32.32"/>
    <n v="20.684800000000003"/>
    <n v="31.027200000000001"/>
    <m/>
    <m/>
    <m/>
  </r>
  <r>
    <n v="911"/>
    <s v="CA-2015-147788"/>
    <x v="67"/>
    <d v="2015-06-04T00:00:00"/>
    <d v="2015-05-31T00:00:00"/>
    <x v="1"/>
    <s v="TM-21010"/>
    <s v="Tamara Manning"/>
    <x v="0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n v="140.68600000000001"/>
    <n v="1406.86"/>
    <n v="0"/>
    <m/>
    <m/>
    <m/>
  </r>
  <r>
    <n v="912"/>
    <s v="CA-2015-110632"/>
    <x v="610"/>
    <d v="2015-03-22T00:00:00"/>
    <d v="2015-03-17T00:00:00"/>
    <x v="0"/>
    <s v="HR-14830"/>
    <s v="Harold Ryan"/>
    <x v="1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n v="2.7035999999999998"/>
    <n v="15.02"/>
    <n v="0"/>
    <m/>
    <m/>
    <m/>
  </r>
  <r>
    <n v="913"/>
    <s v="CA-2017-123967"/>
    <x v="611"/>
    <d v="2017-11-03T00:00:00"/>
    <d v="2017-11-01T00:00:00"/>
    <x v="0"/>
    <s v="SF-20200"/>
    <s v="Sarah Foster"/>
    <x v="0"/>
    <s v="United States"/>
    <s v="Bellingham"/>
    <s v="Washington"/>
    <n v="98226"/>
    <s v="West"/>
    <s v="OFF-BI-10001308"/>
    <x v="1"/>
    <s v="Binders"/>
    <s v="GBC Standard Plastic Binding Systems' Combs"/>
    <n v="25.12"/>
    <n v="5"/>
    <n v="0.2"/>
    <n v="7.85"/>
    <n v="20.096"/>
    <n v="5.0240000000000009"/>
    <m/>
    <m/>
    <m/>
  </r>
  <r>
    <n v="914"/>
    <s v="CA-2017-134404"/>
    <x v="612"/>
    <d v="2017-12-27T00:00:00"/>
    <d v="2017-12-27T00:00:00"/>
    <x v="3"/>
    <s v="DR-12880"/>
    <s v="Dan Reichenbach"/>
    <x v="1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  <n v="98.632800000000003"/>
    <n v="65.755200000000002"/>
    <m/>
    <m/>
    <m/>
  </r>
  <r>
    <n v="915"/>
    <s v="US-2014-155502"/>
    <x v="613"/>
    <d v="2014-01-31T00:00:00"/>
    <d v="2014-01-26T00:00:00"/>
    <x v="1"/>
    <s v="SD-20485"/>
    <s v="Shirley Daniels"/>
    <x v="2"/>
    <s v="United States"/>
    <s v="Alexandria"/>
    <s v="Virginia"/>
    <n v="22304"/>
    <s v="South"/>
    <s v="FUR-FU-10004587"/>
    <x v="0"/>
    <s v="Furnishings"/>
    <s v="GE General Use Halogen Bulbs, 100 Watts, 1 Bulb per Pack"/>
    <n v="62.82"/>
    <n v="3"/>
    <n v="0"/>
    <n v="30.7818"/>
    <n v="62.82"/>
    <n v="0"/>
    <m/>
    <m/>
    <m/>
  </r>
  <r>
    <n v="916"/>
    <s v="CA-2015-121041"/>
    <x v="436"/>
    <d v="2015-11-10T00:00:00"/>
    <d v="2015-11-03T00:00:00"/>
    <x v="1"/>
    <s v="CS-12250"/>
    <s v="Chris Selesnick"/>
    <x v="1"/>
    <s v="United States"/>
    <s v="Haltom City"/>
    <s v="Texas"/>
    <n v="76117"/>
    <s v="Central"/>
    <s v="OFF-EN-10001137"/>
    <x v="1"/>
    <s v="Envelopes"/>
    <s v="#10 Gummed Flap White Envelopes, 100/Box"/>
    <n v="6.6079999999999997"/>
    <n v="2"/>
    <n v="0.2"/>
    <n v="2.1476000000000002"/>
    <n v="5.2863999999999995"/>
    <n v="1.3216000000000001"/>
    <m/>
    <m/>
    <m/>
  </r>
  <r>
    <n v="917"/>
    <s v="CA-2016-137729"/>
    <x v="405"/>
    <d v="2016-05-09T00:00:00"/>
    <d v="2016-05-05T00:00:00"/>
    <x v="1"/>
    <s v="BF-11005"/>
    <s v="Barry Franz"/>
    <x v="2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9"/>
    <n v="5.98"/>
    <n v="0"/>
    <m/>
    <m/>
    <m/>
  </r>
  <r>
    <n v="918"/>
    <s v="US-2016-115455"/>
    <x v="154"/>
    <d v="2016-09-14T00:00:00"/>
    <d v="2016-09-08T00:00:00"/>
    <x v="1"/>
    <s v="SE-20110"/>
    <s v="Sanjit Engle"/>
    <x v="0"/>
    <s v="United States"/>
    <s v="Wheeling"/>
    <s v="Illinois"/>
    <n v="60090"/>
    <s v="Central"/>
    <s v="FUR-FU-10004671"/>
    <x v="0"/>
    <s v="Furnishings"/>
    <s v="Executive Impressions 12&quot; Wall Clock"/>
    <n v="14.135999999999999"/>
    <n v="2"/>
    <n v="0.6"/>
    <n v="-7.7747999999999999"/>
    <n v="5.6544000000000008"/>
    <n v="8.4815999999999985"/>
    <m/>
    <m/>
    <m/>
  </r>
  <r>
    <n v="919"/>
    <s v="CA-2017-128300"/>
    <x v="207"/>
    <d v="2017-11-26T00:00:00"/>
    <d v="2017-11-24T00:00:00"/>
    <x v="0"/>
    <s v="RS-19765"/>
    <s v="Roland Schwarz"/>
    <x v="1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  <n v="79.099999999999994"/>
    <n v="0"/>
    <m/>
    <m/>
    <m/>
  </r>
  <r>
    <n v="920"/>
    <s v="CA-2017-149048"/>
    <x v="614"/>
    <d v="2017-05-17T00:00:00"/>
    <d v="2017-05-13T00:00:00"/>
    <x v="1"/>
    <s v="BM-11650"/>
    <s v="Brian Moss"/>
    <x v="1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  <n v="180.96"/>
    <n v="0"/>
    <m/>
    <m/>
    <m/>
  </r>
  <r>
    <n v="921"/>
    <s v="CA-2017-108553"/>
    <x v="615"/>
    <d v="2017-04-29T00:00:00"/>
    <d v="2017-04-23T00:00:00"/>
    <x v="1"/>
    <s v="SK-19990"/>
    <s v="Sally Knutson"/>
    <x v="0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6"/>
    <n v="121.94"/>
    <n v="0"/>
    <m/>
    <m/>
    <m/>
  </r>
  <r>
    <n v="922"/>
    <s v="CA-2014-112718"/>
    <x v="616"/>
    <d v="2014-12-21T00:00:00"/>
    <d v="2014-12-16T00:00:00"/>
    <x v="1"/>
    <s v="KN-16450"/>
    <s v="Kean Nguyen"/>
    <x v="1"/>
    <s v="United States"/>
    <s v="Jacksonville"/>
    <s v="Florida"/>
    <n v="32216"/>
    <s v="South"/>
    <s v="OFF-BI-10000591"/>
    <x v="1"/>
    <s v="Binders"/>
    <s v="Avery Binder Labels"/>
    <n v="1.167"/>
    <n v="1"/>
    <n v="0.7"/>
    <n v="-0.85580000000000001"/>
    <n v="0.35010000000000008"/>
    <n v="0.81689999999999996"/>
    <m/>
    <m/>
    <m/>
  </r>
  <r>
    <n v="923"/>
    <s v="CA-2016-154053"/>
    <x v="617"/>
    <d v="2016-03-10T00:00:00"/>
    <d v="2016-03-04T00:00:00"/>
    <x v="1"/>
    <s v="MG-17890"/>
    <s v="Michael Granlund"/>
    <x v="2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1000000000003"/>
    <n v="16.989999999999998"/>
    <n v="0"/>
    <m/>
    <m/>
    <m/>
  </r>
  <r>
    <n v="924"/>
    <s v="CA-2014-127446"/>
    <x v="618"/>
    <d v="2014-11-30T00:00:00"/>
    <d v="2014-11-25T00:00:00"/>
    <x v="1"/>
    <s v="MC-17590"/>
    <s v="Matt Collister"/>
    <x v="1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n v="0"/>
    <n v="19.7376"/>
    <n v="4.9344000000000001"/>
    <m/>
    <m/>
    <m/>
  </r>
  <r>
    <n v="925"/>
    <s v="CA-2017-147942"/>
    <x v="619"/>
    <d v="2017-04-05T00:00:00"/>
    <d v="2017-04-01T00:00:00"/>
    <x v="1"/>
    <s v="MS-17365"/>
    <s v="Maribeth Schnelling"/>
    <x v="0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  <n v="5.78"/>
    <n v="0"/>
    <m/>
    <m/>
    <m/>
  </r>
  <r>
    <n v="926"/>
    <s v="CA-2017-127180"/>
    <x v="620"/>
    <d v="2017-10-24T00:00:00"/>
    <d v="2017-10-22T00:00:00"/>
    <x v="2"/>
    <s v="TA-21385"/>
    <s v="Tom Ashbrook"/>
    <x v="2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8000000001"/>
    <n v="8959.974400000001"/>
    <n v="2239.9936000000002"/>
    <m/>
    <m/>
    <m/>
  </r>
  <r>
    <n v="927"/>
    <s v="US-2017-165344"/>
    <x v="37"/>
    <d v="2017-11-15T00:00:00"/>
    <d v="2017-11-13T00:00:00"/>
    <x v="2"/>
    <s v="SB-20290"/>
    <s v="Sean Braxton"/>
    <x v="1"/>
    <s v="United States"/>
    <s v="Springfield"/>
    <s v="Ohio"/>
    <n v="45503"/>
    <s v="East"/>
    <s v="TEC-AC-10002399"/>
    <x v="2"/>
    <s v="Accessories"/>
    <s v="SanDisk Cruzer 32 GB USB Flash Drive"/>
    <n v="60.863999999999997"/>
    <n v="4"/>
    <n v="0.2"/>
    <n v="9.1295999999999999"/>
    <n v="48.691199999999995"/>
    <n v="12.172800000000001"/>
    <m/>
    <m/>
    <m/>
  </r>
  <r>
    <n v="928"/>
    <s v="CA-2015-168186"/>
    <x v="213"/>
    <d v="2015-09-15T00:00:00"/>
    <d v="2015-09-10T00:00:00"/>
    <x v="1"/>
    <s v="AB-10150"/>
    <s v="Aimee Bixby"/>
    <x v="0"/>
    <s v="United States"/>
    <s v="Tulsa"/>
    <s v="Oklahoma"/>
    <n v="74133"/>
    <s v="Central"/>
    <s v="OFF-PA-10000477"/>
    <x v="1"/>
    <s v="Paper"/>
    <s v="Xerox 1952"/>
    <n v="14.94"/>
    <n v="3"/>
    <n v="0"/>
    <n v="7.0217999999999998"/>
    <n v="14.94"/>
    <n v="0"/>
    <m/>
    <m/>
    <m/>
  </r>
  <r>
    <n v="929"/>
    <s v="CA-2015-116750"/>
    <x v="621"/>
    <d v="2015-07-10T00:00:00"/>
    <d v="2015-07-05T00:00:00"/>
    <x v="0"/>
    <s v="BF-10975"/>
    <s v="Barbara Fisher"/>
    <x v="1"/>
    <s v="United States"/>
    <s v="Fayetteville"/>
    <s v="North Carolina"/>
    <n v="28314"/>
    <s v="South"/>
    <s v="FUR-FU-10003829"/>
    <x v="0"/>
    <s v="Furnishings"/>
    <s v="Stackable Trays"/>
    <n v="4.9279999999999999"/>
    <n v="2"/>
    <n v="0.2"/>
    <n v="0.73919999999999997"/>
    <n v="3.9424000000000001"/>
    <n v="0.98560000000000003"/>
    <m/>
    <m/>
    <m/>
  </r>
  <r>
    <n v="930"/>
    <s v="CA-2017-108441"/>
    <x v="427"/>
    <d v="2017-06-18T00:00:00"/>
    <d v="2017-06-12T00:00:00"/>
    <x v="1"/>
    <s v="SB-20170"/>
    <s v="Sarah Bern"/>
    <x v="0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  <n v="19.04"/>
    <n v="0"/>
    <m/>
    <m/>
    <m/>
  </r>
  <r>
    <n v="931"/>
    <s v="US-2016-146794"/>
    <x v="174"/>
    <d v="2016-10-01T00:00:00"/>
    <d v="2016-09-26T00:00:00"/>
    <x v="1"/>
    <s v="SH-19975"/>
    <s v="Sally Hughsby"/>
    <x v="1"/>
    <s v="United States"/>
    <s v="Hesperia"/>
    <s v="California"/>
    <n v="92345"/>
    <s v="West"/>
    <s v="FUR-BO-10004467"/>
    <x v="0"/>
    <s v="Bookcases"/>
    <s v="Bestar Classic Bookcase"/>
    <n v="424.95749999999998"/>
    <n v="5"/>
    <n v="0.15"/>
    <n v="19.998000000000001"/>
    <n v="361.21387499999997"/>
    <n v="63.743624999999994"/>
    <m/>
    <m/>
    <m/>
  </r>
  <r>
    <n v="932"/>
    <s v="CA-2017-112515"/>
    <x v="574"/>
    <d v="2017-09-21T00:00:00"/>
    <d v="2017-09-17T00:00:00"/>
    <x v="0"/>
    <s v="AS-10225"/>
    <s v="Alan Schoenberger"/>
    <x v="1"/>
    <s v="United States"/>
    <s v="Provo"/>
    <s v="Utah"/>
    <n v="84604"/>
    <s v="West"/>
    <s v="OFF-BI-10000829"/>
    <x v="1"/>
    <s v="Binders"/>
    <s v="Avery Non-Stick Binders"/>
    <n v="10.776"/>
    <n v="3"/>
    <n v="0.2"/>
    <n v="3.5022000000000002"/>
    <n v="8.6207999999999991"/>
    <n v="2.1552000000000002"/>
    <m/>
    <m/>
    <m/>
  </r>
  <r>
    <n v="933"/>
    <s v="CA-2015-135538"/>
    <x v="95"/>
    <d v="2015-12-28T00:00:00"/>
    <d v="2015-12-24T00:00:00"/>
    <x v="1"/>
    <s v="HR-14830"/>
    <s v="Harold Ryan"/>
    <x v="1"/>
    <s v="United States"/>
    <s v="Gilbert"/>
    <s v="Arizona"/>
    <n v="85234"/>
    <s v="West"/>
    <s v="FUR-CH-10004287"/>
    <x v="0"/>
    <s v="Chairs"/>
    <s v="SAFCO Arco Folding Chair"/>
    <n v="883.84"/>
    <n v="4"/>
    <n v="0.2"/>
    <n v="99.432000000000002"/>
    <n v="707.072"/>
    <n v="176.76800000000003"/>
    <m/>
    <m/>
    <m/>
  </r>
  <r>
    <n v="934"/>
    <s v="CA-2017-123372"/>
    <x v="319"/>
    <d v="2017-12-02T00:00:00"/>
    <d v="2017-11-28T00:00:00"/>
    <x v="1"/>
    <s v="DG-13300"/>
    <s v="Deirdre Greer"/>
    <x v="1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  <n v="1979.89"/>
    <n v="0"/>
    <m/>
    <m/>
    <m/>
  </r>
  <r>
    <n v="935"/>
    <s v="CA-2014-126403"/>
    <x v="622"/>
    <d v="2014-09-12T00:00:00"/>
    <d v="2014-09-09T00:00:00"/>
    <x v="0"/>
    <s v="RR-19525"/>
    <s v="Rick Reed"/>
    <x v="1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  <n v="166.44"/>
    <n v="0"/>
    <m/>
    <m/>
    <m/>
  </r>
  <r>
    <n v="936"/>
    <s v="US-2014-160780"/>
    <x v="242"/>
    <d v="2014-06-21T00:00:00"/>
    <d v="2014-06-21T00:00:00"/>
    <x v="3"/>
    <s v="SV-20785"/>
    <s v="Stewart Visinsky"/>
    <x v="0"/>
    <s v="United States"/>
    <s v="Pueblo"/>
    <s v="Colorado"/>
    <n v="81001"/>
    <s v="West"/>
    <s v="OFF-BI-10001116"/>
    <x v="1"/>
    <s v="Binders"/>
    <s v="Wilson Jones 1&quot; Hanging DublLock Ring Binders"/>
    <n v="11.087999999999999"/>
    <n v="7"/>
    <n v="0.7"/>
    <n v="-8.1311999999999998"/>
    <n v="3.3264000000000005"/>
    <n v="7.7615999999999987"/>
    <m/>
    <m/>
    <m/>
  </r>
  <r>
    <n v="937"/>
    <s v="CA-2017-137085"/>
    <x v="208"/>
    <d v="2017-07-06T00:00:00"/>
    <d v="2017-06-29T00:00:00"/>
    <x v="1"/>
    <s v="CT-11995"/>
    <s v="Carol Triggs"/>
    <x v="0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40000000001"/>
    <n v="250.04160000000002"/>
    <n v="62.510400000000004"/>
    <m/>
    <m/>
    <m/>
  </r>
  <r>
    <n v="938"/>
    <s v="CA-2016-133123"/>
    <x v="46"/>
    <d v="2016-09-11T00:00:00"/>
    <d v="2016-09-06T00:00:00"/>
    <x v="1"/>
    <s v="KB-16315"/>
    <s v="Karl Braun"/>
    <x v="0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99"/>
    <n v="76.761600000000001"/>
    <n v="19.1904"/>
    <m/>
    <m/>
    <m/>
  </r>
  <r>
    <n v="939"/>
    <s v="US-2016-128195"/>
    <x v="623"/>
    <d v="2016-08-05T00:00:00"/>
    <d v="2016-08-04T00:00:00"/>
    <x v="2"/>
    <s v="RA-19285"/>
    <s v="Ralph Arnett"/>
    <x v="0"/>
    <s v="United States"/>
    <s v="Peoria"/>
    <s v="Illinois"/>
    <n v="61604"/>
    <s v="Central"/>
    <s v="OFF-BI-10002003"/>
    <x v="1"/>
    <s v="Binders"/>
    <s v="Ibico Presentation Index for Binding Systems"/>
    <n v="3.98"/>
    <n v="5"/>
    <n v="0.8"/>
    <n v="-6.5670000000000002"/>
    <n v="0.79599999999999982"/>
    <n v="3.1840000000000002"/>
    <m/>
    <m/>
    <m/>
  </r>
  <r>
    <n v="940"/>
    <s v="CA-2015-153220"/>
    <x v="624"/>
    <d v="2015-11-14T00:00:00"/>
    <d v="2015-11-12T00:00:00"/>
    <x v="2"/>
    <s v="YC-21895"/>
    <s v="Yoseph Carroll"/>
    <x v="1"/>
    <s v="United States"/>
    <s v="Los Angeles"/>
    <s v="California"/>
    <n v="90032"/>
    <s v="West"/>
    <s v="OFF-PA-10003016"/>
    <x v="1"/>
    <s v="Paper"/>
    <s v="Adams &quot;While You Were Out&quot; Message Pads"/>
    <n v="15.7"/>
    <n v="5"/>
    <n v="0"/>
    <n v="7.0650000000000004"/>
    <n v="15.7"/>
    <n v="0"/>
    <m/>
    <m/>
    <m/>
  </r>
  <r>
    <n v="941"/>
    <s v="CA-2014-123064"/>
    <x v="415"/>
    <d v="2014-07-02T00:00:00"/>
    <d v="2014-06-30T00:00:00"/>
    <x v="2"/>
    <s v="RA-19915"/>
    <s v="Russell Applegate"/>
    <x v="0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4"/>
    <n v="4.1984000000000004"/>
    <n v="1.0496000000000001"/>
    <m/>
    <m/>
    <m/>
  </r>
  <r>
    <n v="942"/>
    <s v="US-2016-144211"/>
    <x v="625"/>
    <d v="2016-09-02T00:00:00"/>
    <d v="2016-08-28T00:00:00"/>
    <x v="1"/>
    <s v="CS-12130"/>
    <s v="Chad Sievert"/>
    <x v="0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  <n v="12.384"/>
    <n v="3.0960000000000001"/>
    <m/>
    <m/>
    <m/>
  </r>
  <r>
    <n v="943"/>
    <s v="CA-2016-138079"/>
    <x v="109"/>
    <d v="2016-01-28T00:00:00"/>
    <d v="2016-01-22T00:00:00"/>
    <x v="1"/>
    <s v="AJ-10795"/>
    <s v="Anthony Johnson"/>
    <x v="1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n v="37.366"/>
    <n v="109.9"/>
    <n v="0"/>
    <m/>
    <m/>
    <m/>
  </r>
  <r>
    <n v="944"/>
    <s v="CA-2016-161662"/>
    <x v="482"/>
    <d v="2016-02-09T00:00:00"/>
    <d v="2016-02-07T00:00:00"/>
    <x v="2"/>
    <s v="BE-11410"/>
    <s v="Bobby Elias"/>
    <x v="0"/>
    <s v="United States"/>
    <s v="Lancaster"/>
    <s v="Ohio"/>
    <n v="43130"/>
    <s v="East"/>
    <s v="OFF-PA-10003465"/>
    <x v="1"/>
    <s v="Paper"/>
    <s v="Xerox 1912"/>
    <n v="30.352"/>
    <n v="2"/>
    <n v="0.2"/>
    <n v="10.623200000000001"/>
    <n v="24.281600000000001"/>
    <n v="6.0704000000000002"/>
    <m/>
    <m/>
    <m/>
  </r>
  <r>
    <n v="945"/>
    <s v="CA-2014-145317"/>
    <x v="626"/>
    <d v="2014-03-23T00:00:00"/>
    <d v="2014-03-18T00:00:00"/>
    <x v="1"/>
    <s v="SM-20320"/>
    <s v="Sean Miller"/>
    <x v="2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5999999999998"/>
    <n v="410.65"/>
    <n v="410.65"/>
    <m/>
    <m/>
    <m/>
  </r>
  <r>
    <n v="946"/>
    <s v="CA-2014-143413"/>
    <x v="627"/>
    <d v="2014-05-30T00:00:00"/>
    <d v="2014-05-24T00:00:00"/>
    <x v="1"/>
    <s v="RP-19390"/>
    <s v="Resi Pölking"/>
    <x v="0"/>
    <s v="United States"/>
    <s v="Baltimore"/>
    <s v="Maryland"/>
    <n v="21215"/>
    <s v="East"/>
    <s v="OFF-PA-10002319"/>
    <x v="1"/>
    <s v="Paper"/>
    <s v="Xerox 1944"/>
    <n v="116.28"/>
    <n v="3"/>
    <n v="0"/>
    <n v="56.977200000000003"/>
    <n v="116.28"/>
    <n v="0"/>
    <m/>
    <m/>
    <m/>
  </r>
  <r>
    <n v="947"/>
    <s v="CA-2017-155873"/>
    <x v="108"/>
    <d v="2017-06-21T00:00:00"/>
    <d v="2017-06-16T00:00:00"/>
    <x v="1"/>
    <s v="AB-10255"/>
    <s v="Alejandro Ballentine"/>
    <x v="2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  <n v="16.68"/>
    <n v="0"/>
    <m/>
    <m/>
    <m/>
  </r>
  <r>
    <n v="948"/>
    <s v="CA-2015-121797"/>
    <x v="478"/>
    <d v="2015-02-06T00:00:00"/>
    <d v="2015-01-30T00:00:00"/>
    <x v="1"/>
    <s v="CC-12145"/>
    <s v="Charles Crestani"/>
    <x v="0"/>
    <s v="United States"/>
    <s v="Los Angeles"/>
    <s v="California"/>
    <n v="90049"/>
    <s v="West"/>
    <s v="FUR-FU-10001876"/>
    <x v="0"/>
    <s v="Furnishings"/>
    <s v="Computer Room Manger, 14&quot;"/>
    <n v="227.36"/>
    <n v="7"/>
    <n v="0"/>
    <n v="81.849599999999995"/>
    <n v="227.36"/>
    <n v="0"/>
    <m/>
    <m/>
    <m/>
  </r>
  <r>
    <n v="949"/>
    <s v="CA-2017-132430"/>
    <x v="394"/>
    <d v="2017-10-11T00:00:00"/>
    <d v="2017-10-09T00:00:00"/>
    <x v="2"/>
    <s v="CP-12085"/>
    <s v="Cathy Prescott"/>
    <x v="1"/>
    <s v="United States"/>
    <s v="Lakewood"/>
    <s v="Ohio"/>
    <n v="44107"/>
    <s v="East"/>
    <s v="FUR-FU-10003577"/>
    <x v="0"/>
    <s v="Furnishings"/>
    <s v="Nu-Dell Leatherette Frames"/>
    <n v="45.887999999999998"/>
    <n v="4"/>
    <n v="0.2"/>
    <n v="9.1776"/>
    <n v="36.7104"/>
    <n v="9.1776"/>
    <m/>
    <m/>
    <m/>
  </r>
  <r>
    <n v="950"/>
    <s v="CA-2014-110100"/>
    <x v="628"/>
    <d v="2014-04-29T00:00:00"/>
    <d v="2014-04-25T00:00:00"/>
    <x v="1"/>
    <s v="LC-16885"/>
    <s v="Lena Creighton"/>
    <x v="0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  <n v="241.90079999999998"/>
    <n v="60.475200000000001"/>
    <m/>
    <m/>
    <m/>
  </r>
  <r>
    <n v="951"/>
    <s v="CA-2014-127187"/>
    <x v="629"/>
    <d v="2014-12-08T00:00:00"/>
    <d v="2014-12-04T00:00:00"/>
    <x v="1"/>
    <s v="CP-12085"/>
    <s v="Cathy Prescott"/>
    <x v="1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  <n v="129.97999999999999"/>
    <n v="0"/>
    <m/>
    <m/>
    <m/>
  </r>
  <r>
    <n v="952"/>
    <s v="CA-2014-100006"/>
    <x v="630"/>
    <d v="2014-09-13T00:00:00"/>
    <d v="2014-09-07T00:00:00"/>
    <x v="1"/>
    <s v="DK-13375"/>
    <s v="Dennis Kane"/>
    <x v="0"/>
    <s v="United States"/>
    <s v="New York City"/>
    <s v="New York"/>
    <n v="10024"/>
    <s v="East"/>
    <s v="TEC-PH-10002075"/>
    <x v="2"/>
    <s v="Phones"/>
    <s v="AT&amp;T EL51110 DECT"/>
    <n v="377.97"/>
    <n v="3"/>
    <n v="0"/>
    <n v="109.6113"/>
    <n v="377.97"/>
    <n v="0"/>
    <m/>
    <m/>
    <m/>
  </r>
  <r>
    <n v="953"/>
    <s v="CA-2016-164735"/>
    <x v="159"/>
    <d v="2016-04-19T00:00:00"/>
    <d v="2016-04-14T00:00:00"/>
    <x v="0"/>
    <s v="TB-21400"/>
    <s v="Tom Boeckenhauer"/>
    <x v="0"/>
    <s v="United States"/>
    <s v="Alexandria"/>
    <s v="Virginia"/>
    <n v="22304"/>
    <s v="South"/>
    <s v="OFF-ST-10001558"/>
    <x v="1"/>
    <s v="Storage"/>
    <s v="Acco Perma 4000 Stacking Storage Drawers"/>
    <n v="81.2"/>
    <n v="5"/>
    <n v="0"/>
    <n v="12.18"/>
    <n v="81.2"/>
    <n v="0"/>
    <m/>
    <m/>
    <m/>
  </r>
  <r>
    <n v="954"/>
    <s v="CA-2014-153479"/>
    <x v="631"/>
    <d v="2014-10-08T00:00:00"/>
    <d v="2014-10-04T00:00:00"/>
    <x v="1"/>
    <s v="DF-13135"/>
    <s v="David Flashing"/>
    <x v="0"/>
    <s v="United States"/>
    <s v="Vallejo"/>
    <s v="California"/>
    <n v="94591"/>
    <s v="West"/>
    <s v="OFF-LA-10004689"/>
    <x v="1"/>
    <s v="Labels"/>
    <s v="Avery 512"/>
    <n v="14.45"/>
    <n v="5"/>
    <n v="0"/>
    <n v="6.7915000000000001"/>
    <n v="14.45"/>
    <n v="0"/>
    <m/>
    <m/>
    <m/>
  </r>
  <r>
    <n v="955"/>
    <s v="CA-2015-115798"/>
    <x v="49"/>
    <d v="2015-11-19T00:00:00"/>
    <d v="2015-11-13T00:00:00"/>
    <x v="1"/>
    <s v="KL-16645"/>
    <s v="Ken Lonsdale"/>
    <x v="0"/>
    <s v="United States"/>
    <s v="Newark"/>
    <s v="Delaware"/>
    <n v="19711"/>
    <s v="East"/>
    <s v="TEC-PH-10003691"/>
    <x v="2"/>
    <s v="Phones"/>
    <s v="BlackBerry Q10"/>
    <n v="377.97"/>
    <n v="3"/>
    <n v="0"/>
    <n v="94.492500000000007"/>
    <n v="377.97"/>
    <n v="0"/>
    <m/>
    <m/>
    <m/>
  </r>
  <r>
    <n v="956"/>
    <s v="CA-2017-122707"/>
    <x v="441"/>
    <d v="2017-04-18T00:00:00"/>
    <d v="2017-04-16T00:00:00"/>
    <x v="2"/>
    <s v="EB-13750"/>
    <s v="Edward Becker"/>
    <x v="1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04"/>
    <n v="477.24"/>
    <n v="0"/>
    <m/>
    <m/>
    <m/>
  </r>
  <r>
    <n v="957"/>
    <s v="CA-2014-155887"/>
    <x v="632"/>
    <d v="2014-05-17T00:00:00"/>
    <d v="2014-05-12T00:00:00"/>
    <x v="1"/>
    <s v="KT-16480"/>
    <s v="Kean Thornton"/>
    <x v="0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  <n v="490.03920000000005"/>
    <n v="210.01680000000002"/>
    <m/>
    <m/>
    <m/>
  </r>
  <r>
    <n v="958"/>
    <s v="US-2015-165449"/>
    <x v="6"/>
    <d v="2015-11-26T00:00:00"/>
    <d v="2015-11-22T00:00:00"/>
    <x v="1"/>
    <s v="AP-10720"/>
    <s v="Anne Pryor"/>
    <x v="2"/>
    <s v="United States"/>
    <s v="Frisco"/>
    <s v="Texas"/>
    <n v="75034"/>
    <s v="Central"/>
    <s v="TEC-AC-10004127"/>
    <x v="2"/>
    <s v="Accessories"/>
    <s v="SanDisk Cruzer 8 GB USB Flash Drive"/>
    <n v="27.167999999999999"/>
    <n v="4"/>
    <n v="0.2"/>
    <n v="-1.3584000000000001"/>
    <n v="21.734400000000001"/>
    <n v="5.4336000000000002"/>
    <m/>
    <m/>
    <m/>
  </r>
  <r>
    <n v="959"/>
    <s v="US-2014-141257"/>
    <x v="633"/>
    <d v="2014-06-14T00:00:00"/>
    <d v="2014-06-08T00:00:00"/>
    <x v="1"/>
    <s v="CS-11950"/>
    <s v="Carlos Soltero"/>
    <x v="0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4000000000003"/>
    <n v="468.44159999999999"/>
    <n v="117.11040000000001"/>
    <m/>
    <m/>
    <m/>
  </r>
  <r>
    <n v="960"/>
    <s v="CA-2014-154669"/>
    <x v="217"/>
    <d v="2014-08-11T00:00:00"/>
    <d v="2014-08-08T00:00:00"/>
    <x v="0"/>
    <s v="TM-21010"/>
    <s v="Tamara Manning"/>
    <x v="0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8"/>
    <n v="423.28"/>
    <n v="0"/>
    <m/>
    <m/>
    <m/>
  </r>
  <r>
    <n v="961"/>
    <s v="CA-2017-126536"/>
    <x v="344"/>
    <d v="2017-10-14T00:00:00"/>
    <d v="2017-10-12T00:00:00"/>
    <x v="2"/>
    <s v="NK-18490"/>
    <s v="Neil Knudson"/>
    <x v="2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59999999999999"/>
    <n v="0.99"/>
    <n v="0"/>
    <m/>
    <m/>
    <m/>
  </r>
  <r>
    <n v="962"/>
    <s v="CA-2017-165757"/>
    <x v="601"/>
    <d v="2017-06-28T00:00:00"/>
    <d v="2017-06-22T00:00:00"/>
    <x v="1"/>
    <s v="PL-18925"/>
    <s v="Paul Lucas"/>
    <x v="2"/>
    <s v="United States"/>
    <s v="Philadelphia"/>
    <s v="Pennsylvania"/>
    <n v="19140"/>
    <s v="East"/>
    <s v="OFF-BI-10003166"/>
    <x v="1"/>
    <s v="Binders"/>
    <s v="GBC Plasticlear Binding Covers"/>
    <n v="10.332000000000001"/>
    <n v="3"/>
    <n v="0.7"/>
    <n v="-7.5768000000000004"/>
    <n v="3.0996000000000006"/>
    <n v="7.2324000000000002"/>
    <m/>
    <m/>
    <m/>
  </r>
  <r>
    <n v="963"/>
    <s v="CA-2017-167752"/>
    <x v="634"/>
    <d v="2017-01-18T00:00:00"/>
    <d v="2017-01-15T00:00:00"/>
    <x v="2"/>
    <s v="RW-19690"/>
    <s v="Robert Waldorf"/>
    <x v="0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99"/>
    <n v="27.507200000000001"/>
    <n v="6.8768000000000002"/>
    <m/>
    <m/>
    <m/>
  </r>
  <r>
    <n v="964"/>
    <s v="US-2015-122140"/>
    <x v="635"/>
    <d v="2015-04-07T00:00:00"/>
    <d v="2015-04-02T00:00:00"/>
    <x v="1"/>
    <s v="MO-17950"/>
    <s v="Michael Oakman"/>
    <x v="0"/>
    <s v="United States"/>
    <s v="Dallas"/>
    <s v="Texas"/>
    <n v="75220"/>
    <s v="Central"/>
    <s v="OFF-AP-10001242"/>
    <x v="1"/>
    <s v="Appliances"/>
    <s v="APC 7 Outlet Network SurgeArrest Surge Protector"/>
    <n v="32.192"/>
    <n v="2"/>
    <n v="0.8"/>
    <n v="-80.48"/>
    <n v="6.4383999999999979"/>
    <n v="25.753600000000002"/>
    <m/>
    <m/>
    <m/>
  </r>
  <r>
    <n v="965"/>
    <s v="CA-2016-163986"/>
    <x v="293"/>
    <d v="2016-09-10T00:00:00"/>
    <d v="2016-09-03T00:00:00"/>
    <x v="1"/>
    <s v="JJ-15445"/>
    <s v="Jennifer Jackson"/>
    <x v="0"/>
    <s v="United States"/>
    <s v="Waukesha"/>
    <s v="Wisconsin"/>
    <n v="53186"/>
    <s v="Central"/>
    <s v="OFF-ST-10000918"/>
    <x v="1"/>
    <s v="Storage"/>
    <s v="Crate-A-Files"/>
    <n v="54.5"/>
    <n v="5"/>
    <n v="0"/>
    <n v="14.17"/>
    <n v="54.5"/>
    <n v="0"/>
    <m/>
    <m/>
    <m/>
  </r>
  <r>
    <n v="966"/>
    <s v="CA-2016-131576"/>
    <x v="388"/>
    <d v="2016-11-26T00:00:00"/>
    <d v="2016-11-22T00:00:00"/>
    <x v="1"/>
    <s v="RD-19585"/>
    <s v="Rob Dowd"/>
    <x v="0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  <n v="49.44"/>
    <n v="0"/>
    <m/>
    <m/>
    <m/>
  </r>
  <r>
    <n v="967"/>
    <s v="CA-2017-143455"/>
    <x v="310"/>
    <d v="2017-11-18T00:00:00"/>
    <d v="2017-11-11T00:00:00"/>
    <x v="1"/>
    <s v="ML-17755"/>
    <s v="Max Ludwig"/>
    <x v="2"/>
    <s v="United States"/>
    <s v="Springfield"/>
    <s v="Ohio"/>
    <n v="45503"/>
    <s v="East"/>
    <s v="OFF-PA-10004451"/>
    <x v="1"/>
    <s v="Paper"/>
    <s v="Xerox 222"/>
    <n v="10.368"/>
    <n v="2"/>
    <n v="0.2"/>
    <n v="3.6288"/>
    <n v="8.2943999999999996"/>
    <n v="2.0736000000000003"/>
    <m/>
    <m/>
    <m/>
  </r>
  <r>
    <n v="968"/>
    <s v="CA-2015-127019"/>
    <x v="337"/>
    <d v="2015-12-25T00:00:00"/>
    <d v="2015-12-21T00:00:00"/>
    <x v="1"/>
    <s v="ER-13855"/>
    <s v="Elpida Rittenbach"/>
    <x v="1"/>
    <s v="United States"/>
    <s v="Colorado Springs"/>
    <s v="Colorado"/>
    <n v="80906"/>
    <s v="West"/>
    <s v="OFF-AP-10003971"/>
    <x v="1"/>
    <s v="Appliances"/>
    <s v="Belkin 6 Outlet Metallic Surge Strip"/>
    <n v="60.984000000000002"/>
    <n v="7"/>
    <n v="0.2"/>
    <n v="4.5738000000000003"/>
    <n v="48.787199999999999"/>
    <n v="12.196800000000001"/>
    <m/>
    <m/>
    <m/>
  </r>
  <r>
    <n v="969"/>
    <s v="CA-2015-138534"/>
    <x v="636"/>
    <d v="2015-07-19T00:00:00"/>
    <d v="2015-07-17T00:00:00"/>
    <x v="0"/>
    <s v="JM-15535"/>
    <s v="Jessica Myrick"/>
    <x v="0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599999999999"/>
    <n v="166.14610000000002"/>
    <n v="29.319900000000001"/>
    <m/>
    <m/>
    <m/>
  </r>
  <r>
    <n v="970"/>
    <s v="CA-2016-139878"/>
    <x v="490"/>
    <d v="2016-11-16T00:00:00"/>
    <d v="2016-11-11T00:00:00"/>
    <x v="1"/>
    <s v="LD-17005"/>
    <s v="Lisa DeCherney"/>
    <x v="0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  <n v="257.98"/>
    <n v="0"/>
    <m/>
    <m/>
    <m/>
  </r>
  <r>
    <n v="971"/>
    <s v="US-2016-106677"/>
    <x v="597"/>
    <d v="2016-11-10T00:00:00"/>
    <d v="2016-11-05T00:00:00"/>
    <x v="1"/>
    <s v="AS-10285"/>
    <s v="Alejandro Savely"/>
    <x v="1"/>
    <s v="United States"/>
    <s v="Philadelphia"/>
    <s v="Pennsylvania"/>
    <n v="19134"/>
    <s v="East"/>
    <s v="TEC-PH-10003187"/>
    <x v="2"/>
    <s v="Phones"/>
    <s v="Anker Astro Mini 3000mAh Ultra-Compact Portable Charger"/>
    <n v="23.988"/>
    <n v="2"/>
    <n v="0.4"/>
    <n v="-15.992000000000001"/>
    <n v="14.392799999999999"/>
    <n v="9.5952000000000002"/>
    <m/>
    <m/>
    <m/>
  </r>
  <r>
    <n v="972"/>
    <s v="CA-2015-149972"/>
    <x v="417"/>
    <d v="2015-09-23T00:00:00"/>
    <d v="2015-09-21T00:00:00"/>
    <x v="2"/>
    <s v="CD-12790"/>
    <s v="Cynthia Delaney"/>
    <x v="2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n v="0"/>
    <n v="481.22879999999998"/>
    <n v="120.30719999999999"/>
    <m/>
    <m/>
    <m/>
  </r>
  <r>
    <n v="973"/>
    <s v="CA-2017-158743"/>
    <x v="171"/>
    <d v="2017-10-27T00:00:00"/>
    <d v="2017-10-20T00:00:00"/>
    <x v="1"/>
    <s v="IG-15085"/>
    <s v="Ivan Gibson"/>
    <x v="0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6000000000004"/>
    <n v="13.36"/>
    <n v="0"/>
    <m/>
    <m/>
    <m/>
  </r>
  <r>
    <n v="974"/>
    <s v="US-2015-110163"/>
    <x v="637"/>
    <d v="2015-11-04T00:00:00"/>
    <d v="2015-11-01T00:00:00"/>
    <x v="2"/>
    <s v="GA-14725"/>
    <s v="Guy Armstrong"/>
    <x v="0"/>
    <s v="United States"/>
    <s v="Salem"/>
    <s v="Oregon"/>
    <n v="97301"/>
    <s v="West"/>
    <s v="OFF-AR-10001683"/>
    <x v="1"/>
    <s v="Art"/>
    <s v="Lumber Crayons"/>
    <n v="7.88"/>
    <n v="1"/>
    <n v="0.2"/>
    <n v="1.7729999999999999"/>
    <n v="6.3040000000000003"/>
    <n v="1.5760000000000001"/>
    <m/>
    <m/>
    <m/>
  </r>
  <r>
    <n v="975"/>
    <s v="CA-2015-159380"/>
    <x v="638"/>
    <d v="2015-05-16T00:00:00"/>
    <d v="2015-05-12T00:00:00"/>
    <x v="1"/>
    <s v="CS-12505"/>
    <s v="Cindy Stewart"/>
    <x v="0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96"/>
    <n v="12.84"/>
    <n v="0"/>
    <m/>
    <m/>
    <m/>
  </r>
  <r>
    <n v="976"/>
    <s v="CA-2015-122623"/>
    <x v="639"/>
    <d v="2015-09-11T00:00:00"/>
    <d v="2015-09-07T00:00:00"/>
    <x v="1"/>
    <s v="CC-12145"/>
    <s v="Charles Crestani"/>
    <x v="0"/>
    <s v="United States"/>
    <s v="El Paso"/>
    <s v="Texas"/>
    <n v="79907"/>
    <s v="Central"/>
    <s v="FUR-CH-10000553"/>
    <x v="0"/>
    <s v="Chairs"/>
    <s v="Metal Folding Chairs, Beige, 4/Carton"/>
    <n v="47.515999999999998"/>
    <n v="2"/>
    <n v="0.3"/>
    <n v="-2.0364"/>
    <n v="33.261200000000002"/>
    <n v="14.254799999999999"/>
    <m/>
    <m/>
    <m/>
  </r>
  <r>
    <n v="977"/>
    <s v="CA-2015-148635"/>
    <x v="350"/>
    <d v="2015-07-27T00:00:00"/>
    <d v="2015-07-25T00:00:00"/>
    <x v="0"/>
    <s v="MH-18025"/>
    <s v="Michelle Huthwaite"/>
    <x v="0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099999999999997"/>
    <n v="9.42"/>
    <n v="0"/>
    <m/>
    <m/>
    <m/>
  </r>
  <r>
    <n v="978"/>
    <s v="CA-2017-100202"/>
    <x v="363"/>
    <d v="2017-01-05T00:00:00"/>
    <d v="2016-12-31T00:00:00"/>
    <x v="1"/>
    <s v="BD-11620"/>
    <s v="Brian DeCherney"/>
    <x v="0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"/>
    <n v="241.90079999999998"/>
    <n v="60.475200000000001"/>
    <m/>
    <m/>
    <m/>
  </r>
  <r>
    <n v="979"/>
    <s v="US-2014-112914"/>
    <x v="640"/>
    <d v="2014-09-30T00:00:00"/>
    <d v="2014-09-25T00:00:00"/>
    <x v="1"/>
    <s v="MT-18070"/>
    <s v="Michelle Tran"/>
    <x v="2"/>
    <s v="United States"/>
    <s v="Houston"/>
    <s v="Texas"/>
    <n v="77041"/>
    <s v="Central"/>
    <s v="OFF-PA-10003270"/>
    <x v="1"/>
    <s v="Paper"/>
    <s v="Xerox 1954"/>
    <n v="33.792000000000002"/>
    <n v="8"/>
    <n v="0.2"/>
    <n v="10.56"/>
    <n v="27.0336"/>
    <n v="6.7584000000000009"/>
    <m/>
    <m/>
    <m/>
  </r>
  <r>
    <n v="980"/>
    <s v="CA-2016-124149"/>
    <x v="127"/>
    <d v="2016-04-26T00:00:00"/>
    <d v="2016-04-23T00:00:00"/>
    <x v="2"/>
    <s v="MJ-17740"/>
    <s v="Max Jones"/>
    <x v="0"/>
    <s v="United States"/>
    <s v="Lancaster"/>
    <s v="Ohio"/>
    <n v="43130"/>
    <s v="East"/>
    <s v="OFF-PA-10002421"/>
    <x v="1"/>
    <s v="Paper"/>
    <s v="Embossed Ink Jet Note Cards"/>
    <n v="108.336"/>
    <n v="6"/>
    <n v="0.2"/>
    <n v="37.9176"/>
    <n v="86.668800000000005"/>
    <n v="21.667200000000001"/>
    <m/>
    <m/>
    <m/>
  </r>
  <r>
    <n v="981"/>
    <s v="CA-2014-148915"/>
    <x v="276"/>
    <d v="2014-11-05T00:00:00"/>
    <d v="2014-11-01T00:00:00"/>
    <x v="1"/>
    <s v="ND-18370"/>
    <s v="Natalie DeCherney"/>
    <x v="0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98"/>
    <n v="355.13600000000002"/>
    <n v="88.784000000000006"/>
    <m/>
    <m/>
    <m/>
  </r>
  <r>
    <n v="982"/>
    <s v="US-2015-104185"/>
    <x v="36"/>
    <d v="2015-09-08T00:00:00"/>
    <d v="2015-09-03T00:00:00"/>
    <x v="0"/>
    <s v="JB-15400"/>
    <s v="Jennifer Braxton"/>
    <x v="1"/>
    <s v="United States"/>
    <s v="New York City"/>
    <s v="New York"/>
    <n v="10009"/>
    <s v="East"/>
    <s v="OFF-ST-10001526"/>
    <x v="1"/>
    <s v="Storage"/>
    <s v="Iceberg Mobile Mega Data/Printer Cart "/>
    <n v="120.33"/>
    <n v="1"/>
    <n v="0"/>
    <n v="31.285799999999998"/>
    <n v="120.33"/>
    <n v="0"/>
    <m/>
    <m/>
    <m/>
  </r>
  <r>
    <n v="983"/>
    <s v="CA-2017-157854"/>
    <x v="641"/>
    <d v="2017-04-15T00:00:00"/>
    <d v="2017-04-08T00:00:00"/>
    <x v="1"/>
    <s v="DM-13345"/>
    <s v="Denise Monton"/>
    <x v="1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"/>
    <n v="56.28"/>
    <n v="0"/>
    <m/>
    <m/>
    <m/>
  </r>
  <r>
    <n v="984"/>
    <s v="CA-2016-136371"/>
    <x v="567"/>
    <d v="2016-03-21T00:00:00"/>
    <d v="2016-03-19T00:00:00"/>
    <x v="0"/>
    <s v="SV-20935"/>
    <s v="Susan Vittorini"/>
    <x v="0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n v="6.8907999999999996"/>
    <n v="14.98"/>
    <n v="0"/>
    <m/>
    <m/>
    <m/>
  </r>
  <r>
    <n v="985"/>
    <s v="CA-2017-106537"/>
    <x v="642"/>
    <d v="2017-08-17T00:00:00"/>
    <d v="2017-08-12T00:00:00"/>
    <x v="1"/>
    <s v="RH-19495"/>
    <s v="Rick Hansen"/>
    <x v="0"/>
    <s v="United States"/>
    <s v="Orlando"/>
    <s v="Florida"/>
    <n v="32839"/>
    <s v="South"/>
    <s v="OFF-PA-10000223"/>
    <x v="1"/>
    <s v="Paper"/>
    <s v="Xerox 2000"/>
    <n v="20.736000000000001"/>
    <n v="4"/>
    <n v="0.2"/>
    <n v="7.2576000000000001"/>
    <n v="16.588799999999999"/>
    <n v="4.1472000000000007"/>
    <m/>
    <m/>
    <m/>
  </r>
  <r>
    <n v="986"/>
    <s v="CA-2017-143861"/>
    <x v="427"/>
    <d v="2017-06-19T00:00:00"/>
    <d v="2017-06-12T00:00:00"/>
    <x v="1"/>
    <s v="LC-16885"/>
    <s v="Lena Creighton"/>
    <x v="0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n v="1.0680000000000001"/>
    <n v="13.670400000000001"/>
    <n v="3.4176000000000002"/>
    <m/>
    <m/>
    <m/>
  </r>
  <r>
    <n v="987"/>
    <s v="CA-2014-148040"/>
    <x v="643"/>
    <d v="2014-03-26T00:00:00"/>
    <d v="2014-03-22T00:00:00"/>
    <x v="1"/>
    <s v="BF-11275"/>
    <s v="Beth Fritzler"/>
    <x v="1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9"/>
    <n v="59.4816"/>
    <n v="14.870400000000002"/>
    <m/>
    <m/>
    <m/>
  </r>
  <r>
    <n v="988"/>
    <s v="CA-2017-135167"/>
    <x v="236"/>
    <d v="2017-06-20T00:00:00"/>
    <d v="2017-06-15T00:00:00"/>
    <x v="1"/>
    <s v="SC-20800"/>
    <s v="Stuart Calhoun"/>
    <x v="0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  <n v="4.26"/>
    <n v="0"/>
    <m/>
    <m/>
    <m/>
  </r>
  <r>
    <n v="989"/>
    <s v="US-2017-102638"/>
    <x v="644"/>
    <d v="2017-12-31T00:00:00"/>
    <d v="2017-12-29T00:00:00"/>
    <x v="2"/>
    <s v="MC-17845"/>
    <s v="Michael Chen"/>
    <x v="0"/>
    <s v="United States"/>
    <s v="New York City"/>
    <s v="New York"/>
    <n v="10035"/>
    <s v="East"/>
    <s v="OFF-FA-10002988"/>
    <x v="1"/>
    <s v="Fasteners"/>
    <s v="Ideal Clamps"/>
    <n v="6.03"/>
    <n v="3"/>
    <n v="0"/>
    <n v="2.9546999999999999"/>
    <n v="6.03"/>
    <n v="0"/>
    <m/>
    <m/>
    <m/>
  </r>
  <r>
    <n v="990"/>
    <s v="CA-2017-164049"/>
    <x v="645"/>
    <d v="2017-11-06T00:00:00"/>
    <d v="2017-11-02T00:00:00"/>
    <x v="1"/>
    <s v="KH-16630"/>
    <s v="Ken Heidel"/>
    <x v="1"/>
    <s v="United States"/>
    <s v="Seattle"/>
    <s v="Washington"/>
    <n v="98105"/>
    <s v="West"/>
    <s v="OFF-PA-10000791"/>
    <x v="1"/>
    <s v="Paper"/>
    <s v="Wirebound Message Books, Four 2 3/4 x 5 Forms per Page, 200 Sets per Book"/>
    <n v="23.85"/>
    <n v="5"/>
    <n v="0"/>
    <n v="10.7325"/>
    <n v="23.85"/>
    <n v="0"/>
    <m/>
    <m/>
    <m/>
  </r>
  <r>
    <n v="991"/>
    <s v="CA-2017-139913"/>
    <x v="383"/>
    <d v="2017-10-29T00:00:00"/>
    <d v="2017-10-23T00:00:00"/>
    <x v="1"/>
    <s v="JC-16105"/>
    <s v="Julie Creighton"/>
    <x v="1"/>
    <s v="United States"/>
    <s v="Rochester"/>
    <s v="New York"/>
    <n v="14609"/>
    <s v="East"/>
    <s v="OFF-PA-10003739"/>
    <x v="1"/>
    <s v="Paper"/>
    <s v="Xerox 1969"/>
    <n v="11.56"/>
    <n v="2"/>
    <n v="0"/>
    <n v="5.6643999999999997"/>
    <n v="11.56"/>
    <n v="0"/>
    <m/>
    <m/>
    <m/>
  </r>
  <r>
    <n v="992"/>
    <s v="CA-2014-169033"/>
    <x v="646"/>
    <d v="2014-04-03T00:00:00"/>
    <d v="2014-03-30T00:00:00"/>
    <x v="1"/>
    <s v="KM-16720"/>
    <s v="Kunst Miller"/>
    <x v="0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  <n v="49.65"/>
    <n v="0"/>
    <m/>
    <m/>
    <m/>
  </r>
  <r>
    <n v="993"/>
    <s v="US-2016-164630"/>
    <x v="647"/>
    <d v="2016-01-09T00:00:00"/>
    <d v="2016-01-04T00:00:00"/>
    <x v="1"/>
    <s v="EB-13975"/>
    <s v="Erica Bern"/>
    <x v="1"/>
    <s v="United States"/>
    <s v="Charlotte"/>
    <s v="North Carolina"/>
    <n v="28205"/>
    <s v="South"/>
    <s v="TEC-CO-10000971"/>
    <x v="2"/>
    <s v="Copiers"/>
    <s v="Hewlett Packard 310 Color Digital Copier"/>
    <n v="959.96799999999996"/>
    <n v="4"/>
    <n v="0.2"/>
    <n v="119.996"/>
    <n v="767.97439999999995"/>
    <n v="191.99360000000001"/>
    <m/>
    <m/>
    <m/>
  </r>
  <r>
    <n v="994"/>
    <s v="CA-2017-124898"/>
    <x v="206"/>
    <d v="2017-09-15T00:00:00"/>
    <d v="2017-09-11T00:00:00"/>
    <x v="1"/>
    <s v="DB-12910"/>
    <s v="Daniel Byrd"/>
    <x v="2"/>
    <s v="United States"/>
    <s v="Columbus"/>
    <s v="Georgia"/>
    <n v="31907"/>
    <s v="South"/>
    <s v="OFF-PA-10003656"/>
    <x v="1"/>
    <s v="Paper"/>
    <s v="Xerox 1935"/>
    <n v="184.66"/>
    <n v="7"/>
    <n v="0"/>
    <n v="84.943600000000004"/>
    <n v="184.66"/>
    <n v="0"/>
    <m/>
    <m/>
    <m/>
  </r>
  <r>
    <n v="995"/>
    <s v="CA-2016-164035"/>
    <x v="1"/>
    <d v="2016-06-17T00:00:00"/>
    <d v="2016-06-12T00:00:00"/>
    <x v="1"/>
    <s v="CR-12730"/>
    <s v="Craig Reiter"/>
    <x v="0"/>
    <s v="United States"/>
    <s v="Chicago"/>
    <s v="Illinois"/>
    <n v="60610"/>
    <s v="Central"/>
    <s v="OFF-PA-10002160"/>
    <x v="1"/>
    <s v="Paper"/>
    <s v="Xerox 1978"/>
    <n v="23.12"/>
    <n v="5"/>
    <n v="0.2"/>
    <n v="8.3810000000000002"/>
    <n v="18.496000000000002"/>
    <n v="4.6240000000000006"/>
    <m/>
    <m/>
    <m/>
  </r>
  <r>
    <n v="996"/>
    <s v="CA-2014-127586"/>
    <x v="406"/>
    <d v="2014-09-30T00:00:00"/>
    <d v="2014-09-26T00:00:00"/>
    <x v="1"/>
    <s v="CS-12400"/>
    <s v="Christopher Schild"/>
    <x v="2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  <n v="310.12"/>
    <n v="0"/>
    <m/>
    <m/>
    <m/>
  </r>
  <r>
    <n v="997"/>
    <s v="CA-2017-121615"/>
    <x v="128"/>
    <d v="2017-11-09T00:00:00"/>
    <d v="2017-11-03T00:00:00"/>
    <x v="1"/>
    <s v="DL-12925"/>
    <s v="Daniel Lacy"/>
    <x v="0"/>
    <s v="United States"/>
    <s v="Eagan"/>
    <s v="Minnesota"/>
    <n v="55122"/>
    <s v="Central"/>
    <s v="OFF-PA-10000327"/>
    <x v="1"/>
    <s v="Paper"/>
    <s v="Xerox 1971"/>
    <n v="8.56"/>
    <n v="2"/>
    <n v="0"/>
    <n v="3.8519999999999999"/>
    <n v="8.56"/>
    <n v="0"/>
    <m/>
    <m/>
    <m/>
  </r>
  <r>
    <n v="998"/>
    <s v="CA-2014-113929"/>
    <x v="648"/>
    <d v="2014-06-21T00:00:00"/>
    <d v="2014-06-16T00:00:00"/>
    <x v="1"/>
    <s v="CK-12205"/>
    <s v="Chloris Kastensmidt"/>
    <x v="0"/>
    <s v="United States"/>
    <s v="Hempstead"/>
    <s v="New York"/>
    <n v="11550"/>
    <s v="East"/>
    <s v="OFF-EN-10003286"/>
    <x v="1"/>
    <s v="Envelopes"/>
    <s v="Staple envelope"/>
    <n v="41.4"/>
    <n v="5"/>
    <n v="0"/>
    <n v="19.457999999999998"/>
    <n v="41.4"/>
    <n v="0"/>
    <m/>
    <m/>
    <m/>
  </r>
  <r>
    <n v="999"/>
    <s v="CA-2015-134747"/>
    <x v="84"/>
    <d v="2015-10-17T00:00:00"/>
    <d v="2015-10-12T00:00:00"/>
    <x v="0"/>
    <s v="DL-12925"/>
    <s v="Daniel Lacy"/>
    <x v="0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  <n v="135.72"/>
    <n v="0"/>
    <m/>
    <m/>
    <m/>
  </r>
  <r>
    <n v="1000"/>
    <s v="CA-2017-155047"/>
    <x v="143"/>
    <d v="2017-08-30T00:00:00"/>
    <d v="2017-08-27T00:00:00"/>
    <x v="2"/>
    <s v="SE-20110"/>
    <s v="Sanjit Engle"/>
    <x v="0"/>
    <s v="United States"/>
    <s v="Dallas"/>
    <s v="Texas"/>
    <n v="75220"/>
    <s v="Central"/>
    <s v="OFF-AR-10003338"/>
    <x v="1"/>
    <s v="Art"/>
    <s v="Eberhard Faber 3 1/2&quot; Golf Pencils"/>
    <n v="5.952"/>
    <n v="1"/>
    <n v="0.2"/>
    <n v="0.372"/>
    <n v="4.7615999999999996"/>
    <n v="1.1904000000000001"/>
    <m/>
    <m/>
    <m/>
  </r>
  <r>
    <n v="1001"/>
    <s v="CA-2016-160129"/>
    <x v="649"/>
    <d v="2016-11-23T00:00:00"/>
    <d v="2016-11-23T00:00:00"/>
    <x v="3"/>
    <s v="LS-17200"/>
    <s v="Luke Schmidt"/>
    <x v="1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7"/>
    <n v="12.64"/>
    <n v="3.16"/>
    <m/>
    <m/>
    <m/>
  </r>
  <r>
    <n v="1002"/>
    <s v="CA-2017-164329"/>
    <x v="264"/>
    <d v="2017-01-30T00:00:00"/>
    <d v="2017-01-30T00:00:00"/>
    <x v="3"/>
    <s v="MM-17920"/>
    <s v="Michael Moore"/>
    <x v="0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999"/>
    <n v="129.30000000000001"/>
    <n v="0"/>
    <m/>
    <m/>
    <m/>
  </r>
  <r>
    <n v="1003"/>
    <s v="CA-2014-156993"/>
    <x v="280"/>
    <d v="2014-07-04T00:00:00"/>
    <d v="2014-06-28T00:00:00"/>
    <x v="1"/>
    <s v="RW-19630"/>
    <s v="Rob Williams"/>
    <x v="1"/>
    <s v="United States"/>
    <s v="Detroit"/>
    <s v="Michigan"/>
    <n v="48234"/>
    <s v="Central"/>
    <s v="OFF-FA-10003495"/>
    <x v="1"/>
    <s v="Fasteners"/>
    <s v="Staples"/>
    <n v="6.08"/>
    <n v="1"/>
    <n v="0"/>
    <n v="3.04"/>
    <n v="6.08"/>
    <n v="0"/>
    <m/>
    <m/>
    <m/>
  </r>
  <r>
    <n v="1004"/>
    <s v="CA-2014-157721"/>
    <x v="650"/>
    <d v="2014-09-05T00:00:00"/>
    <d v="2014-09-02T00:00:00"/>
    <x v="2"/>
    <s v="JM-16195"/>
    <s v="Justin MacKendrick"/>
    <x v="0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  <n v="19.899999999999999"/>
    <n v="0"/>
    <m/>
    <m/>
    <m/>
  </r>
  <r>
    <n v="1005"/>
    <s v="CA-2017-128629"/>
    <x v="651"/>
    <d v="2017-07-14T00:00:00"/>
    <d v="2017-07-10T00:00:00"/>
    <x v="0"/>
    <s v="BP-11155"/>
    <s v="Becky Pak"/>
    <x v="0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n v="7.9127999999999998"/>
    <n v="18.84"/>
    <n v="0"/>
    <m/>
    <m/>
    <m/>
  </r>
  <r>
    <n v="1006"/>
    <s v="US-2017-120390"/>
    <x v="14"/>
    <d v="2017-10-26T00:00:00"/>
    <d v="2017-10-19T00:00:00"/>
    <x v="1"/>
    <s v="TH-21550"/>
    <s v="Tracy Hopkins"/>
    <x v="2"/>
    <s v="United States"/>
    <s v="Burlington"/>
    <s v="North Carolina"/>
    <n v="27217"/>
    <s v="South"/>
    <s v="OFF-BI-10004995"/>
    <x v="1"/>
    <s v="Binders"/>
    <s v="GBC DocuBind P400 Electric Binding System"/>
    <n v="1633.1880000000001"/>
    <n v="4"/>
    <n v="0.7"/>
    <n v="-1306.5504000000001"/>
    <n v="489.95640000000003"/>
    <n v="1143.2316000000001"/>
    <m/>
    <m/>
    <m/>
  </r>
  <r>
    <n v="1007"/>
    <s v="US-2016-169040"/>
    <x v="652"/>
    <d v="2016-12-12T00:00:00"/>
    <d v="2016-12-06T00:00:00"/>
    <x v="1"/>
    <s v="GT-14710"/>
    <s v="Greg Tran"/>
    <x v="0"/>
    <s v="United States"/>
    <s v="Seattle"/>
    <s v="Washington"/>
    <n v="98105"/>
    <s v="West"/>
    <s v="TEC-PH-10002310"/>
    <x v="2"/>
    <s v="Phones"/>
    <s v="Plantronics Calisto P620-M USB Wireless Speakerphone System"/>
    <n v="156.792"/>
    <n v="1"/>
    <n v="0.2"/>
    <n v="13.7193"/>
    <n v="125.4336"/>
    <n v="31.358400000000003"/>
    <m/>
    <m/>
    <m/>
  </r>
  <r>
    <n v="1008"/>
    <s v="CA-2017-155880"/>
    <x v="590"/>
    <d v="2017-03-31T00:00:00"/>
    <d v="2017-03-25T00:00:00"/>
    <x v="1"/>
    <s v="JD-16150"/>
    <s v="Justin Deggeller"/>
    <x v="1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n v="14.558400000000001"/>
    <n v="90.99"/>
    <n v="0"/>
    <m/>
    <m/>
    <m/>
  </r>
  <r>
    <n v="1009"/>
    <s v="CA-2017-126242"/>
    <x v="118"/>
    <d v="2017-11-24T00:00:00"/>
    <d v="2017-11-19T00:00:00"/>
    <x v="1"/>
    <s v="MC-18100"/>
    <s v="Mick Crebagga"/>
    <x v="0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  <n v="305.01"/>
    <n v="0"/>
    <m/>
    <m/>
    <m/>
  </r>
  <r>
    <n v="1010"/>
    <s v="CA-2017-169859"/>
    <x v="653"/>
    <d v="2017-12-18T00:00:00"/>
    <d v="2017-12-14T00:00:00"/>
    <x v="1"/>
    <s v="MP-18175"/>
    <s v="Mike Pelletier"/>
    <x v="2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n v="11.025"/>
    <n v="26.25"/>
    <n v="0"/>
    <m/>
    <m/>
    <m/>
  </r>
  <r>
    <n v="1011"/>
    <s v="CA-2017-168900"/>
    <x v="404"/>
    <d v="2017-05-09T00:00:00"/>
    <d v="2017-05-04T00:00:00"/>
    <x v="1"/>
    <s v="SH-20395"/>
    <s v="Shahid Hopkins"/>
    <x v="0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5"/>
    <n v="0.69390000000000018"/>
    <n v="1.6191"/>
    <m/>
    <m/>
    <m/>
  </r>
  <r>
    <n v="1012"/>
    <s v="CA-2017-139773"/>
    <x v="654"/>
    <d v="2017-12-04T00:00:00"/>
    <d v="2017-12-04T00:00:00"/>
    <x v="3"/>
    <s v="DV-13045"/>
    <s v="Darrin Van Huff"/>
    <x v="1"/>
    <s v="United States"/>
    <s v="Philadelphia"/>
    <s v="Pennsylvania"/>
    <n v="19143"/>
    <s v="East"/>
    <s v="FUR-CH-10001797"/>
    <x v="0"/>
    <s v="Chairs"/>
    <s v="Safco Chair Connectors, 6/Carton"/>
    <n v="188.55199999999999"/>
    <n v="7"/>
    <n v="0.3"/>
    <n v="-2.6936"/>
    <n v="131.9864"/>
    <n v="56.565599999999996"/>
    <m/>
    <m/>
    <m/>
  </r>
  <r>
    <n v="1013"/>
    <s v="CA-2017-134607"/>
    <x v="518"/>
    <d v="2017-10-08T00:00:00"/>
    <d v="2017-10-03T00:00:00"/>
    <x v="0"/>
    <s v="HL-15040"/>
    <s v="Hunter Lopez"/>
    <x v="0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8"/>
    <n v="22.58"/>
    <n v="0"/>
    <m/>
    <m/>
    <m/>
  </r>
  <r>
    <n v="1014"/>
    <s v="CA-2015-139850"/>
    <x v="655"/>
    <d v="2015-06-17T00:00:00"/>
    <d v="2015-06-12T00:00:00"/>
    <x v="1"/>
    <s v="GB-14575"/>
    <s v="Giulietta Baptist"/>
    <x v="0"/>
    <s v="United States"/>
    <s v="Philadelphia"/>
    <s v="Pennsylvania"/>
    <n v="19134"/>
    <s v="East"/>
    <s v="OFF-PA-10003848"/>
    <x v="1"/>
    <s v="Paper"/>
    <s v="Xerox 1997"/>
    <n v="20.736000000000001"/>
    <n v="4"/>
    <n v="0.2"/>
    <n v="7.2576000000000001"/>
    <n v="16.588799999999999"/>
    <n v="4.1472000000000007"/>
    <m/>
    <m/>
    <m/>
  </r>
  <r>
    <n v="1015"/>
    <s v="CA-2016-139269"/>
    <x v="656"/>
    <d v="2016-05-30T00:00:00"/>
    <d v="2016-05-25T00:00:00"/>
    <x v="1"/>
    <s v="JB-16045"/>
    <s v="Julia Barnett"/>
    <x v="2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n v="6.24"/>
    <n v="24.96"/>
    <n v="0"/>
    <m/>
    <m/>
    <m/>
  </r>
  <r>
    <n v="1016"/>
    <s v="CA-2016-139010"/>
    <x v="657"/>
    <d v="2016-02-26T00:00:00"/>
    <d v="2016-02-21T00:00:00"/>
    <x v="0"/>
    <s v="MC-17635"/>
    <s v="Matthew Clasen"/>
    <x v="1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998"/>
    <n v="12.99"/>
    <n v="0"/>
    <m/>
    <m/>
    <m/>
  </r>
  <r>
    <n v="1017"/>
    <s v="US-2014-150532"/>
    <x v="658"/>
    <d v="2014-07-21T00:00:00"/>
    <d v="2014-07-14T00:00:00"/>
    <x v="1"/>
    <s v="PB-19150"/>
    <s v="Philip Brown"/>
    <x v="0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  <n v="44.736000000000004"/>
    <n v="11.184000000000001"/>
    <m/>
    <m/>
    <m/>
  </r>
  <r>
    <n v="1018"/>
    <s v="CA-2014-138317"/>
    <x v="242"/>
    <d v="2014-06-25T00:00:00"/>
    <d v="2014-06-21T00:00:00"/>
    <x v="1"/>
    <s v="NW-18400"/>
    <s v="Natalie Webber"/>
    <x v="0"/>
    <s v="United States"/>
    <s v="Philadelphia"/>
    <s v="Pennsylvania"/>
    <n v="19120"/>
    <s v="East"/>
    <s v="OFF-EN-10001539"/>
    <x v="1"/>
    <s v="Envelopes"/>
    <s v="Staple envelope"/>
    <n v="24.896000000000001"/>
    <n v="4"/>
    <n v="0.2"/>
    <n v="8.4024000000000001"/>
    <n v="19.916800000000002"/>
    <n v="4.9792000000000005"/>
    <m/>
    <m/>
    <m/>
  </r>
  <r>
    <n v="1019"/>
    <s v="CA-2015-130610"/>
    <x v="621"/>
    <d v="2015-07-10T00:00:00"/>
    <d v="2015-07-05T00:00:00"/>
    <x v="1"/>
    <s v="VP-21730"/>
    <s v="Victor Preis"/>
    <x v="2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  <n v="19"/>
    <n v="0"/>
    <m/>
    <m/>
    <m/>
  </r>
  <r>
    <n v="1020"/>
    <s v="CA-2016-131499"/>
    <x v="154"/>
    <d v="2016-09-10T00:00:00"/>
    <d v="2016-09-08T00:00:00"/>
    <x v="2"/>
    <s v="MG-17875"/>
    <s v="Michael Grace"/>
    <x v="2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4"/>
    <n v="207.48"/>
    <n v="0"/>
    <m/>
    <m/>
    <m/>
  </r>
  <r>
    <n v="1021"/>
    <s v="CA-2014-148761"/>
    <x v="659"/>
    <d v="2014-05-21T00:00:00"/>
    <d v="2014-05-17T00:00:00"/>
    <x v="1"/>
    <s v="PA-19060"/>
    <s v="Pete Armstrong"/>
    <x v="2"/>
    <s v="United States"/>
    <s v="Eau Claire"/>
    <s v="Wisconsin"/>
    <n v="54703"/>
    <s v="Central"/>
    <s v="OFF-BI-10000666"/>
    <x v="1"/>
    <s v="Binders"/>
    <s v="Surelock Post Binders"/>
    <n v="91.68"/>
    <n v="3"/>
    <n v="0"/>
    <n v="45.84"/>
    <n v="91.68"/>
    <n v="0"/>
    <m/>
    <m/>
    <m/>
  </r>
  <r>
    <n v="1022"/>
    <s v="CA-2014-130729"/>
    <x v="660"/>
    <d v="2014-10-29T00:00:00"/>
    <d v="2014-10-24T00:00:00"/>
    <x v="1"/>
    <s v="AA-10375"/>
    <s v="Allen Armold"/>
    <x v="0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400000000001"/>
    <n v="27.4176"/>
    <n v="6.8544"/>
    <m/>
    <m/>
    <m/>
  </r>
  <r>
    <n v="1023"/>
    <s v="CA-2016-124772"/>
    <x v="5"/>
    <d v="2016-12-06T00:00:00"/>
    <d v="2016-12-05T00:00:00"/>
    <x v="2"/>
    <s v="JG-15160"/>
    <s v="James Galang"/>
    <x v="0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  <n v="191.82"/>
    <n v="0"/>
    <m/>
    <m/>
    <m/>
  </r>
  <r>
    <n v="1024"/>
    <s v="US-2015-138919"/>
    <x v="13"/>
    <d v="2015-09-21T00:00:00"/>
    <d v="2015-09-17T00:00:00"/>
    <x v="1"/>
    <s v="LS-16975"/>
    <s v="Lindsay Shagiari"/>
    <x v="2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1"/>
    <n v="206.53200000000001"/>
    <n v="137.68800000000002"/>
    <m/>
    <m/>
    <m/>
  </r>
  <r>
    <n v="1025"/>
    <s v="CA-2015-123568"/>
    <x v="661"/>
    <d v="2015-11-14T00:00:00"/>
    <d v="2015-11-08T00:00:00"/>
    <x v="1"/>
    <s v="SC-20095"/>
    <s v="Sanjit Chand"/>
    <x v="0"/>
    <s v="United States"/>
    <s v="West Jordan"/>
    <s v="Utah"/>
    <n v="84084"/>
    <s v="West"/>
    <s v="OFF-FA-10002701"/>
    <x v="1"/>
    <s v="Fasteners"/>
    <s v="Alliance Rubber Bands"/>
    <n v="5.04"/>
    <n v="3"/>
    <n v="0"/>
    <n v="0.2016"/>
    <n v="5.04"/>
    <n v="0"/>
    <m/>
    <m/>
    <m/>
  </r>
  <r>
    <n v="1026"/>
    <s v="CA-2014-106719"/>
    <x v="662"/>
    <d v="2014-08-24T00:00:00"/>
    <d v="2014-08-24T00:00:00"/>
    <x v="3"/>
    <s v="RB-19645"/>
    <s v="Robert Barroso"/>
    <x v="1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6"/>
    <n v="6.6303999999999998"/>
    <n v="1.6576000000000002"/>
    <m/>
    <m/>
    <m/>
  </r>
  <r>
    <n v="1027"/>
    <s v="CA-2017-116855"/>
    <x v="90"/>
    <d v="2017-12-21T00:00:00"/>
    <d v="2017-12-17T00:00:00"/>
    <x v="1"/>
    <s v="AI-10855"/>
    <s v="Arianne Irving"/>
    <x v="0"/>
    <s v="United States"/>
    <s v="Chesapeake"/>
    <s v="Virginia"/>
    <n v="23320"/>
    <s v="South"/>
    <s v="FUR-CH-10003846"/>
    <x v="0"/>
    <s v="Chairs"/>
    <s v="Hon Valutask Swivel Chairs"/>
    <n v="504.9"/>
    <n v="5"/>
    <n v="0"/>
    <n v="80.784000000000006"/>
    <n v="504.9"/>
    <n v="0"/>
    <m/>
    <m/>
    <m/>
  </r>
  <r>
    <n v="1028"/>
    <s v="CA-2017-149559"/>
    <x v="206"/>
    <d v="2017-09-12T00:00:00"/>
    <d v="2017-09-11T00:00:00"/>
    <x v="3"/>
    <s v="KF-16285"/>
    <s v="Karen Ferguson"/>
    <x v="2"/>
    <s v="United States"/>
    <s v="Long Beach"/>
    <s v="California"/>
    <n v="90805"/>
    <s v="West"/>
    <s v="OFF-PA-10003172"/>
    <x v="1"/>
    <s v="Paper"/>
    <s v="Xerox 1996"/>
    <n v="12.96"/>
    <n v="2"/>
    <n v="0"/>
    <n v="6.2207999999999997"/>
    <n v="12.96"/>
    <n v="0"/>
    <m/>
    <m/>
    <m/>
  </r>
  <r>
    <n v="1029"/>
    <s v="CA-2017-125290"/>
    <x v="43"/>
    <d v="2017-11-10T00:00:00"/>
    <d v="2017-11-06T00:00:00"/>
    <x v="0"/>
    <s v="CC-12430"/>
    <s v="Chuck Clark"/>
    <x v="2"/>
    <s v="United States"/>
    <s v="Minneapolis"/>
    <s v="Minnesota"/>
    <n v="55407"/>
    <s v="Central"/>
    <s v="OFF-AR-10001216"/>
    <x v="1"/>
    <s v="Art"/>
    <s v="Newell 339"/>
    <n v="13.9"/>
    <n v="5"/>
    <n v="0"/>
    <n v="3.6139999999999999"/>
    <n v="13.9"/>
    <n v="0"/>
    <m/>
    <m/>
    <m/>
  </r>
  <r>
    <n v="1030"/>
    <s v="US-2017-148054"/>
    <x v="663"/>
    <d v="2017-10-11T00:00:00"/>
    <d v="2017-10-06T00:00:00"/>
    <x v="1"/>
    <s v="NZ-18565"/>
    <s v="Nick Zandusky"/>
    <x v="2"/>
    <s v="United States"/>
    <s v="Meridian"/>
    <s v="Idaho"/>
    <n v="83642"/>
    <s v="West"/>
    <s v="FUR-FU-10003247"/>
    <x v="0"/>
    <s v="Furnishings"/>
    <s v="36X48 HARDFLOOR CHAIRMAT"/>
    <n v="41.96"/>
    <n v="2"/>
    <n v="0"/>
    <n v="2.9371999999999998"/>
    <n v="41.96"/>
    <n v="0"/>
    <m/>
    <m/>
    <m/>
  </r>
  <r>
    <n v="1031"/>
    <s v="CA-2016-128517"/>
    <x v="664"/>
    <d v="2016-04-14T00:00:00"/>
    <d v="2016-04-09T00:00:00"/>
    <x v="0"/>
    <s v="SW-20350"/>
    <s v="Sean Wendt"/>
    <x v="2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  <n v="517.9"/>
    <n v="0"/>
    <m/>
    <m/>
    <m/>
  </r>
  <r>
    <n v="1032"/>
    <s v="CA-2017-131492"/>
    <x v="14"/>
    <d v="2017-10-24T00:00:00"/>
    <d v="2017-10-19T00:00:00"/>
    <x v="0"/>
    <s v="HH-15010"/>
    <s v="Hilary Holden"/>
    <x v="1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7999999999997"/>
    <n v="8.9600000000000009"/>
    <n v="0"/>
    <m/>
    <m/>
    <m/>
  </r>
  <r>
    <n v="1033"/>
    <s v="CA-2017-127621"/>
    <x v="393"/>
    <d v="2017-03-07T00:00:00"/>
    <d v="2017-03-03T00:00:00"/>
    <x v="1"/>
    <s v="RE-19450"/>
    <s v="Richard Eichhorn"/>
    <x v="0"/>
    <s v="United States"/>
    <s v="Dallas"/>
    <s v="Texas"/>
    <n v="75081"/>
    <s v="Central"/>
    <s v="OFF-PA-10001307"/>
    <x v="1"/>
    <s v="Paper"/>
    <s v="Important Message Pads, 50 4-1/4 x 5-1/2 Forms per Pad"/>
    <n v="26.88"/>
    <n v="8"/>
    <n v="0.2"/>
    <n v="9.7439999999999998"/>
    <n v="21.503999999999998"/>
    <n v="5.3760000000000003"/>
    <m/>
    <m/>
    <m/>
  </r>
  <r>
    <n v="1034"/>
    <s v="CA-2015-145184"/>
    <x v="146"/>
    <d v="2015-11-29T00:00:00"/>
    <d v="2015-11-27T00:00:00"/>
    <x v="2"/>
    <s v="JD-16150"/>
    <s v="Justin Deggeller"/>
    <x v="1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600000000001"/>
    <n v="83.97"/>
    <n v="0"/>
    <m/>
    <m/>
    <m/>
  </r>
  <r>
    <n v="1035"/>
    <s v="CA-2017-106859"/>
    <x v="558"/>
    <d v="2017-03-18T00:00:00"/>
    <d v="2017-03-13T00:00:00"/>
    <x v="0"/>
    <s v="BF-11215"/>
    <s v="Benjamin Farhat"/>
    <x v="2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3999999999999"/>
    <n v="90.8"/>
    <n v="0"/>
    <m/>
    <m/>
    <m/>
  </r>
  <r>
    <n v="1036"/>
    <s v="US-2017-159205"/>
    <x v="177"/>
    <d v="2017-04-02T00:00:00"/>
    <d v="2017-03-31T00:00:00"/>
    <x v="0"/>
    <s v="DB-12910"/>
    <s v="Daniel Byrd"/>
    <x v="2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n v="25.62"/>
    <n v="61"/>
    <n v="0"/>
    <m/>
    <m/>
    <m/>
  </r>
  <r>
    <n v="1037"/>
    <s v="CA-2017-119578"/>
    <x v="64"/>
    <d v="2017-12-27T00:00:00"/>
    <d v="2017-12-22T00:00:00"/>
    <x v="0"/>
    <s v="JG-15310"/>
    <s v="Jason Gross"/>
    <x v="1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8000000000003"/>
    <n v="695.16"/>
    <n v="0"/>
    <m/>
    <m/>
    <m/>
  </r>
  <r>
    <n v="1038"/>
    <s v="CA-2016-124562"/>
    <x v="15"/>
    <d v="2016-12-12T00:00:00"/>
    <d v="2016-12-08T00:00:00"/>
    <x v="1"/>
    <s v="JP-16135"/>
    <s v="Julie Prescott"/>
    <x v="2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7999999999994"/>
    <n v="3.8871000000000002"/>
    <n v="9.0699000000000005"/>
    <m/>
    <m/>
    <m/>
  </r>
  <r>
    <n v="1039"/>
    <s v="US-2017-140074"/>
    <x v="593"/>
    <d v="2017-03-29T00:00:00"/>
    <d v="2017-03-23T00:00:00"/>
    <x v="1"/>
    <s v="EC-14050"/>
    <s v="Erin Creighton"/>
    <x v="0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9"/>
    <n v="25.68"/>
    <n v="0"/>
    <m/>
    <m/>
    <m/>
  </r>
  <r>
    <n v="1040"/>
    <s v="CA-2016-103037"/>
    <x v="188"/>
    <d v="2016-07-29T00:00:00"/>
    <d v="2016-07-25T00:00:00"/>
    <x v="1"/>
    <s v="KH-16630"/>
    <s v="Ken Heidel"/>
    <x v="1"/>
    <s v="United States"/>
    <s v="Houston"/>
    <s v="Texas"/>
    <n v="77070"/>
    <s v="Central"/>
    <s v="OFF-LA-10004345"/>
    <x v="1"/>
    <s v="Labels"/>
    <s v="Avery 493"/>
    <n v="15.712"/>
    <n v="4"/>
    <n v="0.2"/>
    <n v="5.6955999999999998"/>
    <n v="12.569599999999999"/>
    <n v="3.1424000000000003"/>
    <m/>
    <m/>
    <m/>
  </r>
  <r>
    <n v="1041"/>
    <s v="CA-2016-121671"/>
    <x v="18"/>
    <d v="2016-07-22T00:00:00"/>
    <d v="2016-07-17T00:00:00"/>
    <x v="1"/>
    <s v="AA-10480"/>
    <s v="Andrew Allen"/>
    <x v="0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8"/>
    <n v="21.93"/>
    <n v="0"/>
    <m/>
    <m/>
    <m/>
  </r>
  <r>
    <n v="1042"/>
    <s v="CA-2016-150350"/>
    <x v="665"/>
    <d v="2016-08-30T00:00:00"/>
    <d v="2016-08-23T00:00:00"/>
    <x v="1"/>
    <s v="MS-17770"/>
    <s v="Maxwell Schwartz"/>
    <x v="0"/>
    <s v="United States"/>
    <s v="Seattle"/>
    <s v="Washington"/>
    <n v="98105"/>
    <s v="West"/>
    <s v="TEC-MA-10001972"/>
    <x v="2"/>
    <s v="Machines"/>
    <s v="Okidata C331dn Printer"/>
    <n v="837.6"/>
    <n v="3"/>
    <n v="0.2"/>
    <n v="62.82"/>
    <n v="670.08"/>
    <n v="167.52"/>
    <m/>
    <m/>
    <m/>
  </r>
  <r>
    <n v="1043"/>
    <s v="CA-2017-147564"/>
    <x v="257"/>
    <d v="2017-10-06T00:00:00"/>
    <d v="2017-10-02T00:00:00"/>
    <x v="1"/>
    <s v="BP-11155"/>
    <s v="Becky Pak"/>
    <x v="0"/>
    <s v="United States"/>
    <s v="New York City"/>
    <s v="New York"/>
    <n v="10011"/>
    <s v="East"/>
    <s v="OFF-PA-10004438"/>
    <x v="1"/>
    <s v="Paper"/>
    <s v="Xerox 1907"/>
    <n v="49.12"/>
    <n v="4"/>
    <n v="0"/>
    <n v="23.086400000000001"/>
    <n v="49.12"/>
    <n v="0"/>
    <m/>
    <m/>
    <m/>
  </r>
  <r>
    <n v="1044"/>
    <s v="CA-2014-107916"/>
    <x v="662"/>
    <d v="2014-08-26T00:00:00"/>
    <d v="2014-08-24T00:00:00"/>
    <x v="2"/>
    <s v="JP-15460"/>
    <s v="Jennifer Patt"/>
    <x v="1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n v="6.3743999999999996"/>
    <n v="13.28"/>
    <n v="0"/>
    <m/>
    <m/>
    <m/>
  </r>
  <r>
    <n v="1045"/>
    <s v="CA-2017-131828"/>
    <x v="666"/>
    <d v="2017-02-13T00:00:00"/>
    <d v="2017-02-11T00:00:00"/>
    <x v="0"/>
    <s v="CS-11845"/>
    <s v="Cari Sayre"/>
    <x v="1"/>
    <s v="United States"/>
    <s v="Seattle"/>
    <s v="Washington"/>
    <n v="98105"/>
    <s v="West"/>
    <s v="FUR-CH-10004495"/>
    <x v="0"/>
    <s v="Chairs"/>
    <s v="Global Leather and Oak Executive Chair, Black"/>
    <n v="963.13599999999997"/>
    <n v="4"/>
    <n v="0.2"/>
    <n v="108.3528"/>
    <n v="770.50879999999995"/>
    <n v="192.62720000000002"/>
    <m/>
    <m/>
    <m/>
  </r>
  <r>
    <n v="1046"/>
    <s v="CA-2014-109218"/>
    <x v="415"/>
    <d v="2014-07-03T00:00:00"/>
    <d v="2014-06-30T00:00:00"/>
    <x v="0"/>
    <s v="AR-10825"/>
    <s v="Anthony Rawles"/>
    <x v="1"/>
    <s v="United States"/>
    <s v="Los Angeles"/>
    <s v="California"/>
    <n v="90004"/>
    <s v="West"/>
    <s v="OFF-AR-10001374"/>
    <x v="1"/>
    <s v="Art"/>
    <s v="BIC Brite Liner Highlighters, Chisel Tip"/>
    <n v="32.4"/>
    <n v="5"/>
    <n v="0"/>
    <n v="10.368"/>
    <n v="32.4"/>
    <n v="0"/>
    <m/>
    <m/>
    <m/>
  </r>
  <r>
    <n v="1047"/>
    <s v="US-2014-109036"/>
    <x v="364"/>
    <d v="2014-12-25T00:00:00"/>
    <d v="2014-12-20T00:00:00"/>
    <x v="1"/>
    <s v="KH-16510"/>
    <s v="Keith Herrera"/>
    <x v="0"/>
    <s v="United States"/>
    <s v="Seattle"/>
    <s v="Washington"/>
    <n v="98103"/>
    <s v="West"/>
    <s v="OFF-LA-10002043"/>
    <x v="1"/>
    <s v="Labels"/>
    <s v="Avery 489"/>
    <n v="31.05"/>
    <n v="3"/>
    <n v="0"/>
    <n v="14.904"/>
    <n v="31.05"/>
    <n v="0"/>
    <m/>
    <m/>
    <m/>
  </r>
  <r>
    <n v="1048"/>
    <s v="CA-2017-150497"/>
    <x v="212"/>
    <d v="2017-07-24T00:00:00"/>
    <d v="2017-07-20T00:00:00"/>
    <x v="1"/>
    <s v="SM-20950"/>
    <s v="Suzanne McNair"/>
    <x v="1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  <n v="735.98"/>
    <n v="0"/>
    <m/>
    <m/>
    <m/>
  </r>
  <r>
    <n v="1049"/>
    <s v="US-2016-162677"/>
    <x v="234"/>
    <d v="2016-03-27T00:00:00"/>
    <d v="2016-03-26T00:00:00"/>
    <x v="2"/>
    <s v="DB-13210"/>
    <s v="Dean Braden"/>
    <x v="0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99"/>
    <n v="54.112000000000002"/>
    <n v="13.528"/>
    <m/>
    <m/>
    <m/>
  </r>
  <r>
    <n v="1050"/>
    <s v="US-2014-150924"/>
    <x v="163"/>
    <d v="2014-09-16T00:00:00"/>
    <d v="2014-09-12T00:00:00"/>
    <x v="0"/>
    <s v="PT-19090"/>
    <s v="Pete Takahito"/>
    <x v="0"/>
    <s v="United States"/>
    <s v="Houston"/>
    <s v="Texas"/>
    <n v="77070"/>
    <s v="Central"/>
    <s v="OFF-BI-10004040"/>
    <x v="1"/>
    <s v="Binders"/>
    <s v="Wilson Jones Impact Binders"/>
    <n v="5.18"/>
    <n v="5"/>
    <n v="0.8"/>
    <n v="-8.0289999999999999"/>
    <n v="1.0359999999999996"/>
    <n v="4.1440000000000001"/>
    <m/>
    <m/>
    <m/>
  </r>
  <r>
    <n v="1051"/>
    <s v="US-2016-133879"/>
    <x v="667"/>
    <d v="2016-03-28T00:00:00"/>
    <d v="2016-03-21T00:00:00"/>
    <x v="1"/>
    <s v="KT-16465"/>
    <s v="Kean Takahito"/>
    <x v="0"/>
    <s v="United States"/>
    <s v="Chicago"/>
    <s v="Illinois"/>
    <n v="60623"/>
    <s v="Central"/>
    <s v="OFF-BI-10004465"/>
    <x v="1"/>
    <s v="Binders"/>
    <s v="Avery Durable Slant Ring Binders"/>
    <n v="3.1680000000000001"/>
    <n v="2"/>
    <n v="0.8"/>
    <n v="-4.7519999999999998"/>
    <n v="0.63359999999999994"/>
    <n v="2.5344000000000002"/>
    <m/>
    <m/>
    <m/>
  </r>
  <r>
    <n v="1052"/>
    <s v="CA-2017-157483"/>
    <x v="310"/>
    <d v="2017-11-18T00:00:00"/>
    <d v="2017-11-11T00:00:00"/>
    <x v="1"/>
    <s v="EP-13915"/>
    <s v="Emily Phan"/>
    <x v="0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  <n v="181.86"/>
    <n v="0"/>
    <m/>
    <m/>
    <m/>
  </r>
  <r>
    <n v="1053"/>
    <s v="US-2017-132059"/>
    <x v="353"/>
    <d v="2017-09-29T00:00:00"/>
    <d v="2017-09-23T00:00:00"/>
    <x v="1"/>
    <s v="AP-10915"/>
    <s v="Arthur Prichep"/>
    <x v="0"/>
    <s v="United States"/>
    <s v="Fort Collins"/>
    <s v="Colorado"/>
    <n v="80525"/>
    <s v="West"/>
    <s v="FUR-BO-10001811"/>
    <x v="0"/>
    <s v="Bookcases"/>
    <s v="Atlantic Metals Mobile 5-Shelf Bookcases, Custom Colors"/>
    <n v="180.58799999999999"/>
    <n v="2"/>
    <n v="0.7"/>
    <n v="-240.78399999999999"/>
    <n v="54.176400000000001"/>
    <n v="126.41159999999999"/>
    <m/>
    <m/>
    <m/>
  </r>
  <r>
    <n v="1054"/>
    <s v="CA-2017-122280"/>
    <x v="17"/>
    <d v="2017-09-10T00:00:00"/>
    <d v="2017-09-10T00:00:00"/>
    <x v="3"/>
    <s v="SH-20395"/>
    <s v="Shahid Hopkins"/>
    <x v="0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7999999999995"/>
    <n v="18.760000000000002"/>
    <n v="0"/>
    <m/>
    <m/>
    <m/>
  </r>
  <r>
    <n v="1055"/>
    <s v="CA-2017-152912"/>
    <x v="44"/>
    <d v="2017-11-12T00:00:00"/>
    <d v="2017-11-09T00:00:00"/>
    <x v="0"/>
    <s v="BM-11650"/>
    <s v="Brian Moss"/>
    <x v="1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  <n v="9.64"/>
    <n v="0"/>
    <m/>
    <m/>
    <m/>
  </r>
  <r>
    <n v="1056"/>
    <s v="US-2015-163783"/>
    <x v="16"/>
    <d v="2016-01-01T00:00:00"/>
    <d v="2015-12-27T00:00:00"/>
    <x v="1"/>
    <s v="DR-12940"/>
    <s v="Daniel Raglin"/>
    <x v="2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  <n v="10.137600000000001"/>
    <n v="2.5344000000000002"/>
    <m/>
    <m/>
    <m/>
  </r>
  <r>
    <n v="1057"/>
    <s v="CA-2017-123981"/>
    <x v="257"/>
    <d v="2017-10-08T00:00:00"/>
    <d v="2017-10-02T00:00:00"/>
    <x v="1"/>
    <s v="RW-19630"/>
    <s v="Rob Williams"/>
    <x v="1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399999999999"/>
    <n v="65.989999999999995"/>
    <n v="0"/>
    <m/>
    <m/>
    <m/>
  </r>
  <r>
    <n v="1058"/>
    <s v="CA-2017-158953"/>
    <x v="384"/>
    <d v="2017-06-08T00:00:00"/>
    <d v="2017-06-04T00:00:00"/>
    <x v="1"/>
    <s v="ML-18040"/>
    <s v="Michelle Lonsdale"/>
    <x v="1"/>
    <s v="United States"/>
    <s v="Missouri City"/>
    <s v="Texas"/>
    <n v="77489"/>
    <s v="Central"/>
    <s v="OFF-BI-10002557"/>
    <x v="1"/>
    <s v="Binders"/>
    <s v="Presstex Flexible Ring Binders"/>
    <n v="6.37"/>
    <n v="7"/>
    <n v="0.8"/>
    <n v="-9.5549999999999997"/>
    <n v="1.274"/>
    <n v="5.0960000000000001"/>
    <m/>
    <m/>
    <m/>
  </r>
  <r>
    <n v="1059"/>
    <s v="CA-2016-169026"/>
    <x v="668"/>
    <d v="2016-08-13T00:00:00"/>
    <d v="2016-08-08T00:00:00"/>
    <x v="1"/>
    <s v="CM-12655"/>
    <s v="Corinna Mitchell"/>
    <x v="2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4"/>
    <n v="23.34"/>
    <n v="0"/>
    <m/>
    <m/>
    <m/>
  </r>
  <r>
    <n v="1060"/>
    <s v="CA-2017-109750"/>
    <x v="669"/>
    <d v="2017-07-28T00:00:00"/>
    <d v="2017-07-22T00:00:00"/>
    <x v="1"/>
    <s v="FH-14365"/>
    <s v="Fred Hopkins"/>
    <x v="1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900000000001"/>
    <n v="29.97"/>
    <n v="0"/>
    <m/>
    <m/>
    <m/>
  </r>
  <r>
    <n v="1061"/>
    <s v="CA-2015-149384"/>
    <x v="670"/>
    <d v="2015-07-10T00:00:00"/>
    <d v="2015-07-10T00:00:00"/>
    <x v="3"/>
    <s v="EH-13945"/>
    <s v="Eric Hoffmann"/>
    <x v="0"/>
    <s v="United States"/>
    <s v="Tempe"/>
    <s v="Arizona"/>
    <n v="85281"/>
    <s v="West"/>
    <s v="OFF-BI-10003196"/>
    <x v="1"/>
    <s v="Binders"/>
    <s v="Accohide Poly Flexible Ring Binders"/>
    <n v="3.3660000000000001"/>
    <n v="3"/>
    <n v="0.7"/>
    <n v="-2.2440000000000002"/>
    <n v="1.0098000000000003"/>
    <n v="2.3561999999999999"/>
    <m/>
    <m/>
    <m/>
  </r>
  <r>
    <n v="1062"/>
    <s v="CA-2014-131527"/>
    <x v="493"/>
    <d v="2014-12-07T00:00:00"/>
    <d v="2014-12-01T00:00:00"/>
    <x v="1"/>
    <s v="TB-21280"/>
    <s v="Toby Braunhardt"/>
    <x v="0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"/>
    <n v="76.7744"/>
    <n v="19.193600000000004"/>
    <m/>
    <m/>
    <m/>
  </r>
  <r>
    <n v="1063"/>
    <s v="CA-2017-164000"/>
    <x v="358"/>
    <d v="2017-12-22T00:00:00"/>
    <d v="2017-12-18T00:00:00"/>
    <x v="1"/>
    <s v="AH-10030"/>
    <s v="Aaron Hawkins"/>
    <x v="1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80000000000001"/>
    <n v="14.963200000000001"/>
    <n v="3.7408000000000001"/>
    <m/>
    <m/>
    <m/>
  </r>
  <r>
    <n v="1064"/>
    <s v="CA-2016-108882"/>
    <x v="671"/>
    <d v="2016-01-15T00:00:00"/>
    <d v="2016-01-09T00:00:00"/>
    <x v="1"/>
    <s v="LA-16780"/>
    <s v="Laura Armstrong"/>
    <x v="1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3"/>
    <n v="349.95"/>
    <n v="0"/>
    <m/>
    <m/>
    <m/>
  </r>
  <r>
    <n v="1065"/>
    <s v="US-2017-108245"/>
    <x v="554"/>
    <d v="2017-09-27T00:00:00"/>
    <d v="2017-09-22T00:00:00"/>
    <x v="1"/>
    <s v="SH-19975"/>
    <s v="Sally Hughsby"/>
    <x v="1"/>
    <s v="United States"/>
    <s v="Pearland"/>
    <s v="Texas"/>
    <n v="77581"/>
    <s v="Central"/>
    <s v="OFF-EN-10001415"/>
    <x v="1"/>
    <s v="Envelopes"/>
    <s v="Staple envelope"/>
    <n v="13.391999999999999"/>
    <n v="3"/>
    <n v="0.2"/>
    <n v="5.0220000000000002"/>
    <n v="10.7136"/>
    <n v="2.6783999999999999"/>
    <m/>
    <m/>
    <m/>
  </r>
  <r>
    <n v="1066"/>
    <s v="CA-2016-132409"/>
    <x v="386"/>
    <d v="2016-06-01T00:00:00"/>
    <d v="2016-05-26T00:00:00"/>
    <x v="1"/>
    <s v="TH-21235"/>
    <s v="Tiffany House"/>
    <x v="1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9"/>
    <n v="1.2032"/>
    <n v="0.30080000000000001"/>
    <m/>
    <m/>
    <m/>
  </r>
  <r>
    <n v="1067"/>
    <s v="CA-2017-150189"/>
    <x v="135"/>
    <d v="2017-07-10T00:00:00"/>
    <d v="2017-07-08T00:00:00"/>
    <x v="2"/>
    <s v="VG-21790"/>
    <s v="Vivek Gonzalez"/>
    <x v="0"/>
    <s v="United States"/>
    <s v="San Mateo"/>
    <s v="California"/>
    <n v="94403"/>
    <s v="West"/>
    <s v="OFF-LA-10002762"/>
    <x v="1"/>
    <s v="Labels"/>
    <s v="Avery 485"/>
    <n v="75.180000000000007"/>
    <n v="6"/>
    <n v="0"/>
    <n v="35.334600000000002"/>
    <n v="75.180000000000007"/>
    <n v="0"/>
    <m/>
    <m/>
    <m/>
  </r>
  <r>
    <n v="1068"/>
    <s v="CA-2017-131625"/>
    <x v="672"/>
    <d v="2017-09-05T00:00:00"/>
    <d v="2017-09-01T00:00:00"/>
    <x v="0"/>
    <s v="BN-11515"/>
    <s v="Bradley Nguyen"/>
    <x v="0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n v="39.066000000000003"/>
    <n v="114.9"/>
    <n v="0"/>
    <m/>
    <m/>
    <m/>
  </r>
  <r>
    <n v="1069"/>
    <s v="US-2016-127971"/>
    <x v="69"/>
    <d v="2016-11-27T00:00:00"/>
    <d v="2016-11-20T00:00:00"/>
    <x v="1"/>
    <s v="DW-13195"/>
    <s v="David Wiener"/>
    <x v="1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n v="-77.332999999999998"/>
    <n v="222.90100000000001"/>
    <n v="95.528999999999996"/>
    <m/>
    <m/>
    <m/>
  </r>
  <r>
    <n v="1070"/>
    <s v="CA-2017-113355"/>
    <x v="92"/>
    <d v="2017-12-05T00:00:00"/>
    <d v="2017-12-01T00:00:00"/>
    <x v="1"/>
    <s v="SJ-20215"/>
    <s v="Sarah Jordon"/>
    <x v="0"/>
    <s v="United States"/>
    <s v="Grand Prairie"/>
    <s v="Texas"/>
    <n v="75051"/>
    <s v="Central"/>
    <s v="TEC-PH-10004912"/>
    <x v="2"/>
    <s v="Phones"/>
    <s v="Cisco SPA112 2 Port Phone Adapter"/>
    <n v="219.8"/>
    <n v="5"/>
    <n v="0.2"/>
    <n v="24.727499999999999"/>
    <n v="175.84"/>
    <n v="43.960000000000008"/>
    <m/>
    <m/>
    <m/>
  </r>
  <r>
    <n v="1071"/>
    <s v="CA-2016-159730"/>
    <x v="41"/>
    <d v="2016-09-21T00:00:00"/>
    <d v="2016-09-17T00:00:00"/>
    <x v="1"/>
    <s v="SJ-20125"/>
    <s v="Sanjit Jacobs"/>
    <x v="2"/>
    <s v="United States"/>
    <s v="Seattle"/>
    <s v="Washington"/>
    <n v="98103"/>
    <s v="West"/>
    <s v="FUR-CH-10004875"/>
    <x v="0"/>
    <s v="Chairs"/>
    <s v="Harbour Creations 67200 Series Stacking Chairs"/>
    <n v="113.88800000000001"/>
    <n v="2"/>
    <n v="0.2"/>
    <n v="9.9651999999999994"/>
    <n v="91.110399999999998"/>
    <n v="22.777600000000003"/>
    <m/>
    <m/>
    <m/>
  </r>
  <r>
    <n v="1072"/>
    <s v="CA-2016-155474"/>
    <x v="524"/>
    <d v="2016-07-14T00:00:00"/>
    <d v="2016-07-08T00:00:00"/>
    <x v="1"/>
    <s v="CC-12220"/>
    <s v="Chris Cortes"/>
    <x v="0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n v="9.4486000000000008"/>
    <n v="86.387199999999993"/>
    <n v="21.596800000000002"/>
    <m/>
    <m/>
    <m/>
  </r>
  <r>
    <n v="1073"/>
    <s v="US-2016-161844"/>
    <x v="10"/>
    <d v="2016-12-14T00:00:00"/>
    <d v="2016-12-09T00:00:00"/>
    <x v="0"/>
    <s v="DK-12835"/>
    <s v="Damala Kotsonis"/>
    <x v="1"/>
    <s v="United States"/>
    <s v="Franklin"/>
    <s v="Tennessee"/>
    <n v="37064"/>
    <s v="South"/>
    <s v="FUR-TA-10001676"/>
    <x v="0"/>
    <s v="Tables"/>
    <s v="Hon 61000 Series Interactive Training Tables"/>
    <n v="79.974000000000004"/>
    <n v="3"/>
    <n v="0.4"/>
    <n v="-29.323799999999999"/>
    <n v="47.984400000000001"/>
    <n v="31.989600000000003"/>
    <m/>
    <m/>
    <m/>
  </r>
  <r>
    <n v="1074"/>
    <s v="US-2016-162103"/>
    <x v="514"/>
    <d v="2016-11-17T00:00:00"/>
    <d v="2016-11-13T00:00:00"/>
    <x v="1"/>
    <s v="LB-16795"/>
    <s v="Laurel Beltran"/>
    <x v="2"/>
    <s v="United States"/>
    <s v="Highland Park"/>
    <s v="Illinois"/>
    <n v="60035"/>
    <s v="Central"/>
    <s v="OFF-BI-10000285"/>
    <x v="1"/>
    <s v="Binders"/>
    <s v="XtraLife ClearVue Slant-D Ring Binders by Cardinal"/>
    <n v="3.1360000000000001"/>
    <n v="2"/>
    <n v="0.8"/>
    <n v="-4.7039999999999997"/>
    <n v="0.62719999999999976"/>
    <n v="2.5088000000000004"/>
    <m/>
    <m/>
    <m/>
  </r>
  <r>
    <n v="1075"/>
    <s v="CA-2014-151554"/>
    <x v="565"/>
    <d v="2014-11-15T00:00:00"/>
    <d v="2014-11-14T00:00:00"/>
    <x v="2"/>
    <s v="CM-11815"/>
    <s v="Candace McMahon"/>
    <x v="1"/>
    <s v="United States"/>
    <s v="Pasadena"/>
    <s v="Texas"/>
    <n v="77506"/>
    <s v="Central"/>
    <s v="OFF-PA-10004609"/>
    <x v="1"/>
    <s v="Paper"/>
    <s v="Xerox 221"/>
    <n v="20.736000000000001"/>
    <n v="4"/>
    <n v="0.2"/>
    <n v="7.2576000000000001"/>
    <n v="16.588799999999999"/>
    <n v="4.1472000000000007"/>
    <m/>
    <m/>
    <m/>
  </r>
  <r>
    <n v="1076"/>
    <s v="CA-2014-140662"/>
    <x v="549"/>
    <d v="2014-11-19T00:00:00"/>
    <d v="2014-11-17T00:00:00"/>
    <x v="2"/>
    <s v="TS-21205"/>
    <s v="Thomas Seio"/>
    <x v="1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4000000000002"/>
    <n v="99.98"/>
    <n v="0"/>
    <m/>
    <m/>
    <m/>
  </r>
  <r>
    <n v="1077"/>
    <s v="US-2014-126571"/>
    <x v="673"/>
    <d v="2014-10-15T00:00:00"/>
    <d v="2014-10-11T00:00:00"/>
    <x v="1"/>
    <s v="JF-15565"/>
    <s v="Jill Fjeld"/>
    <x v="0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400000000001"/>
    <n v="225.5232"/>
    <n v="56.380800000000001"/>
    <m/>
    <m/>
    <m/>
  </r>
  <r>
    <n v="1078"/>
    <s v="CA-2014-106264"/>
    <x v="57"/>
    <d v="2014-12-30T00:00:00"/>
    <d v="2014-12-26T00:00:00"/>
    <x v="1"/>
    <s v="CK-12595"/>
    <s v="Clytie Kelty"/>
    <x v="0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1"/>
    <n v="11.91"/>
    <n v="0"/>
    <m/>
    <m/>
    <m/>
  </r>
  <r>
    <n v="1079"/>
    <s v="CA-2017-113418"/>
    <x v="164"/>
    <d v="2017-10-03T00:00:00"/>
    <d v="2017-10-01T00:00:00"/>
    <x v="2"/>
    <s v="CM-12655"/>
    <s v="Corinna Mitchell"/>
    <x v="2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50000000003"/>
    <n v="1704.89"/>
    <n v="0"/>
    <m/>
    <m/>
    <m/>
  </r>
  <r>
    <n v="1080"/>
    <s v="CA-2016-111416"/>
    <x v="41"/>
    <d v="2016-09-22T00:00:00"/>
    <d v="2016-09-17T00:00:00"/>
    <x v="1"/>
    <s v="LW-17215"/>
    <s v="Luke Weiss"/>
    <x v="0"/>
    <s v="United States"/>
    <s v="New York City"/>
    <s v="New York"/>
    <n v="10035"/>
    <s v="East"/>
    <s v="OFF-BI-10002026"/>
    <x v="1"/>
    <s v="Binders"/>
    <s v="Avery Arch Ring Binders"/>
    <n v="232.4"/>
    <n v="5"/>
    <n v="0.2"/>
    <n v="78.435000000000002"/>
    <n v="185.92000000000002"/>
    <n v="46.480000000000004"/>
    <m/>
    <m/>
    <m/>
  </r>
  <r>
    <n v="1081"/>
    <s v="CA-2015-120810"/>
    <x v="674"/>
    <d v="2015-07-27T00:00:00"/>
    <d v="2015-07-23T00:00:00"/>
    <x v="1"/>
    <s v="TH-21550"/>
    <s v="Tracy Hopkins"/>
    <x v="2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9"/>
    <n v="68.94"/>
    <n v="0"/>
    <m/>
    <m/>
    <m/>
  </r>
  <r>
    <n v="1082"/>
    <s v="CA-2017-122595"/>
    <x v="653"/>
    <d v="2017-12-20T00:00:00"/>
    <d v="2017-12-14T00:00:00"/>
    <x v="1"/>
    <s v="GM-14455"/>
    <s v="Gary Mitchum"/>
    <x v="2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7"/>
    <n v="182.38079999999999"/>
    <n v="45.595200000000006"/>
    <m/>
    <m/>
    <m/>
  </r>
  <r>
    <n v="1083"/>
    <s v="CA-2017-154732"/>
    <x v="59"/>
    <d v="2017-11-07T00:00:00"/>
    <d v="2017-11-05T00:00:00"/>
    <x v="2"/>
    <s v="AH-10195"/>
    <s v="Alan Haines"/>
    <x v="1"/>
    <s v="United States"/>
    <s v="Chicago"/>
    <s v="Illinois"/>
    <n v="60623"/>
    <s v="Central"/>
    <s v="OFF-BI-10000474"/>
    <x v="1"/>
    <s v="Binders"/>
    <s v="Avery Recycled Flexi-View Covers for Binding Systems"/>
    <n v="16.03"/>
    <n v="5"/>
    <n v="0.8"/>
    <n v="-25.648"/>
    <n v="3.2059999999999995"/>
    <n v="12.824000000000002"/>
    <m/>
    <m/>
    <m/>
  </r>
  <r>
    <n v="1084"/>
    <s v="US-2014-134733"/>
    <x v="675"/>
    <d v="2014-09-28T00:00:00"/>
    <d v="2014-09-23T00:00:00"/>
    <x v="1"/>
    <s v="BM-11650"/>
    <s v="Brian Moss"/>
    <x v="1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600000000002"/>
    <n v="370.59915000000001"/>
    <n v="65.399850000000001"/>
    <m/>
    <m/>
    <m/>
  </r>
  <r>
    <n v="1085"/>
    <s v="CA-2014-115161"/>
    <x v="676"/>
    <d v="2014-02-02T00:00:00"/>
    <d v="2014-01-31T00:00:00"/>
    <x v="2"/>
    <s v="LC-17050"/>
    <s v="Liz Carlisle"/>
    <x v="0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n v="3.4196"/>
    <n v="247.06610000000001"/>
    <n v="43.599899999999998"/>
    <m/>
    <m/>
    <m/>
  </r>
  <r>
    <n v="1086"/>
    <s v="CA-2015-115511"/>
    <x v="78"/>
    <d v="2015-11-25T00:00:00"/>
    <d v="2015-11-21T00:00:00"/>
    <x v="1"/>
    <s v="NW-18400"/>
    <s v="Natalie Webber"/>
    <x v="0"/>
    <s v="United States"/>
    <s v="Las Vegas"/>
    <s v="Nevada"/>
    <n v="89115"/>
    <s v="West"/>
    <s v="FUR-BO-10002598"/>
    <x v="0"/>
    <s v="Bookcases"/>
    <s v="Hon Metal Bookcases, Putty"/>
    <n v="141.96"/>
    <n v="2"/>
    <n v="0"/>
    <n v="41.168399999999998"/>
    <n v="141.96"/>
    <n v="0"/>
    <m/>
    <m/>
    <m/>
  </r>
  <r>
    <n v="1087"/>
    <s v="CA-2015-161718"/>
    <x v="677"/>
    <d v="2015-12-10T00:00:00"/>
    <d v="2015-12-04T00:00:00"/>
    <x v="1"/>
    <s v="SO-20335"/>
    <s v="Sean O'Donnell"/>
    <x v="0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n v="11.375999999999999"/>
    <n v="28.44"/>
    <n v="0"/>
    <m/>
    <m/>
    <m/>
  </r>
  <r>
    <n v="1088"/>
    <s v="CA-2016-100671"/>
    <x v="412"/>
    <d v="2016-11-04T00:00:00"/>
    <d v="2016-11-01T00:00:00"/>
    <x v="2"/>
    <s v="CS-12490"/>
    <s v="Cindy Schnelling"/>
    <x v="1"/>
    <s v="United States"/>
    <s v="Conroe"/>
    <s v="Texas"/>
    <n v="77301"/>
    <s v="Central"/>
    <s v="OFF-ST-10004950"/>
    <x v="1"/>
    <s v="Storage"/>
    <s v="Tenex Personal Filing Tote With Secure Closure Lid, Black/Frost"/>
    <n v="111.672"/>
    <n v="9"/>
    <n v="0.2"/>
    <n v="6.9794999999999998"/>
    <n v="89.337599999999995"/>
    <n v="22.334400000000002"/>
    <m/>
    <m/>
    <m/>
  </r>
  <r>
    <n v="1089"/>
    <s v="CA-2017-103156"/>
    <x v="50"/>
    <d v="2017-11-24T00:00:00"/>
    <d v="2017-11-23T00:00:00"/>
    <x v="2"/>
    <s v="TD-20995"/>
    <s v="Tamara Dahlen"/>
    <x v="0"/>
    <s v="United States"/>
    <s v="Philadelphia"/>
    <s v="Pennsylvania"/>
    <n v="19120"/>
    <s v="East"/>
    <s v="FUR-FU-10000320"/>
    <x v="0"/>
    <s v="Furnishings"/>
    <s v="OIC Stacking Trays"/>
    <n v="24.047999999999998"/>
    <n v="9"/>
    <n v="0.2"/>
    <n v="7.2144000000000004"/>
    <n v="19.238399999999999"/>
    <n v="4.8095999999999997"/>
    <m/>
    <m/>
    <m/>
  </r>
  <r>
    <n v="1090"/>
    <s v="CA-2017-101077"/>
    <x v="590"/>
    <d v="2017-03-30T00:00:00"/>
    <d v="2017-03-25T00:00:00"/>
    <x v="0"/>
    <s v="DB-13660"/>
    <s v="Duane Benoit"/>
    <x v="0"/>
    <s v="United States"/>
    <s v="Dallas"/>
    <s v="Texas"/>
    <n v="75081"/>
    <s v="Central"/>
    <s v="OFF-PA-10004239"/>
    <x v="1"/>
    <s v="Paper"/>
    <s v="Xerox 1953"/>
    <n v="6.8479999999999999"/>
    <n v="2"/>
    <n v="0.2"/>
    <n v="2.14"/>
    <n v="5.4783999999999997"/>
    <n v="1.3696000000000002"/>
    <m/>
    <m/>
    <m/>
  </r>
  <r>
    <n v="1091"/>
    <s v="US-2017-131583"/>
    <x v="184"/>
    <d v="2017-06-10T00:00:00"/>
    <d v="2017-06-10T00:00:00"/>
    <x v="3"/>
    <s v="CL-11890"/>
    <s v="Carl Ludwig"/>
    <x v="0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1999999999996"/>
    <n v="6"/>
    <n v="0.2"/>
    <n v="15.012"/>
    <n v="32.025599999999997"/>
    <n v="8.0063999999999993"/>
    <m/>
    <m/>
    <m/>
  </r>
  <r>
    <n v="1092"/>
    <s v="CA-2017-168739"/>
    <x v="140"/>
    <d v="2017-06-05T00:00:00"/>
    <d v="2017-05-29T00:00:00"/>
    <x v="1"/>
    <s v="HZ-14950"/>
    <s v="Henia Zydlo"/>
    <x v="0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8"/>
    <n v="26.169600000000003"/>
    <n v="39.254400000000004"/>
    <m/>
    <m/>
    <m/>
  </r>
  <r>
    <n v="1093"/>
    <s v="CA-2016-116540"/>
    <x v="414"/>
    <d v="2016-09-02T00:00:00"/>
    <d v="2016-09-02T00:00:00"/>
    <x v="3"/>
    <s v="SS-20590"/>
    <s v="Sonia Sunley"/>
    <x v="0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  <n v="1.81"/>
    <n v="0"/>
    <m/>
    <m/>
    <m/>
  </r>
  <r>
    <n v="1094"/>
    <s v="CA-2015-153381"/>
    <x v="431"/>
    <d v="2015-09-28T00:00:00"/>
    <d v="2015-09-24T00:00:00"/>
    <x v="1"/>
    <s v="DE-13255"/>
    <s v="Deanra Eno"/>
    <x v="2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97"/>
    <n v="15.24"/>
    <n v="0"/>
    <m/>
    <m/>
    <m/>
  </r>
  <r>
    <n v="1095"/>
    <s v="US-2017-111024"/>
    <x v="392"/>
    <d v="2017-07-06T00:00:00"/>
    <d v="2017-07-03T00:00:00"/>
    <x v="0"/>
    <s v="SZ-20035"/>
    <s v="Sam Zeldin"/>
    <x v="2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  <n v="26.316800000000001"/>
    <n v="6.5792000000000002"/>
    <m/>
    <m/>
    <m/>
  </r>
  <r>
    <n v="1096"/>
    <s v="CA-2017-148264"/>
    <x v="158"/>
    <d v="2017-12-09T00:00:00"/>
    <d v="2017-12-08T00:00:00"/>
    <x v="2"/>
    <s v="LF-17185"/>
    <s v="Luke Foster"/>
    <x v="0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91"/>
    <n v="29.79"/>
    <n v="0"/>
    <m/>
    <m/>
    <m/>
  </r>
  <r>
    <n v="1097"/>
    <s v="CA-2017-131212"/>
    <x v="237"/>
    <d v="2017-12-09T00:00:00"/>
    <d v="2017-12-05T00:00:00"/>
    <x v="1"/>
    <s v="AB-10165"/>
    <s v="Alan Barnes"/>
    <x v="0"/>
    <s v="United States"/>
    <s v="Bellevue"/>
    <s v="Washington"/>
    <n v="98006"/>
    <s v="West"/>
    <s v="OFF-BI-10001617"/>
    <x v="1"/>
    <s v="Binders"/>
    <s v="GBC Wire Binding Combs"/>
    <n v="24.815999999999999"/>
    <n v="3"/>
    <n v="0.2"/>
    <n v="8.3754000000000008"/>
    <n v="19.852799999999998"/>
    <n v="4.9632000000000005"/>
    <m/>
    <m/>
    <m/>
  </r>
  <r>
    <n v="1098"/>
    <s v="CA-2014-158337"/>
    <x v="446"/>
    <d v="2014-03-14T00:00:00"/>
    <d v="2014-03-11T00:00:00"/>
    <x v="0"/>
    <s v="KA-16525"/>
    <s v="Kelly Andreada"/>
    <x v="0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n v="49.014000000000003"/>
    <n v="108.92"/>
    <n v="0"/>
    <m/>
    <m/>
    <m/>
  </r>
  <r>
    <n v="1099"/>
    <s v="CA-2016-162614"/>
    <x v="678"/>
    <d v="2016-10-13T00:00:00"/>
    <d v="2016-10-07T00:00:00"/>
    <x v="1"/>
    <s v="TB-21250"/>
    <s v="Tim Brockman"/>
    <x v="0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93"/>
    <n v="21.811199999999999"/>
    <n v="5.4527999999999999"/>
    <m/>
    <m/>
    <m/>
  </r>
  <r>
    <n v="1100"/>
    <s v="CA-2014-168592"/>
    <x v="74"/>
    <d v="2014-09-14T00:00:00"/>
    <d v="2014-09-08T00:00:00"/>
    <x v="1"/>
    <s v="DP-13390"/>
    <s v="Dennis Pardue"/>
    <x v="2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1"/>
    <n v="56.65"/>
    <n v="0"/>
    <m/>
    <m/>
    <m/>
  </r>
  <r>
    <n v="1101"/>
    <s v="CA-2014-157609"/>
    <x v="679"/>
    <d v="2014-03-21T00:00:00"/>
    <d v="2014-03-16T00:00:00"/>
    <x v="0"/>
    <s v="KN-16705"/>
    <s v="Kristina Nunn"/>
    <x v="2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n v="29.495000000000001"/>
    <n v="377.536"/>
    <n v="94.384000000000015"/>
    <m/>
    <m/>
    <m/>
  </r>
  <r>
    <n v="1102"/>
    <s v="CA-2015-153626"/>
    <x v="491"/>
    <d v="2015-07-14T00:00:00"/>
    <d v="2015-07-09T00:00:00"/>
    <x v="1"/>
    <s v="EB-13870"/>
    <s v="Emily Burns"/>
    <x v="0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50000000000002"/>
    <n v="4.1280000000000001"/>
    <n v="1.032"/>
    <m/>
    <m/>
    <m/>
  </r>
  <r>
    <n v="1103"/>
    <s v="CA-2016-166485"/>
    <x v="680"/>
    <d v="2016-02-27T00:00:00"/>
    <d v="2016-02-20T00:00:00"/>
    <x v="1"/>
    <s v="AH-10210"/>
    <s v="Alan Hwang"/>
    <x v="0"/>
    <s v="United States"/>
    <s v="Nashville"/>
    <s v="Tennessee"/>
    <n v="37211"/>
    <s v="South"/>
    <s v="OFF-PA-10004996"/>
    <x v="1"/>
    <s v="Paper"/>
    <s v="Speediset Carbonless Redi-Letter 7&quot; x 8 1/2&quot;"/>
    <n v="16.495999999999999"/>
    <n v="2"/>
    <n v="0.2"/>
    <n v="5.5674000000000001"/>
    <n v="13.1968"/>
    <n v="3.2991999999999999"/>
    <m/>
    <m/>
    <m/>
  </r>
  <r>
    <n v="1104"/>
    <s v="CA-2015-152611"/>
    <x v="681"/>
    <d v="2015-02-23T00:00:00"/>
    <d v="2015-02-20T00:00:00"/>
    <x v="0"/>
    <s v="KA-16525"/>
    <s v="Kelly Andreada"/>
    <x v="0"/>
    <s v="United States"/>
    <s v="Perth Amboy"/>
    <s v="New Jersey"/>
    <n v="8861"/>
    <s v="East"/>
    <s v="OFF-AR-10003903"/>
    <x v="1"/>
    <s v="Art"/>
    <s v="Sanford 52201 APSCO Electric Pencil Sharpener"/>
    <n v="286.79000000000002"/>
    <n v="7"/>
    <n v="0"/>
    <n v="74.565399999999997"/>
    <n v="286.79000000000002"/>
    <n v="0"/>
    <m/>
    <m/>
    <m/>
  </r>
  <r>
    <n v="1105"/>
    <s v="CA-2016-146143"/>
    <x v="682"/>
    <d v="2016-12-19T00:00:00"/>
    <d v="2016-12-14T00:00:00"/>
    <x v="1"/>
    <s v="MC-17845"/>
    <s v="Michael Chen"/>
    <x v="0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n v="58.687199999999997"/>
    <n v="133.38"/>
    <n v="0"/>
    <m/>
    <m/>
    <m/>
  </r>
  <r>
    <n v="1106"/>
    <s v="CA-2014-124688"/>
    <x v="9"/>
    <d v="2014-08-29T00:00:00"/>
    <d v="2014-08-27T00:00:00"/>
    <x v="2"/>
    <s v="CC-12610"/>
    <s v="Corey Catlett"/>
    <x v="1"/>
    <s v="United States"/>
    <s v="Springfield"/>
    <s v="Virginia"/>
    <n v="22153"/>
    <s v="South"/>
    <s v="TEC-PH-10000455"/>
    <x v="2"/>
    <s v="Phones"/>
    <s v="GE 30522EE2"/>
    <n v="579.95000000000005"/>
    <n v="5"/>
    <n v="0"/>
    <n v="168.18549999999999"/>
    <n v="579.95000000000005"/>
    <n v="0"/>
    <m/>
    <m/>
    <m/>
  </r>
  <r>
    <n v="1107"/>
    <s v="CA-2017-142034"/>
    <x v="224"/>
    <d v="2017-09-28T00:00:00"/>
    <d v="2017-09-24T00:00:00"/>
    <x v="1"/>
    <s v="KB-16240"/>
    <s v="Karen Bern"/>
    <x v="1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n v="12.96"/>
    <n v="72"/>
    <n v="0"/>
    <m/>
    <m/>
    <m/>
  </r>
  <r>
    <n v="1108"/>
    <s v="CA-2016-107328"/>
    <x v="668"/>
    <d v="2016-08-15T00:00:00"/>
    <d v="2016-08-08T00:00:00"/>
    <x v="1"/>
    <s v="CA-12055"/>
    <s v="Cathy Armstrong"/>
    <x v="2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n v="12.8256"/>
    <n v="410.41919999999999"/>
    <n v="102.60480000000001"/>
    <m/>
    <m/>
    <m/>
  </r>
  <r>
    <n v="1109"/>
    <s v="CA-2016-150945"/>
    <x v="116"/>
    <d v="2016-12-20T00:00:00"/>
    <d v="2016-12-18T00:00:00"/>
    <x v="0"/>
    <s v="JK-16120"/>
    <s v="Julie Kriz"/>
    <x v="2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  <n v="900.08"/>
    <n v="0"/>
    <m/>
    <m/>
    <m/>
  </r>
  <r>
    <n v="1110"/>
    <s v="CA-2017-140326"/>
    <x v="683"/>
    <d v="2017-09-06T00:00:00"/>
    <d v="2017-09-04T00:00:00"/>
    <x v="2"/>
    <s v="HW-14935"/>
    <s v="Helen Wasserman"/>
    <x v="1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n v="-117.88200000000001"/>
    <n v="577.62180000000001"/>
    <n v="247.55219999999997"/>
    <m/>
    <m/>
    <m/>
  </r>
  <r>
    <n v="1111"/>
    <s v="US-2016-113649"/>
    <x v="684"/>
    <d v="2016-08-12T00:00:00"/>
    <d v="2016-08-09T00:00:00"/>
    <x v="2"/>
    <s v="HA-14920"/>
    <s v="Helen Andreada"/>
    <x v="0"/>
    <s v="United States"/>
    <s v="Fayetteville"/>
    <s v="North Carolina"/>
    <n v="28314"/>
    <s v="South"/>
    <s v="OFF-PA-10000130"/>
    <x v="1"/>
    <s v="Paper"/>
    <s v="Xerox 199"/>
    <n v="30.815999999999999"/>
    <n v="9"/>
    <n v="0.2"/>
    <n v="9.6300000000000008"/>
    <n v="24.652799999999999"/>
    <n v="6.1631999999999998"/>
    <m/>
    <m/>
    <m/>
  </r>
  <r>
    <n v="1112"/>
    <s v="CA-2015-124975"/>
    <x v="133"/>
    <d v="2015-06-25T00:00:00"/>
    <d v="2015-06-22T00:00:00"/>
    <x v="2"/>
    <s v="MG-17875"/>
    <s v="Michael Grace"/>
    <x v="2"/>
    <s v="United States"/>
    <s v="Aurora"/>
    <s v="Illinois"/>
    <n v="60505"/>
    <s v="Central"/>
    <s v="FUR-TA-10002645"/>
    <x v="0"/>
    <s v="Tables"/>
    <s v="Hon Rectangular Conference Tables"/>
    <n v="796.42499999999995"/>
    <n v="7"/>
    <n v="0.5"/>
    <n v="-525.64049999999997"/>
    <n v="398.21249999999998"/>
    <n v="398.21249999999998"/>
    <m/>
    <m/>
    <m/>
  </r>
  <r>
    <n v="1113"/>
    <s v="CA-2016-132731"/>
    <x v="347"/>
    <d v="2016-11-28T00:00:00"/>
    <d v="2016-11-24T00:00:00"/>
    <x v="1"/>
    <s v="GA-14515"/>
    <s v="George Ashbrook"/>
    <x v="0"/>
    <s v="United States"/>
    <s v="Dallas"/>
    <s v="Texas"/>
    <n v="75081"/>
    <s v="Central"/>
    <s v="TEC-PH-10004120"/>
    <x v="2"/>
    <s v="Phones"/>
    <s v="AT&amp;T 1080 Phone"/>
    <n v="657.55200000000002"/>
    <n v="6"/>
    <n v="0.2"/>
    <n v="49.316400000000002"/>
    <n v="526.04160000000002"/>
    <n v="131.5104"/>
    <m/>
    <m/>
    <m/>
  </r>
  <r>
    <n v="1114"/>
    <s v="CA-2017-148922"/>
    <x v="346"/>
    <d v="2017-12-15T00:00:00"/>
    <d v="2017-12-10T00:00:00"/>
    <x v="0"/>
    <s v="SU-20665"/>
    <s v="Stephanie Ulpright"/>
    <x v="2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"/>
    <n v="599.97"/>
    <n v="0"/>
    <m/>
    <m/>
    <m/>
  </r>
  <r>
    <n v="1115"/>
    <s v="CA-2016-130680"/>
    <x v="685"/>
    <d v="2016-06-29T00:00:00"/>
    <d v="2016-06-24T00:00:00"/>
    <x v="1"/>
    <s v="BD-11320"/>
    <s v="Bill Donatelli"/>
    <x v="0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  <n v="30.592000000000002"/>
    <n v="7.6480000000000006"/>
    <m/>
    <m/>
    <m/>
  </r>
  <r>
    <n v="1116"/>
    <s v="CA-2014-110849"/>
    <x v="686"/>
    <d v="2014-04-23T00:00:00"/>
    <d v="2014-04-18T00:00:00"/>
    <x v="1"/>
    <s v="JL-15835"/>
    <s v="John Lee"/>
    <x v="0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2"/>
    <n v="230.37440000000001"/>
    <n v="57.593600000000009"/>
    <m/>
    <m/>
    <m/>
  </r>
  <r>
    <n v="1117"/>
    <s v="CA-2017-118542"/>
    <x v="92"/>
    <d v="2017-12-05T00:00:00"/>
    <d v="2017-12-01T00:00:00"/>
    <x v="1"/>
    <s v="CC-12550"/>
    <s v="Clay Cheatham"/>
    <x v="0"/>
    <s v="United States"/>
    <s v="Los Angeles"/>
    <s v="California"/>
    <n v="90008"/>
    <s v="West"/>
    <s v="OFF-PA-10004735"/>
    <x v="1"/>
    <s v="Paper"/>
    <s v="Xerox 1905"/>
    <n v="45.36"/>
    <n v="7"/>
    <n v="0"/>
    <n v="21.7728"/>
    <n v="45.36"/>
    <n v="0"/>
    <m/>
    <m/>
    <m/>
  </r>
  <r>
    <n v="1118"/>
    <s v="CA-2017-152737"/>
    <x v="544"/>
    <d v="2017-11-12T00:00:00"/>
    <d v="2017-11-07T00:00:00"/>
    <x v="1"/>
    <s v="TS-21505"/>
    <s v="Tony Sayre"/>
    <x v="0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2000000000002"/>
    <n v="17.433600000000002"/>
    <n v="4.3584000000000005"/>
    <m/>
    <m/>
    <m/>
  </r>
  <r>
    <n v="1119"/>
    <s v="CA-2016-130029"/>
    <x v="687"/>
    <d v="2016-07-06T00:00:00"/>
    <d v="2016-07-03T00:00:00"/>
    <x v="2"/>
    <s v="GT-14755"/>
    <s v="Guy Thornton"/>
    <x v="0"/>
    <s v="United States"/>
    <s v="Los Angeles"/>
    <s v="California"/>
    <n v="90049"/>
    <s v="West"/>
    <s v="OFF-PA-10000552"/>
    <x v="1"/>
    <s v="Paper"/>
    <s v="Xerox 200"/>
    <n v="12.96"/>
    <n v="2"/>
    <n v="0"/>
    <n v="6.2207999999999997"/>
    <n v="12.96"/>
    <n v="0"/>
    <m/>
    <m/>
    <m/>
  </r>
  <r>
    <n v="1120"/>
    <s v="CA-2016-104157"/>
    <x v="188"/>
    <d v="2016-07-29T00:00:00"/>
    <d v="2016-07-25T00:00:00"/>
    <x v="1"/>
    <s v="MT-17815"/>
    <s v="Meg Tillman"/>
    <x v="0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999"/>
    <n v="7.89"/>
    <n v="0"/>
    <m/>
    <m/>
    <m/>
  </r>
  <r>
    <n v="1121"/>
    <s v="CA-2015-121650"/>
    <x v="688"/>
    <d v="2015-12-16T00:00:00"/>
    <d v="2015-12-10T00:00:00"/>
    <x v="1"/>
    <s v="KD-16495"/>
    <s v="Keith Dawkins"/>
    <x v="1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  <n v="3.9"/>
    <n v="0"/>
    <m/>
    <m/>
    <m/>
  </r>
  <r>
    <n v="1122"/>
    <s v="CA-2017-158729"/>
    <x v="420"/>
    <d v="2017-12-21T00:00:00"/>
    <d v="2017-12-19T00:00:00"/>
    <x v="2"/>
    <s v="AC-10450"/>
    <s v="Amy Cox"/>
    <x v="0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399999999997"/>
    <n v="1665.62"/>
    <n v="0"/>
    <m/>
    <m/>
    <m/>
  </r>
  <r>
    <n v="1123"/>
    <s v="CA-2014-154186"/>
    <x v="689"/>
    <d v="2014-12-15T00:00:00"/>
    <d v="2014-12-13T00:00:00"/>
    <x v="0"/>
    <s v="RA-19285"/>
    <s v="Ralph Arnett"/>
    <x v="0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99"/>
    <n v="2.3359999999999999"/>
    <n v="0.58399999999999996"/>
    <m/>
    <m/>
    <m/>
  </r>
  <r>
    <n v="1124"/>
    <s v="US-2016-131674"/>
    <x v="690"/>
    <d v="2016-12-01T00:00:00"/>
    <d v="2016-11-29T00:00:00"/>
    <x v="0"/>
    <s v="NC-18535"/>
    <s v="Nick Crebassa"/>
    <x v="1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599999999999"/>
    <n v="46.732799999999997"/>
    <n v="11.683199999999999"/>
    <m/>
    <m/>
    <m/>
  </r>
  <r>
    <n v="1125"/>
    <s v="CA-2014-159184"/>
    <x v="76"/>
    <d v="2014-09-19T00:00:00"/>
    <d v="2014-09-14T00:00:00"/>
    <x v="1"/>
    <s v="JC-15775"/>
    <s v="John Castell"/>
    <x v="0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n v="52.688000000000002"/>
    <n v="142.4"/>
    <n v="0"/>
    <m/>
    <m/>
    <m/>
  </r>
  <r>
    <n v="1126"/>
    <s v="CA-2017-109960"/>
    <x v="33"/>
    <d v="2017-12-11T00:00:00"/>
    <d v="2017-12-09T00:00:00"/>
    <x v="0"/>
    <s v="DB-13210"/>
    <s v="Dean Braden"/>
    <x v="0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1999999999998"/>
    <n v="104.88"/>
    <n v="0"/>
    <m/>
    <m/>
    <m/>
  </r>
  <r>
    <n v="1127"/>
    <s v="CA-2017-158036"/>
    <x v="691"/>
    <d v="2017-09-14T00:00:00"/>
    <d v="2017-09-08T00:00:00"/>
    <x v="1"/>
    <s v="DB-13555"/>
    <s v="Dorothy Badders"/>
    <x v="1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n v="1.7055"/>
    <n v="7.2767999999999997"/>
    <n v="1.8192000000000002"/>
    <m/>
    <m/>
    <m/>
  </r>
  <r>
    <n v="1128"/>
    <s v="CA-2016-161676"/>
    <x v="505"/>
    <d v="2016-07-23T00:00:00"/>
    <d v="2016-07-18T00:00:00"/>
    <x v="1"/>
    <s v="JP-15460"/>
    <s v="Jennifer Patt"/>
    <x v="1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96"/>
    <n v="27.04"/>
    <n v="6.76"/>
    <m/>
    <m/>
    <m/>
  </r>
  <r>
    <n v="1129"/>
    <s v="CA-2016-155005"/>
    <x v="692"/>
    <d v="2016-06-15T00:00:00"/>
    <d v="2016-06-13T00:00:00"/>
    <x v="0"/>
    <s v="SC-20050"/>
    <s v="Sample Company A"/>
    <x v="2"/>
    <s v="United States"/>
    <s v="Jackson"/>
    <s v="Michigan"/>
    <n v="49201"/>
    <s v="Central"/>
    <s v="TEC-PH-10003484"/>
    <x v="2"/>
    <s v="Phones"/>
    <s v="Ooma Telo VoIP Home Phone System"/>
    <n v="377.97"/>
    <n v="3"/>
    <n v="0"/>
    <n v="94.492500000000007"/>
    <n v="377.97"/>
    <n v="0"/>
    <m/>
    <m/>
    <m/>
  </r>
  <r>
    <n v="1130"/>
    <s v="US-2017-129777"/>
    <x v="392"/>
    <d v="2017-07-09T00:00:00"/>
    <d v="2017-07-03T00:00:00"/>
    <x v="1"/>
    <s v="FM-14290"/>
    <s v="Frank Merwin"/>
    <x v="2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  <n v="258.89999999999998"/>
    <n v="0"/>
    <m/>
    <m/>
    <m/>
  </r>
  <r>
    <n v="1131"/>
    <s v="CA-2016-104969"/>
    <x v="136"/>
    <d v="2016-04-14T00:00:00"/>
    <d v="2016-04-08T00:00:00"/>
    <x v="1"/>
    <s v="EH-14125"/>
    <s v="Eugene Hildebrand"/>
    <x v="2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  <n v="7.0975999999999999"/>
    <n v="1.7744"/>
    <m/>
    <m/>
    <m/>
  </r>
  <r>
    <n v="1132"/>
    <s v="US-2015-131359"/>
    <x v="522"/>
    <d v="2015-11-02T00:00:00"/>
    <d v="2015-10-30T00:00:00"/>
    <x v="0"/>
    <s v="FA-14230"/>
    <s v="Frank Atkinson"/>
    <x v="1"/>
    <s v="United States"/>
    <s v="Denver"/>
    <s v="Colorado"/>
    <n v="80219"/>
    <s v="West"/>
    <s v="TEC-MA-10000597"/>
    <x v="2"/>
    <s v="Machines"/>
    <s v="Lexmark S315 Color Inkjet Printer"/>
    <n v="59.994"/>
    <n v="2"/>
    <n v="0.7"/>
    <n v="-45.995399999999997"/>
    <n v="17.998200000000004"/>
    <n v="41.995799999999996"/>
    <m/>
    <m/>
    <m/>
  </r>
  <r>
    <n v="1133"/>
    <s v="CA-2015-151680"/>
    <x v="693"/>
    <d v="2015-11-21T00:00:00"/>
    <d v="2015-11-19T00:00:00"/>
    <x v="0"/>
    <s v="TC-21475"/>
    <s v="Tony Chapman"/>
    <x v="2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  <n v="141.96"/>
    <n v="0"/>
    <m/>
    <m/>
    <m/>
  </r>
  <r>
    <n v="1134"/>
    <s v="CA-2014-140039"/>
    <x v="98"/>
    <d v="2014-09-17T00:00:00"/>
    <d v="2014-09-13T00:00:00"/>
    <x v="1"/>
    <s v="ON-18715"/>
    <s v="Odella Nelson"/>
    <x v="1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01"/>
    <n v="63.52"/>
    <n v="15.880000000000003"/>
    <m/>
    <m/>
    <m/>
  </r>
  <r>
    <n v="1135"/>
    <s v="CA-2015-104941"/>
    <x v="342"/>
    <d v="2015-06-19T00:00:00"/>
    <d v="2015-06-13T00:00:00"/>
    <x v="1"/>
    <s v="DH-13075"/>
    <s v="Dave Hallsten"/>
    <x v="1"/>
    <s v="United States"/>
    <s v="Decatur"/>
    <s v="Alabama"/>
    <n v="35601"/>
    <s v="South"/>
    <s v="OFF-AR-10004269"/>
    <x v="1"/>
    <s v="Art"/>
    <s v="Newell 31"/>
    <n v="24.78"/>
    <n v="6"/>
    <n v="0"/>
    <n v="6.9383999999999997"/>
    <n v="24.78"/>
    <n v="0"/>
    <m/>
    <m/>
    <m/>
  </r>
  <r>
    <n v="1136"/>
    <s v="CA-2017-166198"/>
    <x v="77"/>
    <d v="2017-04-24T00:00:00"/>
    <d v="2017-04-21T00:00:00"/>
    <x v="2"/>
    <s v="JW-15955"/>
    <s v="Joni Wasserman"/>
    <x v="0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20000000000002"/>
    <n v="11.54"/>
    <n v="0"/>
    <m/>
    <m/>
    <m/>
  </r>
  <r>
    <n v="1137"/>
    <s v="CA-2016-142370"/>
    <x v="233"/>
    <d v="2016-09-23T00:00:00"/>
    <d v="2016-09-19T00:00:00"/>
    <x v="1"/>
    <s v="TP-21130"/>
    <s v="Theone Pippenger"/>
    <x v="0"/>
    <s v="United States"/>
    <s v="Columbus"/>
    <s v="Georgia"/>
    <n v="31907"/>
    <s v="South"/>
    <s v="OFF-SU-10003002"/>
    <x v="1"/>
    <s v="Supplies"/>
    <s v="Letter Slitter"/>
    <n v="5.04"/>
    <n v="2"/>
    <n v="0"/>
    <n v="0.1512"/>
    <n v="5.04"/>
    <n v="0"/>
    <m/>
    <m/>
    <m/>
  </r>
  <r>
    <n v="1138"/>
    <s v="CA-2016-151512"/>
    <x v="418"/>
    <d v="2017-01-02T00:00:00"/>
    <d v="2016-12-26T00:00:00"/>
    <x v="1"/>
    <s v="SH-19975"/>
    <s v="Sally Hughsby"/>
    <x v="1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  <n v="14.975999999999999"/>
    <n v="3.7439999999999998"/>
    <m/>
    <m/>
    <m/>
  </r>
  <r>
    <n v="1139"/>
    <s v="CA-2016-165169"/>
    <x v="694"/>
    <d v="2016-06-11T00:00:00"/>
    <d v="2016-06-05T00:00:00"/>
    <x v="1"/>
    <s v="JL-15235"/>
    <s v="Janet Lee"/>
    <x v="0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  <n v="360.38"/>
    <n v="0"/>
    <m/>
    <m/>
    <m/>
  </r>
  <r>
    <n v="1140"/>
    <s v="CA-2017-168193"/>
    <x v="695"/>
    <d v="2017-03-11T00:00:00"/>
    <d v="2017-03-06T00:00:00"/>
    <x v="0"/>
    <s v="RM-19750"/>
    <s v="Roland Murray"/>
    <x v="0"/>
    <s v="United States"/>
    <s v="New York City"/>
    <s v="New York"/>
    <n v="10011"/>
    <s v="East"/>
    <s v="OFF-PA-10002254"/>
    <x v="1"/>
    <s v="Paper"/>
    <s v="Xerox 1883"/>
    <n v="26.38"/>
    <n v="1"/>
    <n v="0"/>
    <n v="12.1348"/>
    <n v="26.38"/>
    <n v="0"/>
    <m/>
    <m/>
    <m/>
  </r>
  <r>
    <n v="1141"/>
    <s v="CA-2016-149979"/>
    <x v="587"/>
    <d v="2016-09-28T00:00:00"/>
    <d v="2016-09-23T00:00:00"/>
    <x v="0"/>
    <s v="RA-19915"/>
    <s v="Russell Applegate"/>
    <x v="0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  <n v="118.25"/>
    <n v="0"/>
    <m/>
    <m/>
    <m/>
  </r>
  <r>
    <n v="1142"/>
    <s v="CA-2016-111283"/>
    <x v="696"/>
    <d v="2016-03-04T00:00:00"/>
    <d v="2016-02-29T00:00:00"/>
    <x v="1"/>
    <s v="LC-16870"/>
    <s v="Lena Cacioppo"/>
    <x v="0"/>
    <s v="United States"/>
    <s v="Newark"/>
    <s v="Ohio"/>
    <n v="43055"/>
    <s v="East"/>
    <s v="OFF-AR-10001615"/>
    <x v="1"/>
    <s v="Art"/>
    <s v="Newell 34"/>
    <n v="111.104"/>
    <n v="7"/>
    <n v="0.2"/>
    <n v="8.3328000000000007"/>
    <n v="88.883200000000002"/>
    <n v="22.220800000000001"/>
    <m/>
    <m/>
    <m/>
  </r>
  <r>
    <n v="1143"/>
    <s v="CA-2016-156251"/>
    <x v="486"/>
    <d v="2016-08-18T00:00:00"/>
    <d v="2016-08-13T00:00:00"/>
    <x v="0"/>
    <s v="TS-21160"/>
    <s v="Theresa Swint"/>
    <x v="1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n v="24.196000000000002"/>
    <n v="241.96"/>
    <n v="0"/>
    <m/>
    <m/>
    <m/>
  </r>
  <r>
    <n v="1144"/>
    <s v="CA-2017-125878"/>
    <x v="697"/>
    <d v="2017-03-02T00:00:00"/>
    <d v="2017-02-25T00:00:00"/>
    <x v="1"/>
    <s v="MH-18025"/>
    <s v="Michelle Huthwaite"/>
    <x v="0"/>
    <s v="United States"/>
    <s v="Chicago"/>
    <s v="Illinois"/>
    <n v="60623"/>
    <s v="Central"/>
    <s v="OFF-BI-10002609"/>
    <x v="1"/>
    <s v="Binders"/>
    <s v="Avery Hidden Tab Dividers for Binding Systems"/>
    <n v="1.788"/>
    <n v="3"/>
    <n v="0.8"/>
    <n v="-3.0396000000000001"/>
    <n v="0.35759999999999992"/>
    <n v="1.4304000000000001"/>
    <m/>
    <m/>
    <m/>
  </r>
  <r>
    <n v="1145"/>
    <s v="CA-2014-115357"/>
    <x v="698"/>
    <d v="2014-08-11T00:00:00"/>
    <d v="2014-08-06T00:00:00"/>
    <x v="0"/>
    <s v="RF-19735"/>
    <s v="Roland Fjeld"/>
    <x v="0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600000000001"/>
    <n v="62.91"/>
    <n v="0"/>
    <m/>
    <m/>
    <m/>
  </r>
  <r>
    <n v="1146"/>
    <s v="US-2014-102715"/>
    <x v="699"/>
    <d v="2014-04-13T00:00:00"/>
    <d v="2014-04-11T00:00:00"/>
    <x v="0"/>
    <s v="JK-15370"/>
    <s v="Jay Kimmel"/>
    <x v="0"/>
    <s v="United States"/>
    <s v="Miami"/>
    <s v="Florida"/>
    <n v="33180"/>
    <s v="South"/>
    <s v="OFF-FA-10001332"/>
    <x v="1"/>
    <s v="Fasteners"/>
    <s v="Acco Banker's Clasps, 5 3/4&quot;-Long"/>
    <n v="6.9119999999999999"/>
    <n v="3"/>
    <n v="0.2"/>
    <n v="2.3328000000000002"/>
    <n v="5.5296000000000003"/>
    <n v="1.3824000000000001"/>
    <m/>
    <m/>
    <m/>
  </r>
  <r>
    <n v="1147"/>
    <s v="US-2017-148768"/>
    <x v="299"/>
    <d v="2017-12-02T00:00:00"/>
    <d v="2017-11-30T00:00:00"/>
    <x v="0"/>
    <s v="PN-18775"/>
    <s v="Parhena Norris"/>
    <x v="2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999"/>
    <n v="57.580799999999996"/>
    <n v="14.395200000000001"/>
    <m/>
    <m/>
    <m/>
  </r>
  <r>
    <n v="1148"/>
    <s v="CA-2014-149643"/>
    <x v="700"/>
    <d v="2014-11-20T00:00:00"/>
    <d v="2014-11-16T00:00:00"/>
    <x v="1"/>
    <s v="RH-19510"/>
    <s v="Rick Huthwaite"/>
    <x v="2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99"/>
    <n v="273.95999999999998"/>
    <n v="0"/>
    <m/>
    <m/>
    <m/>
  </r>
  <r>
    <n v="1149"/>
    <s v="CA-2015-135314"/>
    <x v="491"/>
    <d v="2015-07-14T00:00:00"/>
    <d v="2015-07-09T00:00:00"/>
    <x v="0"/>
    <s v="MC-17575"/>
    <s v="Matt Collins"/>
    <x v="0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  <n v="161.98920000000001"/>
    <n v="107.99280000000002"/>
    <m/>
    <m/>
    <m/>
  </r>
  <r>
    <n v="1150"/>
    <s v="CA-2017-165204"/>
    <x v="37"/>
    <d v="2017-11-16T00:00:00"/>
    <d v="2017-11-13T00:00:00"/>
    <x v="0"/>
    <s v="MN-17935"/>
    <s v="Michael Nguyen"/>
    <x v="0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9"/>
    <n v="7.1231999999999998"/>
    <n v="1.7808000000000002"/>
    <m/>
    <m/>
    <m/>
  </r>
  <r>
    <n v="1151"/>
    <s v="CA-2017-112487"/>
    <x v="336"/>
    <d v="2017-12-30T00:00:00"/>
    <d v="2017-12-26T00:00:00"/>
    <x v="1"/>
    <s v="TC-21535"/>
    <s v="Tracy Collins"/>
    <x v="2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1"/>
    <n v="0.93959999999999999"/>
    <n v="2.1924000000000001"/>
    <m/>
    <m/>
    <m/>
  </r>
  <r>
    <n v="1152"/>
    <s v="US-2016-133508"/>
    <x v="701"/>
    <d v="2016-04-21T00:00:00"/>
    <d v="2016-04-17T00:00:00"/>
    <x v="1"/>
    <s v="SW-20350"/>
    <s v="Sean Wendt"/>
    <x v="2"/>
    <s v="United States"/>
    <s v="Omaha"/>
    <s v="Nebraska"/>
    <n v="68104"/>
    <s v="Central"/>
    <s v="OFF-FA-10000134"/>
    <x v="1"/>
    <s v="Fasteners"/>
    <s v="Advantus Push Pins, Aluminum Head"/>
    <n v="29.05"/>
    <n v="5"/>
    <n v="0"/>
    <n v="9.0054999999999996"/>
    <n v="29.05"/>
    <n v="0"/>
    <m/>
    <m/>
    <m/>
  </r>
  <r>
    <n v="1153"/>
    <s v="CA-2017-121314"/>
    <x v="353"/>
    <d v="2017-09-26T00:00:00"/>
    <d v="2017-09-23T00:00:00"/>
    <x v="2"/>
    <s v="BE-11410"/>
    <s v="Bobby Elias"/>
    <x v="0"/>
    <s v="United States"/>
    <s v="Miami"/>
    <s v="Florida"/>
    <n v="33178"/>
    <s v="South"/>
    <s v="OFF-PA-10003395"/>
    <x v="1"/>
    <s v="Paper"/>
    <s v="Xerox 1941"/>
    <n v="251.64"/>
    <n v="3"/>
    <n v="0.2"/>
    <n v="88.073999999999998"/>
    <n v="201.31199999999998"/>
    <n v="50.328000000000003"/>
    <m/>
    <m/>
    <m/>
  </r>
  <r>
    <n v="1154"/>
    <s v="CA-2016-156503"/>
    <x v="434"/>
    <d v="2016-10-20T00:00:00"/>
    <d v="2016-10-14T00:00:00"/>
    <x v="1"/>
    <s v="NC-18415"/>
    <s v="Nathan Cano"/>
    <x v="0"/>
    <s v="United States"/>
    <s v="Jacksonville"/>
    <s v="North Carolina"/>
    <n v="28540"/>
    <s v="South"/>
    <s v="FUR-CH-10003606"/>
    <x v="0"/>
    <s v="Chairs"/>
    <s v="SAFCO Folding Chair Trolley"/>
    <n v="102.592"/>
    <n v="1"/>
    <n v="0.2"/>
    <n v="10.2592"/>
    <n v="82.073599999999999"/>
    <n v="20.5184"/>
    <m/>
    <m/>
    <m/>
  </r>
  <r>
    <n v="1155"/>
    <s v="CA-2015-113628"/>
    <x v="624"/>
    <d v="2015-11-19T00:00:00"/>
    <d v="2015-11-12T00:00:00"/>
    <x v="1"/>
    <s v="AH-10690"/>
    <s v="Anna Häberlin"/>
    <x v="1"/>
    <s v="United States"/>
    <s v="Plantation"/>
    <s v="Florida"/>
    <n v="33317"/>
    <s v="South"/>
    <s v="OFF-AR-10001246"/>
    <x v="1"/>
    <s v="Art"/>
    <s v="Newell 317"/>
    <n v="11.76"/>
    <n v="5"/>
    <n v="0.2"/>
    <n v="1.323"/>
    <n v="9.4079999999999995"/>
    <n v="2.3519999999999999"/>
    <m/>
    <m/>
    <m/>
  </r>
  <r>
    <n v="1156"/>
    <s v="CA-2017-147753"/>
    <x v="702"/>
    <d v="2017-03-05T00:00:00"/>
    <d v="2017-03-05T00:00:00"/>
    <x v="3"/>
    <s v="PK-19075"/>
    <s v="Pete Kriz"/>
    <x v="0"/>
    <s v="United States"/>
    <s v="Milwaukee"/>
    <s v="Wisconsin"/>
    <n v="53209"/>
    <s v="Central"/>
    <s v="OFF-LA-10003537"/>
    <x v="1"/>
    <s v="Labels"/>
    <s v="Avery 515"/>
    <n v="25.06"/>
    <n v="2"/>
    <n v="0"/>
    <n v="11.7782"/>
    <n v="25.06"/>
    <n v="0"/>
    <m/>
    <m/>
    <m/>
  </r>
  <r>
    <n v="1157"/>
    <s v="CA-2015-102582"/>
    <x v="374"/>
    <d v="2015-09-19T00:00:00"/>
    <d v="2015-09-15T00:00:00"/>
    <x v="1"/>
    <s v="NW-18400"/>
    <s v="Natalie Webber"/>
    <x v="0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n v="200.49"/>
    <n v="801.96"/>
    <n v="0"/>
    <m/>
    <m/>
    <m/>
  </r>
  <r>
    <n v="1158"/>
    <s v="CA-2017-141873"/>
    <x v="394"/>
    <d v="2017-10-14T00:00:00"/>
    <d v="2017-10-09T00:00:00"/>
    <x v="1"/>
    <s v="HG-14845"/>
    <s v="Harry Greene"/>
    <x v="0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4000000000001"/>
    <n v="10.252800000000001"/>
    <n v="2.5632000000000001"/>
    <m/>
    <m/>
    <m/>
  </r>
  <r>
    <n v="1159"/>
    <s v="CA-2014-105984"/>
    <x v="148"/>
    <d v="2014-11-24T00:00:00"/>
    <d v="2014-11-24T00:00:00"/>
    <x v="3"/>
    <s v="MY-18295"/>
    <s v="Muhammed Yedwab"/>
    <x v="1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4"/>
    <n v="629.98199999999997"/>
    <n v="419.98800000000006"/>
    <m/>
    <m/>
    <m/>
  </r>
  <r>
    <n v="1160"/>
    <s v="CA-2014-100363"/>
    <x v="703"/>
    <d v="2014-04-15T00:00:00"/>
    <d v="2014-04-08T00:00:00"/>
    <x v="1"/>
    <s v="JM-15655"/>
    <s v="Jim Mitchum"/>
    <x v="1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98"/>
    <n v="1.8943999999999999"/>
    <n v="0.47360000000000002"/>
    <m/>
    <m/>
    <m/>
  </r>
  <r>
    <n v="1161"/>
    <s v="CA-2017-161053"/>
    <x v="554"/>
    <d v="2017-09-23T00:00:00"/>
    <d v="2017-09-22T00:00:00"/>
    <x v="2"/>
    <s v="JE-15745"/>
    <s v="Joel Eaton"/>
    <x v="0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  <n v="691.96"/>
    <n v="0"/>
    <m/>
    <m/>
    <m/>
  </r>
  <r>
    <n v="1162"/>
    <s v="CA-2015-127593"/>
    <x v="417"/>
    <d v="2015-09-21T00:00:00"/>
    <d v="2015-09-21T00:00:00"/>
    <x v="3"/>
    <s v="DH-13675"/>
    <s v="Duane Huffman"/>
    <x v="2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9"/>
    <n v="85.3"/>
    <n v="0"/>
    <m/>
    <m/>
    <m/>
  </r>
  <r>
    <n v="1163"/>
    <s v="US-2017-131849"/>
    <x v="704"/>
    <d v="2017-06-10T00:00:00"/>
    <d v="2017-06-06T00:00:00"/>
    <x v="1"/>
    <s v="GH-14410"/>
    <s v="Gary Hansen"/>
    <x v="2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n v="2.1779999999999999"/>
    <n v="4.95"/>
    <n v="0"/>
    <m/>
    <m/>
    <m/>
  </r>
  <r>
    <n v="1164"/>
    <s v="CA-2014-140816"/>
    <x v="364"/>
    <d v="2014-12-20T00:00:00"/>
    <d v="2014-12-20T00:00:00"/>
    <x v="3"/>
    <s v="TC-21295"/>
    <s v="Toby Carlisle"/>
    <x v="0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400000000002"/>
    <n v="7"/>
    <n v="0.2"/>
    <n v="89.588800000000006"/>
    <n v="358.35520000000002"/>
    <n v="89.588800000000006"/>
    <m/>
    <m/>
    <m/>
  </r>
  <r>
    <n v="1165"/>
    <s v="CA-2014-135755"/>
    <x v="449"/>
    <d v="2014-05-10T00:00:00"/>
    <d v="2014-05-03T00:00:00"/>
    <x v="1"/>
    <s v="NC-18415"/>
    <s v="Nathan Cano"/>
    <x v="0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800000000001"/>
    <n v="32.140799999999999"/>
    <n v="8.0352000000000015"/>
    <m/>
    <m/>
    <m/>
  </r>
  <r>
    <n v="1166"/>
    <s v="CA-2017-123246"/>
    <x v="153"/>
    <d v="2017-10-19T00:00:00"/>
    <d v="2017-10-17T00:00:00"/>
    <x v="0"/>
    <s v="AJ-10960"/>
    <s v="Astrea Jones"/>
    <x v="0"/>
    <s v="United States"/>
    <s v="San Diego"/>
    <s v="California"/>
    <n v="92037"/>
    <s v="West"/>
    <s v="OFF-AR-10001770"/>
    <x v="1"/>
    <s v="Art"/>
    <s v="Economy #2 Pencils"/>
    <n v="10.64"/>
    <n v="4"/>
    <n v="0"/>
    <n v="2.7664"/>
    <n v="10.64"/>
    <n v="0"/>
    <m/>
    <m/>
    <m/>
  </r>
  <r>
    <n v="1167"/>
    <s v="CA-2015-157133"/>
    <x v="103"/>
    <d v="2015-12-03T00:00:00"/>
    <d v="2015-11-28T00:00:00"/>
    <x v="1"/>
    <s v="LC-16885"/>
    <s v="Lena Creighton"/>
    <x v="0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n v="-182.352"/>
    <n v="60.784000000000006"/>
    <n v="91.176000000000002"/>
    <m/>
    <m/>
    <m/>
  </r>
  <r>
    <n v="1168"/>
    <s v="CA-2015-129896"/>
    <x v="705"/>
    <d v="2015-06-20T00:00:00"/>
    <d v="2015-06-15T00:00:00"/>
    <x v="1"/>
    <s v="PF-19120"/>
    <s v="Peter Fuller"/>
    <x v="0"/>
    <s v="United States"/>
    <s v="Gilbert"/>
    <s v="Arizona"/>
    <n v="85234"/>
    <s v="West"/>
    <s v="OFF-PA-10002245"/>
    <x v="1"/>
    <s v="Paper"/>
    <s v="Xerox 1895"/>
    <n v="9.5679999999999996"/>
    <n v="2"/>
    <n v="0.2"/>
    <n v="2.99"/>
    <n v="7.6543999999999999"/>
    <n v="1.9136"/>
    <m/>
    <m/>
    <m/>
  </r>
  <r>
    <n v="1169"/>
    <s v="CA-2016-167759"/>
    <x v="706"/>
    <d v="2016-03-08T00:00:00"/>
    <d v="2016-03-03T00:00:00"/>
    <x v="0"/>
    <s v="CC-12670"/>
    <s v="Craig Carreira"/>
    <x v="0"/>
    <s v="United States"/>
    <s v="Bloomington"/>
    <s v="Indiana"/>
    <n v="47401"/>
    <s v="Central"/>
    <s v="TEC-PH-10003171"/>
    <x v="2"/>
    <s v="Phones"/>
    <s v="Plantronics Encore H101 Dual Earpieces Headset"/>
    <n v="134.85"/>
    <n v="3"/>
    <n v="0"/>
    <n v="37.758000000000003"/>
    <n v="134.85"/>
    <n v="0"/>
    <m/>
    <m/>
    <m/>
  </r>
  <r>
    <n v="1170"/>
    <s v="CA-2014-100895"/>
    <x v="248"/>
    <d v="2014-06-06T00:00:00"/>
    <d v="2014-06-02T00:00:00"/>
    <x v="1"/>
    <s v="SV-20785"/>
    <s v="Stewart Visinsky"/>
    <x v="0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  <n v="8.56"/>
    <n v="0"/>
    <m/>
    <m/>
    <m/>
  </r>
  <r>
    <n v="1171"/>
    <s v="US-2016-144547"/>
    <x v="306"/>
    <d v="2016-11-14T00:00:00"/>
    <d v="2016-11-10T00:00:00"/>
    <x v="1"/>
    <s v="MS-17770"/>
    <s v="Maxwell Schwartz"/>
    <x v="0"/>
    <s v="United States"/>
    <s v="Houston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  <n v="223.95520000000002"/>
    <n v="55.988800000000005"/>
    <m/>
    <m/>
    <m/>
  </r>
  <r>
    <n v="1172"/>
    <s v="US-2014-112200"/>
    <x v="707"/>
    <d v="2014-11-28T00:00:00"/>
    <d v="2014-11-22T00:00:00"/>
    <x v="1"/>
    <s v="TC-21475"/>
    <s v="Tony Chapman"/>
    <x v="2"/>
    <s v="United States"/>
    <s v="Bolingbrook"/>
    <s v="Illinois"/>
    <n v="60440"/>
    <s v="Central"/>
    <s v="OFF-BI-10002571"/>
    <x v="1"/>
    <s v="Binders"/>
    <s v="Avery Framed View Binder, EZD Ring (Locking), Navy, 1 1/2&quot;"/>
    <n v="9.98"/>
    <n v="5"/>
    <n v="0.8"/>
    <n v="-16.466999999999999"/>
    <n v="1.9959999999999996"/>
    <n v="7.9840000000000009"/>
    <m/>
    <m/>
    <m/>
  </r>
  <r>
    <n v="1173"/>
    <s v="CA-2017-110212"/>
    <x v="708"/>
    <d v="2017-05-05T00:00:00"/>
    <d v="2017-05-01T00:00:00"/>
    <x v="1"/>
    <s v="SJ-20125"/>
    <s v="Sanjit Jacobs"/>
    <x v="2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  <n v="48.9"/>
    <n v="0"/>
    <m/>
    <m/>
    <m/>
  </r>
  <r>
    <n v="1174"/>
    <s v="CA-2017-157980"/>
    <x v="211"/>
    <d v="2017-12-09T00:00:00"/>
    <d v="2017-12-07T00:00:00"/>
    <x v="2"/>
    <s v="SH-20395"/>
    <s v="Shahid Hopkins"/>
    <x v="0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800000000002"/>
    <n v="102.38719999999999"/>
    <n v="25.596800000000002"/>
    <m/>
    <m/>
    <m/>
  </r>
  <r>
    <n v="1175"/>
    <s v="CA-2015-151043"/>
    <x v="591"/>
    <d v="2015-11-20T00:00:00"/>
    <d v="2015-11-14T00:00:00"/>
    <x v="1"/>
    <s v="MG-17680"/>
    <s v="Maureen Gastineau"/>
    <x v="2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"/>
    <n v="38.3872"/>
    <n v="9.5968000000000018"/>
    <m/>
    <m/>
    <m/>
  </r>
  <r>
    <n v="1176"/>
    <s v="CA-2017-126788"/>
    <x v="709"/>
    <d v="2017-06-06T00:00:00"/>
    <d v="2017-06-05T00:00:00"/>
    <x v="2"/>
    <s v="AB-10105"/>
    <s v="Adrian Barton"/>
    <x v="0"/>
    <s v="United States"/>
    <s v="Pearland"/>
    <s v="Texas"/>
    <n v="77581"/>
    <s v="Central"/>
    <s v="TEC-PH-10001619"/>
    <x v="2"/>
    <s v="Phones"/>
    <s v="LG G3"/>
    <n v="470.37599999999998"/>
    <n v="3"/>
    <n v="0.2"/>
    <n v="52.917299999999997"/>
    <n v="376.30079999999998"/>
    <n v="94.075199999999995"/>
    <m/>
    <m/>
    <m/>
  </r>
  <r>
    <n v="1177"/>
    <s v="CA-2016-110044"/>
    <x v="710"/>
    <d v="2016-07-02T00:00:00"/>
    <d v="2016-06-28T00:00:00"/>
    <x v="0"/>
    <s v="RF-19735"/>
    <s v="Roland Fjeld"/>
    <x v="0"/>
    <s v="United States"/>
    <s v="Chicago"/>
    <s v="Illinois"/>
    <n v="60610"/>
    <s v="Central"/>
    <s v="TEC-PH-10001299"/>
    <x v="2"/>
    <s v="Phones"/>
    <s v="Polycom CX300 Desktop Phone USB VoIP phone"/>
    <n v="359.976"/>
    <n v="3"/>
    <n v="0.2"/>
    <n v="35.997599999999998"/>
    <n v="287.98079999999999"/>
    <n v="71.995199999999997"/>
    <m/>
    <m/>
    <m/>
  </r>
  <r>
    <n v="1178"/>
    <s v="CA-2016-132094"/>
    <x v="430"/>
    <d v="2016-09-02T00:00:00"/>
    <d v="2016-08-26T00:00:00"/>
    <x v="1"/>
    <s v="VG-21805"/>
    <s v="Vivek Grady"/>
    <x v="1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20000000000004"/>
    <n v="3"/>
    <n v="0.2"/>
    <n v="1.6415999999999999"/>
    <n v="4.3776000000000002"/>
    <n v="1.0944"/>
    <m/>
    <m/>
    <m/>
  </r>
  <r>
    <n v="1179"/>
    <s v="CA-2015-118955"/>
    <x v="340"/>
    <d v="2015-06-20T00:00:00"/>
    <d v="2015-06-16T00:00:00"/>
    <x v="1"/>
    <s v="LS-17230"/>
    <s v="Lycoris Saunders"/>
    <x v="0"/>
    <s v="United States"/>
    <s v="Grand Prairie"/>
    <s v="Texas"/>
    <n v="75051"/>
    <s v="Central"/>
    <s v="OFF-EN-10001028"/>
    <x v="1"/>
    <s v="Envelopes"/>
    <s v="Staple envelope"/>
    <n v="28.751999999999999"/>
    <n v="3"/>
    <n v="0.2"/>
    <n v="9.3444000000000003"/>
    <n v="23.0016"/>
    <n v="5.7504"/>
    <m/>
    <m/>
    <m/>
  </r>
  <r>
    <n v="1180"/>
    <s v="CA-2017-117863"/>
    <x v="711"/>
    <d v="2017-05-23T00:00:00"/>
    <d v="2017-05-18T00:00:00"/>
    <x v="1"/>
    <s v="TS-21340"/>
    <s v="Toby Swindell"/>
    <x v="0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n v="6.2607999999999997"/>
    <n v="14.56"/>
    <n v="0"/>
    <m/>
    <m/>
    <m/>
  </r>
  <r>
    <n v="1181"/>
    <s v="CA-2016-133144"/>
    <x v="399"/>
    <d v="2016-05-21T00:00:00"/>
    <d v="2016-05-16T00:00:00"/>
    <x v="0"/>
    <s v="DO-13435"/>
    <s v="Denny Ordway"/>
    <x v="0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  <n v="17.34"/>
    <n v="0"/>
    <m/>
    <m/>
    <m/>
  </r>
  <r>
    <n v="1182"/>
    <s v="CA-2017-167871"/>
    <x v="541"/>
    <d v="2017-11-23T00:00:00"/>
    <d v="2017-11-18T00:00:00"/>
    <x v="1"/>
    <s v="AF-10870"/>
    <s v="Art Ferguson"/>
    <x v="0"/>
    <s v="United States"/>
    <s v="Homestead"/>
    <s v="Florida"/>
    <n v="33030"/>
    <s v="South"/>
    <s v="OFF-PA-10001977"/>
    <x v="1"/>
    <s v="Paper"/>
    <s v="Xerox 194"/>
    <n v="44.384"/>
    <n v="1"/>
    <n v="0.2"/>
    <n v="15.5344"/>
    <n v="35.507199999999997"/>
    <n v="8.8768000000000011"/>
    <m/>
    <m/>
    <m/>
  </r>
  <r>
    <n v="1183"/>
    <s v="US-2016-151862"/>
    <x v="712"/>
    <d v="2016-03-08T00:00:00"/>
    <d v="2016-03-01T00:00:00"/>
    <x v="1"/>
    <s v="ON-18715"/>
    <s v="Odella Nelson"/>
    <x v="1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6"/>
    <n v="127.9872"/>
    <n v="31.996800000000004"/>
    <m/>
    <m/>
    <m/>
  </r>
  <r>
    <n v="1184"/>
    <s v="CA-2016-156573"/>
    <x v="199"/>
    <d v="2016-06-02T00:00:00"/>
    <d v="2016-05-29T00:00:00"/>
    <x v="1"/>
    <s v="RB-19360"/>
    <s v="Raymond Buch"/>
    <x v="0"/>
    <s v="United States"/>
    <s v="Nashville"/>
    <s v="Tennessee"/>
    <n v="37211"/>
    <s v="South"/>
    <s v="OFF-BI-10002414"/>
    <x v="1"/>
    <s v="Binders"/>
    <s v="GBC ProClick Spines for 32-Hole Punch"/>
    <n v="11.276999999999999"/>
    <n v="3"/>
    <n v="0.7"/>
    <n v="-8.6456999999999997"/>
    <n v="3.3831000000000007"/>
    <n v="7.8938999999999986"/>
    <m/>
    <m/>
    <m/>
  </r>
  <r>
    <n v="1185"/>
    <s v="CA-2016-120257"/>
    <x v="713"/>
    <d v="2016-09-28T00:00:00"/>
    <d v="2016-09-22T00:00:00"/>
    <x v="1"/>
    <s v="PW-19240"/>
    <s v="Pierre Wener"/>
    <x v="0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60000000000005"/>
    <n v="6.2976000000000001"/>
    <n v="1.5744"/>
    <m/>
    <m/>
    <m/>
  </r>
  <r>
    <n v="1186"/>
    <s v="CA-2016-167556"/>
    <x v="714"/>
    <d v="2016-04-02T00:00:00"/>
    <d v="2016-03-29T00:00:00"/>
    <x v="1"/>
    <s v="JM-15250"/>
    <s v="Janet Martin"/>
    <x v="0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n v="6.74"/>
    <n v="13.48"/>
    <n v="0"/>
    <m/>
    <m/>
    <m/>
  </r>
  <r>
    <n v="1187"/>
    <s v="US-2016-116400"/>
    <x v="715"/>
    <d v="2016-10-24T00:00:00"/>
    <d v="2016-10-22T00:00:00"/>
    <x v="2"/>
    <s v="EB-13930"/>
    <s v="Eric Barreto"/>
    <x v="0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n v="11.1776"/>
    <n v="39.92"/>
    <n v="0"/>
    <m/>
    <m/>
    <m/>
  </r>
  <r>
    <n v="1188"/>
    <s v="CA-2017-101308"/>
    <x v="257"/>
    <d v="2017-10-07T00:00:00"/>
    <d v="2017-10-02T00:00:00"/>
    <x v="1"/>
    <s v="FG-14260"/>
    <s v="Frank Gastineau"/>
    <x v="2"/>
    <s v="United States"/>
    <s v="Seattle"/>
    <s v="Washington"/>
    <n v="98105"/>
    <s v="West"/>
    <s v="OFF-FA-10002780"/>
    <x v="1"/>
    <s v="Fasteners"/>
    <s v="Staples"/>
    <n v="8.94"/>
    <n v="3"/>
    <n v="0"/>
    <n v="4.1124000000000001"/>
    <n v="8.94"/>
    <n v="0"/>
    <m/>
    <m/>
    <m/>
  </r>
  <r>
    <n v="1189"/>
    <s v="US-2016-159415"/>
    <x v="701"/>
    <d v="2016-04-22T00:00:00"/>
    <d v="2016-04-17T00:00:00"/>
    <x v="1"/>
    <s v="CS-12175"/>
    <s v="Charles Sheldon"/>
    <x v="1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n v="13.846"/>
    <n v="63.296000000000006"/>
    <n v="15.824000000000002"/>
    <m/>
    <m/>
    <m/>
  </r>
  <r>
    <n v="1190"/>
    <s v="US-2015-149629"/>
    <x v="636"/>
    <d v="2015-07-20T00:00:00"/>
    <d v="2015-07-17T00:00:00"/>
    <x v="0"/>
    <s v="MP-17965"/>
    <s v="Michael Paige"/>
    <x v="1"/>
    <s v="United States"/>
    <s v="Port Saint Lucie"/>
    <s v="Florida"/>
    <n v="34952"/>
    <s v="South"/>
    <s v="FUR-BO-10004709"/>
    <x v="0"/>
    <s v="Bookcases"/>
    <s v="Bush Westfield Collection Bookcases, Medium Cherry Finish"/>
    <n v="231.92"/>
    <n v="5"/>
    <n v="0.2"/>
    <n v="5.798"/>
    <n v="185.536"/>
    <n v="46.384"/>
    <m/>
    <m/>
    <m/>
  </r>
  <r>
    <n v="1191"/>
    <s v="US-2015-168732"/>
    <x v="688"/>
    <d v="2015-12-16T00:00:00"/>
    <d v="2015-12-10T00:00:00"/>
    <x v="1"/>
    <s v="KM-16660"/>
    <s v="Khloe Miller"/>
    <x v="0"/>
    <s v="United States"/>
    <s v="Roswell"/>
    <s v="Georgia"/>
    <n v="30076"/>
    <s v="South"/>
    <s v="OFF-AR-10003087"/>
    <x v="1"/>
    <s v="Art"/>
    <s v="Staples in misc. colors"/>
    <n v="1.78"/>
    <n v="1"/>
    <n v="0"/>
    <n v="0.49840000000000001"/>
    <n v="1.78"/>
    <n v="0"/>
    <m/>
    <m/>
    <m/>
  </r>
  <r>
    <n v="1192"/>
    <s v="CA-2017-144463"/>
    <x v="287"/>
    <d v="2017-01-05T00:00:00"/>
    <d v="2017-01-01T00:00:00"/>
    <x v="1"/>
    <s v="SC-20725"/>
    <s v="Steven Cartwright"/>
    <x v="0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1"/>
    <n v="474.43"/>
    <n v="0"/>
    <m/>
    <m/>
    <m/>
  </r>
  <r>
    <n v="1193"/>
    <s v="CA-2017-139311"/>
    <x v="716"/>
    <d v="2017-08-13T00:00:00"/>
    <d v="2017-08-11T00:00:00"/>
    <x v="2"/>
    <s v="SF-20965"/>
    <s v="Sylvia Foulston"/>
    <x v="1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6"/>
    <n v="23.731200000000001"/>
    <n v="5.9328000000000003"/>
    <m/>
    <m/>
    <m/>
  </r>
  <r>
    <n v="1194"/>
    <s v="CA-2017-124296"/>
    <x v="157"/>
    <d v="2017-12-28T00:00:00"/>
    <d v="2017-12-24T00:00:00"/>
    <x v="1"/>
    <s v="CS-12355"/>
    <s v="Christine Sundaresam"/>
    <x v="0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  <n v="479.97"/>
    <n v="0"/>
    <m/>
    <m/>
    <m/>
  </r>
  <r>
    <n v="1195"/>
    <s v="CA-2014-110786"/>
    <x v="259"/>
    <d v="2015-01-02T00:00:00"/>
    <d v="2014-12-29T00:00:00"/>
    <x v="1"/>
    <s v="AJ-10795"/>
    <s v="Anthony Johnson"/>
    <x v="1"/>
    <s v="United States"/>
    <s v="San Francisco"/>
    <s v="California"/>
    <n v="94110"/>
    <s v="West"/>
    <s v="FUR-FU-10000550"/>
    <x v="0"/>
    <s v="Furnishings"/>
    <s v="Stacking Trays by OIC"/>
    <n v="24.9"/>
    <n v="5"/>
    <n v="0"/>
    <n v="8.2170000000000005"/>
    <n v="24.9"/>
    <n v="0"/>
    <m/>
    <m/>
    <m/>
  </r>
  <r>
    <n v="1196"/>
    <s v="CA-2015-137750"/>
    <x v="509"/>
    <d v="2015-06-30T00:00:00"/>
    <d v="2015-06-25T00:00:00"/>
    <x v="1"/>
    <s v="JF-15565"/>
    <s v="Jill Fjeld"/>
    <x v="0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n v="57.357999999999997"/>
    <n v="204.85"/>
    <n v="0"/>
    <m/>
    <m/>
    <m/>
  </r>
  <r>
    <n v="1197"/>
    <s v="CA-2015-124058"/>
    <x v="285"/>
    <d v="2015-11-24T00:00:00"/>
    <d v="2015-11-20T00:00:00"/>
    <x v="1"/>
    <s v="LC-16885"/>
    <s v="Lena Creighton"/>
    <x v="0"/>
    <s v="United States"/>
    <s v="Oakland"/>
    <s v="California"/>
    <n v="94601"/>
    <s v="West"/>
    <s v="TEC-PH-10004774"/>
    <x v="2"/>
    <s v="Phones"/>
    <s v="Gear Head AU3700S Headset"/>
    <n v="72.744"/>
    <n v="7"/>
    <n v="0.2"/>
    <n v="-15.4581"/>
    <n v="58.1952"/>
    <n v="14.5488"/>
    <m/>
    <m/>
    <m/>
  </r>
  <r>
    <n v="1198"/>
    <s v="US-2014-130358"/>
    <x v="717"/>
    <d v="2014-06-26T00:00:00"/>
    <d v="2014-06-23T00:00:00"/>
    <x v="2"/>
    <s v="DL-13330"/>
    <s v="Denise Leinenbach"/>
    <x v="0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1"/>
    <n v="16.012799999999999"/>
    <n v="4.0031999999999996"/>
    <m/>
    <m/>
    <m/>
  </r>
  <r>
    <n v="1199"/>
    <s v="CA-2017-108112"/>
    <x v="718"/>
    <d v="2017-11-20T00:00:00"/>
    <d v="2017-11-15T00:00:00"/>
    <x v="1"/>
    <s v="DK-12895"/>
    <s v="Dana Kaydos"/>
    <x v="0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5999999999998"/>
    <n v="176.05119999999999"/>
    <n v="44.012799999999999"/>
    <m/>
    <m/>
    <m/>
  </r>
  <r>
    <n v="1200"/>
    <s v="CA-2015-100685"/>
    <x v="480"/>
    <d v="2015-12-21T00:00:00"/>
    <d v="2015-12-19T00:00:00"/>
    <x v="0"/>
    <s v="SM-20950"/>
    <s v="Suzanne McNair"/>
    <x v="1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8000000000002"/>
    <n v="7.04"/>
    <n v="0"/>
    <m/>
    <m/>
    <m/>
  </r>
  <r>
    <n v="1201"/>
    <s v="CA-2017-163692"/>
    <x v="198"/>
    <d v="2017-09-09T00:00:00"/>
    <d v="2017-09-07T00:00:00"/>
    <x v="2"/>
    <s v="Dp-13240"/>
    <s v="Dean percer"/>
    <x v="2"/>
    <s v="United States"/>
    <s v="Phoenix"/>
    <s v="Arizona"/>
    <n v="85023"/>
    <s v="West"/>
    <s v="OFF-BI-10003291"/>
    <x v="1"/>
    <s v="Binders"/>
    <s v="Wilson Jones Leather-Like Binders with DublLock Round Rings"/>
    <n v="7.8570000000000002"/>
    <n v="3"/>
    <n v="0.7"/>
    <n v="-6.0236999999999998"/>
    <n v="2.3571"/>
    <n v="5.4999000000000002"/>
    <m/>
    <m/>
    <m/>
  </r>
  <r>
    <n v="1202"/>
    <s v="CA-2016-111913"/>
    <x v="623"/>
    <d v="2016-08-06T00:00:00"/>
    <d v="2016-08-04T00:00:00"/>
    <x v="0"/>
    <s v="LC-16930"/>
    <s v="Linda Cazamias"/>
    <x v="1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399999999999"/>
    <n v="241.90720000000002"/>
    <n v="60.476800000000004"/>
    <m/>
    <m/>
    <m/>
  </r>
  <r>
    <n v="1203"/>
    <s v="US-2014-156559"/>
    <x v="719"/>
    <d v="2014-08-26T00:00:00"/>
    <d v="2014-08-19T00:00:00"/>
    <x v="1"/>
    <s v="LH-16900"/>
    <s v="Lena Hernandez"/>
    <x v="0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n v="172.48140000000001"/>
    <n v="638.82000000000005"/>
    <n v="0"/>
    <m/>
    <m/>
    <m/>
  </r>
  <r>
    <n v="1204"/>
    <s v="CA-2015-102491"/>
    <x v="720"/>
    <d v="2015-08-28T00:00:00"/>
    <d v="2015-08-24T00:00:00"/>
    <x v="1"/>
    <s v="KW-16435"/>
    <s v="Katrina Willman"/>
    <x v="0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8"/>
    <n v="3080"/>
    <n v="0"/>
    <m/>
    <m/>
    <m/>
  </r>
  <r>
    <n v="1205"/>
    <s v="US-2017-102288"/>
    <x v="231"/>
    <d v="2017-06-23T00:00:00"/>
    <d v="2017-06-19T00:00:00"/>
    <x v="1"/>
    <s v="ZC-21910"/>
    <s v="Zuschuss Carroll"/>
    <x v="0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8"/>
    <n v="1"/>
    <n v="0.8"/>
    <n v="-5.2072000000000003"/>
    <n v="0.45279999999999987"/>
    <n v="1.8111999999999999"/>
    <m/>
    <m/>
    <m/>
  </r>
  <r>
    <n v="1206"/>
    <s v="CA-2017-117394"/>
    <x v="683"/>
    <d v="2017-09-10T00:00:00"/>
    <d v="2017-09-04T00:00:00"/>
    <x v="1"/>
    <s v="MM-17920"/>
    <s v="Michael Moore"/>
    <x v="0"/>
    <s v="United States"/>
    <s v="Philadelphia"/>
    <s v="Pennsylvania"/>
    <n v="19120"/>
    <s v="East"/>
    <s v="TEC-AC-10000199"/>
    <x v="2"/>
    <s v="Accessories"/>
    <s v="Kingston Digital DataTraveler 8GB USB 2.0"/>
    <n v="19.04"/>
    <n v="4"/>
    <n v="0.2"/>
    <n v="-1.4279999999999999"/>
    <n v="15.231999999999999"/>
    <n v="3.8079999999999998"/>
    <m/>
    <m/>
    <m/>
  </r>
  <r>
    <n v="1207"/>
    <s v="CA-2017-156769"/>
    <x v="531"/>
    <d v="2017-05-09T00:00:00"/>
    <d v="2017-05-06T00:00:00"/>
    <x v="2"/>
    <s v="GZ-14470"/>
    <s v="Gary Zandusky"/>
    <x v="0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800000000001"/>
    <n v="54.66"/>
    <n v="0"/>
    <m/>
    <m/>
    <m/>
  </r>
  <r>
    <n v="1208"/>
    <s v="CA-2014-127299"/>
    <x v="105"/>
    <d v="2014-09-24T00:00:00"/>
    <d v="2014-09-19T00:00:00"/>
    <x v="1"/>
    <s v="JL-15835"/>
    <s v="John Lee"/>
    <x v="0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2"/>
    <n v="53.875199999999992"/>
    <n v="13.4688"/>
    <m/>
    <m/>
    <m/>
  </r>
  <r>
    <n v="1209"/>
    <s v="CA-2015-121272"/>
    <x v="330"/>
    <d v="2015-04-04T00:00:00"/>
    <d v="2015-03-29T00:00:00"/>
    <x v="1"/>
    <s v="DO-13435"/>
    <s v="Denny Ordway"/>
    <x v="0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200000000001"/>
    <n v="73.28"/>
    <n v="0"/>
    <m/>
    <m/>
    <m/>
  </r>
  <r>
    <n v="1210"/>
    <s v="CA-2014-115336"/>
    <x v="596"/>
    <d v="2014-11-25T00:00:00"/>
    <d v="2014-11-18T00:00:00"/>
    <x v="1"/>
    <s v="AB-10600"/>
    <s v="Ann Blume"/>
    <x v="1"/>
    <s v="United States"/>
    <s v="Chicago"/>
    <s v="Illinois"/>
    <n v="60623"/>
    <s v="Central"/>
    <s v="OFF-BI-10001107"/>
    <x v="1"/>
    <s v="Binders"/>
    <s v="GBC White Gloss Covers, Plain Front"/>
    <n v="14.48"/>
    <n v="5"/>
    <n v="0.8"/>
    <n v="-23.891999999999999"/>
    <n v="2.895999999999999"/>
    <n v="11.584000000000001"/>
    <m/>
    <m/>
    <m/>
  </r>
  <r>
    <n v="1211"/>
    <s v="CA-2017-105914"/>
    <x v="257"/>
    <d v="2017-10-08T00:00:00"/>
    <d v="2017-10-02T00:00:00"/>
    <x v="1"/>
    <s v="PV-18985"/>
    <s v="Paul Van Hugh"/>
    <x v="2"/>
    <s v="United States"/>
    <s v="Los Angeles"/>
    <s v="California"/>
    <n v="90036"/>
    <s v="West"/>
    <s v="OFF-BI-10002854"/>
    <x v="1"/>
    <s v="Binders"/>
    <s v="Performers Binder/Pad Holder, Black"/>
    <n v="112.12"/>
    <n v="5"/>
    <n v="0.2"/>
    <n v="42.045000000000002"/>
    <n v="89.695999999999998"/>
    <n v="22.424000000000003"/>
    <m/>
    <m/>
    <m/>
  </r>
  <r>
    <n v="1212"/>
    <s v="CA-2016-136287"/>
    <x v="692"/>
    <d v="2016-06-17T00:00:00"/>
    <d v="2016-06-13T00:00:00"/>
    <x v="1"/>
    <s v="SS-20590"/>
    <s v="Sonia Sunley"/>
    <x v="0"/>
    <s v="United States"/>
    <s v="Wichita"/>
    <s v="Kansas"/>
    <n v="67212"/>
    <s v="Central"/>
    <s v="OFF-LA-10003148"/>
    <x v="1"/>
    <s v="Labels"/>
    <s v="Avery 51"/>
    <n v="18.899999999999999"/>
    <n v="3"/>
    <n v="0"/>
    <n v="8.6940000000000008"/>
    <n v="18.899999999999999"/>
    <n v="0"/>
    <m/>
    <m/>
    <m/>
  </r>
  <r>
    <n v="1213"/>
    <s v="CA-2017-106068"/>
    <x v="383"/>
    <d v="2017-10-28T00:00:00"/>
    <d v="2017-10-23T00:00:00"/>
    <x v="1"/>
    <s v="RB-19330"/>
    <s v="Randy Bradley"/>
    <x v="0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20000000000005"/>
    <n v="3"/>
    <n v="0.8"/>
    <n v="-15.1311"/>
    <n v="1.9523999999999999"/>
    <n v="7.8096000000000005"/>
    <m/>
    <m/>
    <m/>
  </r>
  <r>
    <n v="1214"/>
    <s v="CA-2016-139689"/>
    <x v="721"/>
    <d v="2017-01-03T00:00:00"/>
    <d v="2016-12-29T00:00:00"/>
    <x v="1"/>
    <s v="MP-17965"/>
    <s v="Michael Paige"/>
    <x v="1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2"/>
    <n v="11.426400000000001"/>
    <n v="26.6616"/>
    <m/>
    <m/>
    <m/>
  </r>
  <r>
    <n v="1215"/>
    <s v="CA-2014-126907"/>
    <x v="276"/>
    <d v="2014-11-08T00:00:00"/>
    <d v="2014-11-01T00:00:00"/>
    <x v="1"/>
    <s v="SM-20950"/>
    <s v="Suzanne McNair"/>
    <x v="1"/>
    <s v="United States"/>
    <s v="Chicago"/>
    <s v="Illinois"/>
    <n v="60610"/>
    <s v="Central"/>
    <s v="OFF-PA-10000533"/>
    <x v="1"/>
    <s v="Paper"/>
    <s v="Southworth Parchment Paper &amp; Envelopes"/>
    <n v="15.696"/>
    <n v="3"/>
    <n v="0.2"/>
    <n v="5.1012000000000004"/>
    <n v="12.556799999999999"/>
    <n v="3.1392000000000002"/>
    <m/>
    <m/>
    <m/>
  </r>
  <r>
    <n v="1216"/>
    <s v="CA-2016-152163"/>
    <x v="722"/>
    <d v="2016-07-01T00:00:00"/>
    <d v="2016-07-01T00:00:00"/>
    <x v="3"/>
    <s v="JF-15355"/>
    <s v="Jay Fein"/>
    <x v="0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2"/>
    <n v="14.2"/>
    <n v="0"/>
    <m/>
    <m/>
    <m/>
  </r>
  <r>
    <n v="1217"/>
    <s v="CA-2015-154340"/>
    <x v="222"/>
    <d v="2015-11-30T00:00:00"/>
    <d v="2015-11-29T00:00:00"/>
    <x v="2"/>
    <s v="EK-13795"/>
    <s v="Eileen Kiefer"/>
    <x v="2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3999999999999"/>
    <n v="56.3"/>
    <n v="0"/>
    <m/>
    <m/>
    <m/>
  </r>
  <r>
    <n v="1218"/>
    <s v="CA-2016-143749"/>
    <x v="5"/>
    <d v="2016-12-07T00:00:00"/>
    <d v="2016-12-05T00:00:00"/>
    <x v="2"/>
    <s v="AG-10300"/>
    <s v="Aleksandra Gannaway"/>
    <x v="1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n v="20.484999999999999"/>
    <n v="81.94"/>
    <n v="0"/>
    <m/>
    <m/>
    <m/>
  </r>
  <r>
    <n v="1219"/>
    <s v="CA-2016-157714"/>
    <x v="174"/>
    <d v="2016-10-01T00:00:00"/>
    <d v="2016-09-26T00:00:00"/>
    <x v="0"/>
    <s v="CS-12175"/>
    <s v="Charles Sheldon"/>
    <x v="1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  <n v="9.99"/>
    <n v="0"/>
    <m/>
    <m/>
    <m/>
  </r>
  <r>
    <n v="1220"/>
    <s v="CA-2015-129392"/>
    <x v="723"/>
    <d v="2015-07-08T00:00:00"/>
    <d v="2015-07-08T00:00:00"/>
    <x v="3"/>
    <s v="DM-13015"/>
    <s v="Darrin Martin"/>
    <x v="0"/>
    <s v="United States"/>
    <s v="Houston"/>
    <s v="Texas"/>
    <n v="77070"/>
    <s v="Central"/>
    <s v="OFF-PA-10004248"/>
    <x v="1"/>
    <s v="Paper"/>
    <s v="Xerox 1990"/>
    <n v="21.12"/>
    <n v="5"/>
    <n v="0.2"/>
    <n v="6.6"/>
    <n v="16.896000000000001"/>
    <n v="4.2240000000000002"/>
    <m/>
    <m/>
    <m/>
  </r>
  <r>
    <n v="1221"/>
    <s v="US-2016-161683"/>
    <x v="253"/>
    <d v="2016-12-08T00:00:00"/>
    <d v="2016-12-03T00:00:00"/>
    <x v="1"/>
    <s v="CJ-12010"/>
    <s v="Caroline Jumper"/>
    <x v="0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599999999997"/>
    <n v="4"/>
    <n v="0.2"/>
    <n v="93.768799999999999"/>
    <n v="315.8528"/>
    <n v="78.963200000000001"/>
    <m/>
    <m/>
    <m/>
  </r>
  <r>
    <n v="1222"/>
    <s v="CA-2017-109715"/>
    <x v="33"/>
    <d v="2017-12-14T00:00:00"/>
    <d v="2017-12-09T00:00:00"/>
    <x v="1"/>
    <s v="AH-10585"/>
    <s v="Angele Hood"/>
    <x v="0"/>
    <s v="United States"/>
    <s v="Chicago"/>
    <s v="Illinois"/>
    <n v="60623"/>
    <s v="Central"/>
    <s v="OFF-PA-10004965"/>
    <x v="1"/>
    <s v="Paper"/>
    <s v="Xerox 1921"/>
    <n v="15.984"/>
    <n v="2"/>
    <n v="0.2"/>
    <n v="4.9950000000000001"/>
    <n v="12.7872"/>
    <n v="3.1968000000000001"/>
    <m/>
    <m/>
    <m/>
  </r>
  <r>
    <n v="1223"/>
    <s v="CA-2016-164637"/>
    <x v="617"/>
    <d v="2016-03-08T00:00:00"/>
    <d v="2016-03-04T00:00:00"/>
    <x v="1"/>
    <s v="RD-19480"/>
    <s v="Rick Duston"/>
    <x v="0"/>
    <s v="United States"/>
    <s v="Mishawaka"/>
    <s v="Indiana"/>
    <n v="46544"/>
    <s v="Central"/>
    <s v="OFF-BI-10003876"/>
    <x v="1"/>
    <s v="Binders"/>
    <s v="Green Canvas Binder for 8-1/2&quot; x 14&quot; Sheets"/>
    <n v="128.4"/>
    <n v="3"/>
    <n v="0"/>
    <n v="64.2"/>
    <n v="128.4"/>
    <n v="0"/>
    <m/>
    <m/>
    <m/>
  </r>
  <r>
    <n v="1224"/>
    <s v="CA-2014-103590"/>
    <x v="724"/>
    <d v="2014-12-04T00:00:00"/>
    <d v="2014-11-30T00:00:00"/>
    <x v="1"/>
    <s v="JL-15505"/>
    <s v="Jeremy Lonsdale"/>
    <x v="0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  <n v="62.28"/>
    <n v="0"/>
    <m/>
    <m/>
    <m/>
  </r>
  <r>
    <n v="1225"/>
    <s v="CA-2015-111234"/>
    <x v="725"/>
    <d v="2015-02-22T00:00:00"/>
    <d v="2015-02-18T00:00:00"/>
    <x v="1"/>
    <s v="AB-10600"/>
    <s v="Ann Blume"/>
    <x v="1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  <n v="9.24"/>
    <n v="0"/>
    <m/>
    <m/>
    <m/>
  </r>
  <r>
    <n v="1226"/>
    <s v="CA-2017-149881"/>
    <x v="619"/>
    <d v="2017-04-03T00:00:00"/>
    <d v="2017-04-01T00:00:00"/>
    <x v="2"/>
    <s v="NC-18535"/>
    <s v="Nick Crebassa"/>
    <x v="1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6000000000002"/>
    <n v="410.26440000000002"/>
    <n v="72.399599999999992"/>
    <m/>
    <m/>
    <m/>
  </r>
  <r>
    <n v="1227"/>
    <s v="CA-2017-134565"/>
    <x v="454"/>
    <d v="2017-06-13T00:00:00"/>
    <d v="2017-06-11T00:00:00"/>
    <x v="0"/>
    <s v="TB-21400"/>
    <s v="Tom Boeckenhauer"/>
    <x v="0"/>
    <s v="United States"/>
    <s v="Seattle"/>
    <s v="Washington"/>
    <n v="98103"/>
    <s v="West"/>
    <s v="OFF-PA-10004243"/>
    <x v="1"/>
    <s v="Paper"/>
    <s v="Xerox 1939"/>
    <n v="37.94"/>
    <n v="2"/>
    <n v="0"/>
    <n v="18.211200000000002"/>
    <n v="37.94"/>
    <n v="0"/>
    <m/>
    <m/>
    <m/>
  </r>
  <r>
    <n v="1228"/>
    <s v="US-2014-102631"/>
    <x v="689"/>
    <d v="2014-12-17T00:00:00"/>
    <d v="2014-12-13T00:00:00"/>
    <x v="1"/>
    <s v="EB-13840"/>
    <s v="Ellis Ballard"/>
    <x v="1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600000000003"/>
    <n v="37.7712"/>
    <n v="56.656799999999997"/>
    <m/>
    <m/>
    <m/>
  </r>
  <r>
    <n v="1229"/>
    <s v="CA-2017-120327"/>
    <x v="310"/>
    <d v="2017-11-16T00:00:00"/>
    <d v="2017-11-11T00:00:00"/>
    <x v="1"/>
    <s v="WB-21850"/>
    <s v="William Brown"/>
    <x v="0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  <n v="45.92"/>
    <n v="0"/>
    <m/>
    <m/>
    <m/>
  </r>
  <r>
    <n v="1230"/>
    <s v="CA-2016-113803"/>
    <x v="726"/>
    <d v="2016-03-26T00:00:00"/>
    <d v="2016-03-24T00:00:00"/>
    <x v="2"/>
    <s v="VG-21805"/>
    <s v="Vivek Grady"/>
    <x v="1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  <n v="22.48"/>
    <n v="0"/>
    <m/>
    <m/>
    <m/>
  </r>
  <r>
    <n v="1231"/>
    <s v="CA-2016-162404"/>
    <x v="283"/>
    <d v="2016-07-27T00:00:00"/>
    <d v="2016-07-23T00:00:00"/>
    <x v="1"/>
    <s v="NF-18475"/>
    <s v="Neil Französisch"/>
    <x v="2"/>
    <s v="United States"/>
    <s v="Rockford"/>
    <s v="Illinois"/>
    <n v="61107"/>
    <s v="Central"/>
    <s v="OFF-BI-10000948"/>
    <x v="1"/>
    <s v="Binders"/>
    <s v="GBC Laser Imprintable Binding System Covers, Desert Sand"/>
    <n v="11.416"/>
    <n v="4"/>
    <n v="0.8"/>
    <n v="-18.836400000000001"/>
    <n v="2.283199999999999"/>
    <n v="9.1328000000000014"/>
    <m/>
    <m/>
    <m/>
  </r>
  <r>
    <n v="1232"/>
    <s v="CA-2017-104024"/>
    <x v="727"/>
    <d v="2017-09-03T00:00:00"/>
    <d v="2017-08-29T00:00:00"/>
    <x v="0"/>
    <s v="MD-17860"/>
    <s v="Michael Dominguez"/>
    <x v="1"/>
    <s v="United States"/>
    <s v="Philadelphia"/>
    <s v="Pennsylvania"/>
    <n v="19134"/>
    <s v="East"/>
    <s v="OFF-AR-10001972"/>
    <x v="1"/>
    <s v="Art"/>
    <s v="Newell 323"/>
    <n v="9.4079999999999995"/>
    <n v="7"/>
    <n v="0.2"/>
    <n v="0.7056"/>
    <n v="7.5263999999999998"/>
    <n v="1.8815999999999999"/>
    <m/>
    <m/>
    <m/>
  </r>
  <r>
    <n v="1233"/>
    <s v="CA-2017-147144"/>
    <x v="508"/>
    <d v="2017-03-28T00:00:00"/>
    <d v="2017-03-26T00:00:00"/>
    <x v="2"/>
    <s v="MZ-17335"/>
    <s v="Maria Zettner"/>
    <x v="2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98"/>
    <n v="19.829999999999998"/>
    <n v="0"/>
    <m/>
    <m/>
    <m/>
  </r>
  <r>
    <n v="1234"/>
    <s v="CA-2014-133704"/>
    <x v="58"/>
    <d v="2014-09-26T00:00:00"/>
    <d v="2014-09-20T00:00:00"/>
    <x v="1"/>
    <s v="MA-17995"/>
    <s v="Michelle Arnett"/>
    <x v="2"/>
    <s v="United States"/>
    <s v="Los Angeles"/>
    <s v="California"/>
    <n v="90004"/>
    <s v="West"/>
    <s v="OFF-AP-10001366"/>
    <x v="1"/>
    <s v="Appliances"/>
    <s v="Staple holder"/>
    <n v="43.92"/>
    <n v="4"/>
    <n v="0"/>
    <n v="11.8584"/>
    <n v="43.92"/>
    <n v="0"/>
    <m/>
    <m/>
    <m/>
  </r>
  <r>
    <n v="1235"/>
    <s v="CA-2016-159142"/>
    <x v="728"/>
    <d v="2016-04-05T00:00:00"/>
    <d v="2016-04-04T00:00:00"/>
    <x v="2"/>
    <s v="ME-17320"/>
    <s v="Maria Etezadi"/>
    <x v="2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8000000000001"/>
    <n v="149.97"/>
    <n v="0"/>
    <m/>
    <m/>
    <m/>
  </r>
  <r>
    <n v="1236"/>
    <s v="CA-2017-163160"/>
    <x v="113"/>
    <d v="2017-10-16T00:00:00"/>
    <d v="2017-10-13T00:00:00"/>
    <x v="2"/>
    <s v="TS-21610"/>
    <s v="Troy Staebel"/>
    <x v="0"/>
    <s v="United States"/>
    <s v="Freeport"/>
    <s v="Illinois"/>
    <n v="61032"/>
    <s v="Central"/>
    <s v="OFF-PA-10003127"/>
    <x v="1"/>
    <s v="Paper"/>
    <s v="Easy-staple paper"/>
    <n v="63.311999999999998"/>
    <n v="3"/>
    <n v="0.2"/>
    <n v="20.5764"/>
    <n v="50.6496"/>
    <n v="12.6624"/>
    <m/>
    <m/>
    <m/>
  </r>
  <r>
    <n v="1237"/>
    <s v="CA-2017-118367"/>
    <x v="729"/>
    <d v="2017-11-02T00:00:00"/>
    <d v="2017-10-28T00:00:00"/>
    <x v="0"/>
    <s v="LO-17170"/>
    <s v="Lori Olson"/>
    <x v="1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  <n v="47.98"/>
    <n v="0"/>
    <m/>
    <m/>
    <m/>
  </r>
  <r>
    <n v="1238"/>
    <s v="CA-2017-110429"/>
    <x v="128"/>
    <d v="2017-11-08T00:00:00"/>
    <d v="2017-11-03T00:00:00"/>
    <x v="1"/>
    <s v="DM-13015"/>
    <s v="Darrin Martin"/>
    <x v="0"/>
    <s v="United States"/>
    <s v="Philadelphia"/>
    <s v="Pennsylvania"/>
    <n v="19143"/>
    <s v="East"/>
    <s v="OFF-BI-10000216"/>
    <x v="1"/>
    <s v="Binders"/>
    <s v="Mead 1st Gear 2&quot; Zipper Binder, Asst. Colors"/>
    <n v="11.673"/>
    <n v="3"/>
    <n v="0.7"/>
    <n v="-7.782"/>
    <n v="3.5019000000000009"/>
    <n v="8.1710999999999991"/>
    <m/>
    <m/>
    <m/>
  </r>
  <r>
    <n v="1239"/>
    <s v="US-2017-124821"/>
    <x v="730"/>
    <d v="2017-06-29T00:00:00"/>
    <d v="2017-06-25T00:00:00"/>
    <x v="0"/>
    <s v="AM-10705"/>
    <s v="Anne McFarland"/>
    <x v="0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n v="148.13800000000001"/>
    <n v="871.4"/>
    <n v="0"/>
    <m/>
    <m/>
    <m/>
  </r>
  <r>
    <n v="1240"/>
    <s v="CA-2016-123806"/>
    <x v="347"/>
    <d v="2016-11-27T00:00:00"/>
    <d v="2016-11-24T00:00:00"/>
    <x v="0"/>
    <s v="LA-16780"/>
    <s v="Laura Armstrong"/>
    <x v="1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  <n v="207.76"/>
    <n v="0"/>
    <m/>
    <m/>
    <m/>
  </r>
  <r>
    <n v="1241"/>
    <s v="US-2017-158505"/>
    <x v="229"/>
    <d v="2017-07-21T00:00:00"/>
    <d v="2017-07-21T00:00:00"/>
    <x v="3"/>
    <s v="SF-20200"/>
    <s v="Sarah Foster"/>
    <x v="0"/>
    <s v="United States"/>
    <s v="Murray"/>
    <s v="Utah"/>
    <n v="84107"/>
    <s v="West"/>
    <s v="TEC-PH-10004071"/>
    <x v="2"/>
    <s v="Phones"/>
    <s v="PayAnywhere Card Reader"/>
    <n v="71.927999999999997"/>
    <n v="9"/>
    <n v="0.2"/>
    <n v="6.2937000000000003"/>
    <n v="57.542400000000001"/>
    <n v="14.3856"/>
    <m/>
    <m/>
    <m/>
  </r>
  <r>
    <n v="1242"/>
    <s v="US-2016-107440"/>
    <x v="731"/>
    <d v="2016-04-20T00:00:00"/>
    <d v="2016-04-16T00:00:00"/>
    <x v="1"/>
    <s v="BS-11365"/>
    <s v="Bill Shonely"/>
    <x v="1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8"/>
    <n v="9099.93"/>
    <n v="0"/>
    <m/>
    <m/>
    <m/>
  </r>
  <r>
    <n v="1243"/>
    <s v="CA-2014-103100"/>
    <x v="364"/>
    <d v="2014-12-23T00:00:00"/>
    <d v="2014-12-20T00:00:00"/>
    <x v="2"/>
    <s v="AB-10105"/>
    <s v="Adrian Barton"/>
    <x v="0"/>
    <s v="United States"/>
    <s v="Indianapolis"/>
    <s v="Indiana"/>
    <n v="46203"/>
    <s v="Central"/>
    <s v="OFF-LA-10003720"/>
    <x v="1"/>
    <s v="Labels"/>
    <s v="Avery 487"/>
    <n v="3.69"/>
    <n v="1"/>
    <n v="0"/>
    <n v="1.7343"/>
    <n v="3.69"/>
    <n v="0"/>
    <m/>
    <m/>
    <m/>
  </r>
  <r>
    <n v="1244"/>
    <s v="CA-2017-129021"/>
    <x v="732"/>
    <d v="2017-08-26T00:00:00"/>
    <d v="2017-08-23T00:00:00"/>
    <x v="0"/>
    <s v="PO-18850"/>
    <s v="Patrick O'Brill"/>
    <x v="0"/>
    <s v="United States"/>
    <s v="Tallahassee"/>
    <s v="Florida"/>
    <n v="32303"/>
    <s v="South"/>
    <s v="TEC-PH-10001459"/>
    <x v="2"/>
    <s v="Phones"/>
    <s v="Samsung Galaxy Mega 6.3"/>
    <n v="4367.8959999999997"/>
    <n v="13"/>
    <n v="0.2"/>
    <n v="327.59219999999999"/>
    <n v="3494.3167999999996"/>
    <n v="873.57920000000001"/>
    <m/>
    <m/>
    <m/>
  </r>
  <r>
    <n v="1245"/>
    <s v="CA-2016-161095"/>
    <x v="710"/>
    <d v="2016-06-28T00:00:00"/>
    <d v="2016-06-28T00:00:00"/>
    <x v="3"/>
    <s v="CS-12250"/>
    <s v="Chris Selesnick"/>
    <x v="1"/>
    <s v="United States"/>
    <s v="Los Angeles"/>
    <s v="California"/>
    <n v="90032"/>
    <s v="West"/>
    <s v="OFF-BI-10002764"/>
    <x v="1"/>
    <s v="Binders"/>
    <s v="Recycled Pressboard Report Cover with Reinforced Top Hinge"/>
    <n v="7.7519999999999998"/>
    <n v="3"/>
    <n v="0.2"/>
    <n v="2.8100999999999998"/>
    <n v="6.2016"/>
    <n v="1.5504"/>
    <m/>
    <m/>
    <m/>
  </r>
  <r>
    <n v="1246"/>
    <s v="CA-2014-123127"/>
    <x v="74"/>
    <d v="2014-09-12T00:00:00"/>
    <d v="2014-09-08T00:00:00"/>
    <x v="1"/>
    <s v="SP-20620"/>
    <s v="Stefania Perrino"/>
    <x v="1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  <n v="16.78"/>
    <n v="0"/>
    <m/>
    <m/>
    <m/>
  </r>
  <r>
    <n v="1247"/>
    <s v="CA-2015-115945"/>
    <x v="509"/>
    <d v="2015-07-01T00:00:00"/>
    <d v="2015-06-25T00:00:00"/>
    <x v="1"/>
    <s v="AB-10165"/>
    <s v="Alan Barnes"/>
    <x v="0"/>
    <s v="United States"/>
    <s v="Los Angeles"/>
    <s v="California"/>
    <n v="90045"/>
    <s v="West"/>
    <s v="OFF-AR-10004062"/>
    <x v="1"/>
    <s v="Art"/>
    <s v="Staples in misc. colors"/>
    <n v="20.96"/>
    <n v="2"/>
    <n v="0"/>
    <n v="5.24"/>
    <n v="20.96"/>
    <n v="0"/>
    <m/>
    <m/>
    <m/>
  </r>
  <r>
    <n v="1248"/>
    <s v="CA-2015-136735"/>
    <x v="318"/>
    <d v="2015-08-02T00:00:00"/>
    <d v="2015-07-26T00:00:00"/>
    <x v="1"/>
    <s v="HA-14920"/>
    <s v="Helen Andreada"/>
    <x v="0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  <n v="167.86"/>
    <n v="0"/>
    <m/>
    <m/>
    <m/>
  </r>
  <r>
    <n v="1249"/>
    <s v="US-2017-136189"/>
    <x v="211"/>
    <d v="2017-12-11T00:00:00"/>
    <d v="2017-12-07T00:00:00"/>
    <x v="1"/>
    <s v="DC-13285"/>
    <s v="Debra Catini"/>
    <x v="0"/>
    <s v="United States"/>
    <s v="Richmond"/>
    <s v="Virginia"/>
    <n v="23223"/>
    <s v="South"/>
    <s v="FUR-FU-10000175"/>
    <x v="0"/>
    <s v="Furnishings"/>
    <s v="DAX Wood Document Frame."/>
    <n v="82.38"/>
    <n v="6"/>
    <n v="0"/>
    <n v="25.537800000000001"/>
    <n v="82.38"/>
    <n v="0"/>
    <m/>
    <m/>
    <m/>
  </r>
  <r>
    <n v="1250"/>
    <s v="CA-2016-153346"/>
    <x v="733"/>
    <d v="2016-01-27T00:00:00"/>
    <d v="2016-01-25T00:00:00"/>
    <x v="2"/>
    <s v="TB-21355"/>
    <s v="Todd Boyes"/>
    <x v="1"/>
    <s v="United States"/>
    <s v="Plainfield"/>
    <s v="New Jersey"/>
    <n v="7060"/>
    <s v="East"/>
    <s v="OFF-AR-10000315"/>
    <x v="1"/>
    <s v="Art"/>
    <s v="Dixon Ticonderoga Maple Cedar Pencil, #2"/>
    <n v="9.2100000000000009"/>
    <n v="3"/>
    <n v="0"/>
    <n v="2.3025000000000002"/>
    <n v="9.2100000000000009"/>
    <n v="0"/>
    <m/>
    <m/>
    <m/>
  </r>
  <r>
    <n v="1251"/>
    <s v="CA-2017-149853"/>
    <x v="518"/>
    <d v="2017-10-09T00:00:00"/>
    <d v="2017-10-03T00:00:00"/>
    <x v="1"/>
    <s v="PO-18850"/>
    <s v="Patrick O'Brill"/>
    <x v="0"/>
    <s v="United States"/>
    <s v="Hialeah"/>
    <s v="Florida"/>
    <n v="33012"/>
    <s v="South"/>
    <s v="OFF-PA-10000556"/>
    <x v="1"/>
    <s v="Paper"/>
    <s v="Xerox 208"/>
    <n v="15.552"/>
    <n v="3"/>
    <n v="0.2"/>
    <n v="5.4432"/>
    <n v="12.441599999999999"/>
    <n v="3.1104000000000003"/>
    <m/>
    <m/>
    <m/>
  </r>
  <r>
    <n v="1252"/>
    <s v="CA-2015-112375"/>
    <x v="337"/>
    <d v="2015-12-27T00:00:00"/>
    <d v="2015-12-21T00:00:00"/>
    <x v="1"/>
    <s v="RD-19720"/>
    <s v="Roger Demir"/>
    <x v="0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"/>
    <n v="40.704000000000001"/>
    <n v="10.176000000000002"/>
    <m/>
    <m/>
    <m/>
  </r>
  <r>
    <n v="1253"/>
    <s v="CA-2015-154795"/>
    <x v="179"/>
    <d v="2015-12-24T00:00:00"/>
    <d v="2015-12-20T00:00:00"/>
    <x v="1"/>
    <s v="GZ-14470"/>
    <s v="Gary Zandusky"/>
    <x v="0"/>
    <s v="United States"/>
    <s v="Bullhead City"/>
    <s v="Arizona"/>
    <n v="86442"/>
    <s v="West"/>
    <s v="OFF-EN-10003068"/>
    <x v="1"/>
    <s v="Envelopes"/>
    <s v="#6 3/4 Gummed Flap White Envelopes"/>
    <n v="7.92"/>
    <n v="1"/>
    <n v="0.2"/>
    <n v="2.7719999999999998"/>
    <n v="6.3360000000000003"/>
    <n v="1.5840000000000001"/>
    <m/>
    <m/>
    <m/>
  </r>
  <r>
    <n v="1254"/>
    <s v="CA-2017-107748"/>
    <x v="346"/>
    <d v="2017-12-12T00:00:00"/>
    <d v="2017-12-10T00:00:00"/>
    <x v="0"/>
    <s v="AG-10330"/>
    <s v="Alex Grayson"/>
    <x v="0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  <n v="76.671999999999997"/>
    <n v="19.168000000000003"/>
    <m/>
    <m/>
    <m/>
  </r>
  <r>
    <n v="1255"/>
    <s v="CA-2016-127642"/>
    <x v="194"/>
    <d v="2016-05-23T00:00:00"/>
    <d v="2016-05-21T00:00:00"/>
    <x v="2"/>
    <s v="CP-12340"/>
    <s v="Christine Phan"/>
    <x v="1"/>
    <s v="United States"/>
    <s v="Warwick"/>
    <s v="Rhode Island"/>
    <n v="2886"/>
    <s v="East"/>
    <s v="OFF-PA-10000565"/>
    <x v="1"/>
    <s v="Paper"/>
    <s v="Easy-staple paper"/>
    <n v="111.96"/>
    <n v="2"/>
    <n v="0"/>
    <n v="54.860399999999998"/>
    <n v="111.96"/>
    <n v="0"/>
    <m/>
    <m/>
    <m/>
  </r>
  <r>
    <n v="1256"/>
    <s v="US-2017-163195"/>
    <x v="734"/>
    <d v="2017-02-21T00:00:00"/>
    <d v="2017-02-17T00:00:00"/>
    <x v="0"/>
    <s v="LL-16840"/>
    <s v="Lauren Leatherbury"/>
    <x v="0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"/>
    <n v="3"/>
    <n v="0"/>
    <n v="8.4564000000000004"/>
    <n v="29.16"/>
    <n v="0"/>
    <m/>
    <m/>
    <m/>
  </r>
  <r>
    <n v="1257"/>
    <s v="CA-2017-111332"/>
    <x v="735"/>
    <d v="2017-05-22T00:00:00"/>
    <d v="2017-05-20T00:00:00"/>
    <x v="0"/>
    <s v="NC-18340"/>
    <s v="Nat Carroll"/>
    <x v="0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  <n v="131.94"/>
    <n v="0"/>
    <m/>
    <m/>
    <m/>
  </r>
  <r>
    <n v="1258"/>
    <s v="CA-2017-117044"/>
    <x v="206"/>
    <d v="2017-09-13T00:00:00"/>
    <d v="2017-09-11T00:00:00"/>
    <x v="0"/>
    <s v="HA-14920"/>
    <s v="Helen Andreada"/>
    <x v="0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9"/>
    <n v="8.4223999999999997"/>
    <n v="2.1056000000000004"/>
    <m/>
    <m/>
    <m/>
  </r>
  <r>
    <n v="1259"/>
    <s v="CA-2016-158575"/>
    <x v="604"/>
    <d v="2016-11-24T00:00:00"/>
    <d v="2016-11-18T00:00:00"/>
    <x v="1"/>
    <s v="SB-20290"/>
    <s v="Sean Braxton"/>
    <x v="1"/>
    <s v="United States"/>
    <s v="Kent"/>
    <s v="Ohio"/>
    <n v="44240"/>
    <s v="East"/>
    <s v="OFF-AP-10002998"/>
    <x v="1"/>
    <s v="Appliances"/>
    <s v="Holmes 99% HEPA Air Purifier"/>
    <n v="103.968"/>
    <n v="6"/>
    <n v="0.2"/>
    <n v="16.8948"/>
    <n v="83.174400000000006"/>
    <n v="20.793600000000001"/>
    <m/>
    <m/>
    <m/>
  </r>
  <r>
    <n v="1260"/>
    <s v="CA-2014-142965"/>
    <x v="736"/>
    <d v="2014-07-20T00:00:00"/>
    <d v="2014-07-20T00:00:00"/>
    <x v="3"/>
    <s v="SW-20245"/>
    <s v="Scot Wooten"/>
    <x v="0"/>
    <s v="United States"/>
    <s v="Springfield"/>
    <s v="Ohio"/>
    <n v="45503"/>
    <s v="East"/>
    <s v="OFF-ST-10002583"/>
    <x v="1"/>
    <s v="Storage"/>
    <s v="Fellowes Neat Ideas Storage Cubes"/>
    <n v="25.984000000000002"/>
    <n v="1"/>
    <n v="0.2"/>
    <n v="-5.1967999999999996"/>
    <n v="20.787200000000002"/>
    <n v="5.1968000000000005"/>
    <m/>
    <m/>
    <m/>
  </r>
  <r>
    <n v="1261"/>
    <s v="CA-2016-114538"/>
    <x v="418"/>
    <d v="2016-12-27T00:00:00"/>
    <d v="2016-12-26T00:00:00"/>
    <x v="2"/>
    <s v="RC-19825"/>
    <s v="Roy Collins"/>
    <x v="0"/>
    <s v="United States"/>
    <s v="Colorado Springs"/>
    <s v="Colorado"/>
    <n v="80906"/>
    <s v="West"/>
    <s v="OFF-AR-10002445"/>
    <x v="1"/>
    <s v="Art"/>
    <s v="SANFORD Major Accent Highlighters"/>
    <n v="11.327999999999999"/>
    <n v="2"/>
    <n v="0.2"/>
    <n v="2.5488"/>
    <n v="9.0624000000000002"/>
    <n v="2.2656000000000001"/>
    <m/>
    <m/>
    <m/>
  </r>
  <r>
    <n v="1262"/>
    <s v="CA-2014-160157"/>
    <x v="364"/>
    <d v="2014-12-27T00:00:00"/>
    <d v="2014-12-20T00:00:00"/>
    <x v="1"/>
    <s v="MH-17455"/>
    <s v="Mark Hamilton"/>
    <x v="0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01"/>
    <n v="152.67840000000001"/>
    <n v="38.169600000000003"/>
    <m/>
    <m/>
    <m/>
  </r>
  <r>
    <n v="1263"/>
    <s v="CA-2015-163090"/>
    <x v="737"/>
    <d v="2015-11-21T00:00:00"/>
    <d v="2015-11-17T00:00:00"/>
    <x v="0"/>
    <s v="GH-14665"/>
    <s v="Greg Hansen"/>
    <x v="0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"/>
    <n v="32.736000000000004"/>
    <n v="8.1840000000000011"/>
    <m/>
    <m/>
    <m/>
  </r>
  <r>
    <n v="1264"/>
    <s v="CA-2017-159464"/>
    <x v="711"/>
    <d v="2017-05-19T00:00:00"/>
    <d v="2017-05-18T00:00:00"/>
    <x v="2"/>
    <s v="TB-21355"/>
    <s v="Todd Boyes"/>
    <x v="1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  <n v="17.239999999999998"/>
    <n v="0"/>
    <m/>
    <m/>
    <m/>
  </r>
  <r>
    <n v="1265"/>
    <s v="CA-2017-147725"/>
    <x v="31"/>
    <d v="2017-09-14T00:00:00"/>
    <d v="2017-09-14T00:00:00"/>
    <x v="3"/>
    <s v="LT-17110"/>
    <s v="Liz Thompson"/>
    <x v="0"/>
    <s v="United States"/>
    <s v="Orange"/>
    <s v="New Jersey"/>
    <n v="7050"/>
    <s v="East"/>
    <s v="OFF-AR-10001725"/>
    <x v="1"/>
    <s v="Art"/>
    <s v="Boston Home &amp; Office Model 2000 Electric Pencil Sharpeners"/>
    <n v="70.95"/>
    <n v="3"/>
    <n v="0"/>
    <n v="18.446999999999999"/>
    <n v="70.95"/>
    <n v="0"/>
    <m/>
    <m/>
    <m/>
  </r>
  <r>
    <n v="1266"/>
    <s v="CA-2017-156895"/>
    <x v="461"/>
    <d v="2017-05-12T00:00:00"/>
    <d v="2017-05-08T00:00:00"/>
    <x v="1"/>
    <s v="DJ-13510"/>
    <s v="Don Jones"/>
    <x v="1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n v="-23.7822"/>
    <n v="89.640600000000006"/>
    <n v="38.417399999999994"/>
    <m/>
    <m/>
    <m/>
  </r>
  <r>
    <n v="1267"/>
    <s v="CA-2017-130211"/>
    <x v="620"/>
    <d v="2017-10-22T00:00:00"/>
    <d v="2017-10-22T00:00:00"/>
    <x v="3"/>
    <s v="BD-11620"/>
    <s v="Brian DeCherney"/>
    <x v="0"/>
    <s v="United States"/>
    <s v="Lawton"/>
    <s v="Oklahoma"/>
    <n v="73505"/>
    <s v="Central"/>
    <s v="OFF-ST-10000129"/>
    <x v="1"/>
    <s v="Storage"/>
    <s v="Fellowes Recycled Storage Drawers"/>
    <n v="333.09"/>
    <n v="3"/>
    <n v="0"/>
    <n v="23.316299999999998"/>
    <n v="333.09"/>
    <n v="0"/>
    <m/>
    <m/>
    <m/>
  </r>
  <r>
    <n v="1268"/>
    <s v="CA-2014-147235"/>
    <x v="738"/>
    <d v="2014-03-28T00:00:00"/>
    <d v="2014-03-24T00:00:00"/>
    <x v="1"/>
    <s v="CD-11920"/>
    <s v="Carlos Daly"/>
    <x v="0"/>
    <s v="United States"/>
    <s v="New York City"/>
    <s v="New York"/>
    <n v="10024"/>
    <s v="East"/>
    <s v="OFF-PA-10004948"/>
    <x v="1"/>
    <s v="Paper"/>
    <s v="Xerox 190"/>
    <n v="24.9"/>
    <n v="5"/>
    <n v="0"/>
    <n v="11.702999999999999"/>
    <n v="24.9"/>
    <n v="0"/>
    <m/>
    <m/>
    <m/>
  </r>
  <r>
    <n v="1269"/>
    <s v="CA-2016-109365"/>
    <x v="53"/>
    <d v="2016-11-08T00:00:00"/>
    <d v="2016-11-03T00:00:00"/>
    <x v="1"/>
    <s v="XP-21865"/>
    <s v="Xylona Preis"/>
    <x v="0"/>
    <s v="United States"/>
    <s v="Los Angeles"/>
    <s v="California"/>
    <n v="90049"/>
    <s v="West"/>
    <s v="OFF-FA-10001561"/>
    <x v="1"/>
    <s v="Fasteners"/>
    <s v="Stockwell Push Pins"/>
    <n v="15.26"/>
    <n v="7"/>
    <n v="0"/>
    <n v="5.0358000000000001"/>
    <n v="15.26"/>
    <n v="0"/>
    <m/>
    <m/>
    <m/>
  </r>
  <r>
    <n v="1270"/>
    <s v="CA-2014-150798"/>
    <x v="493"/>
    <d v="2014-12-03T00:00:00"/>
    <d v="2014-12-01T00:00:00"/>
    <x v="0"/>
    <s v="JK-15730"/>
    <s v="Joe Kamberova"/>
    <x v="0"/>
    <s v="United States"/>
    <s v="Columbus"/>
    <s v="Ohio"/>
    <n v="43229"/>
    <s v="East"/>
    <s v="TEC-CO-10001571"/>
    <x v="2"/>
    <s v="Copiers"/>
    <s v="Sharp 1540cs Digital Laser Copier"/>
    <n v="659.98800000000006"/>
    <n v="2"/>
    <n v="0.4"/>
    <n v="109.998"/>
    <n v="395.99280000000005"/>
    <n v="263.99520000000001"/>
    <m/>
    <m/>
    <m/>
  </r>
  <r>
    <n v="1271"/>
    <s v="CA-2014-116757"/>
    <x v="415"/>
    <d v="2014-07-04T00:00:00"/>
    <d v="2014-06-30T00:00:00"/>
    <x v="1"/>
    <s v="MS-17980"/>
    <s v="Michael Stewart"/>
    <x v="1"/>
    <s v="United States"/>
    <s v="Houston"/>
    <s v="Texas"/>
    <n v="77095"/>
    <s v="Central"/>
    <s v="OFF-PA-10002005"/>
    <x v="1"/>
    <s v="Paper"/>
    <s v="Xerox 225"/>
    <n v="25.92"/>
    <n v="5"/>
    <n v="0.2"/>
    <n v="9.0719999999999992"/>
    <n v="20.736000000000001"/>
    <n v="5.1840000000000011"/>
    <m/>
    <m/>
    <m/>
  </r>
  <r>
    <n v="1272"/>
    <s v="US-2014-138247"/>
    <x v="155"/>
    <d v="2014-12-29T00:00:00"/>
    <d v="2014-12-24T00:00:00"/>
    <x v="1"/>
    <s v="BF-11170"/>
    <s v="Ben Ferrer"/>
    <x v="2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1"/>
    <n v="7"/>
    <n v="0.2"/>
    <n v="17.365600000000001"/>
    <n v="138.9248"/>
    <n v="34.731200000000001"/>
    <m/>
    <m/>
    <m/>
  </r>
  <r>
    <n v="1273"/>
    <s v="CA-2016-119935"/>
    <x v="306"/>
    <d v="2016-11-14T00:00:00"/>
    <d v="2016-11-10T00:00:00"/>
    <x v="1"/>
    <s v="KM-16225"/>
    <s v="Kalyca Meade"/>
    <x v="1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n v="17.158000000000001"/>
    <n v="37.299999999999997"/>
    <n v="0"/>
    <m/>
    <m/>
    <m/>
  </r>
  <r>
    <n v="1274"/>
    <s v="US-2016-128678"/>
    <x v="279"/>
    <d v="2016-09-20T00:00:00"/>
    <d v="2016-09-15T00:00:00"/>
    <x v="1"/>
    <s v="RB-19570"/>
    <s v="Rob Beeghly"/>
    <x v="0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"/>
    <n v="5"/>
    <n v="0"/>
    <n v="10.058"/>
    <n v="21.4"/>
    <n v="0"/>
    <m/>
    <m/>
    <m/>
  </r>
  <r>
    <n v="1275"/>
    <s v="CA-2017-107167"/>
    <x v="184"/>
    <d v="2017-06-14T00:00:00"/>
    <d v="2017-06-10T00:00:00"/>
    <x v="1"/>
    <s v="ND-18460"/>
    <s v="Neil Ducich"/>
    <x v="1"/>
    <s v="United States"/>
    <s v="Jacksonville"/>
    <s v="Florida"/>
    <n v="32216"/>
    <s v="South"/>
    <s v="OFF-ST-10003805"/>
    <x v="1"/>
    <s v="Storage"/>
    <s v="24 Capacity Maxi Data Binder Racks, Pearl"/>
    <n v="1347.52"/>
    <n v="8"/>
    <n v="0.2"/>
    <n v="84.22"/>
    <n v="1078.0160000000001"/>
    <n v="269.50400000000002"/>
    <m/>
    <m/>
    <m/>
  </r>
  <r>
    <n v="1276"/>
    <s v="CA-2014-109491"/>
    <x v="739"/>
    <d v="2014-02-26T00:00:00"/>
    <d v="2014-02-20T00:00:00"/>
    <x v="1"/>
    <s v="LC-16930"/>
    <s v="Linda Cazamias"/>
    <x v="1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  <n v="62.31"/>
    <n v="0"/>
    <m/>
    <m/>
    <m/>
  </r>
  <r>
    <n v="1277"/>
    <s v="CA-2017-138464"/>
    <x v="135"/>
    <d v="2017-07-12T00:00:00"/>
    <d v="2017-07-08T00:00:00"/>
    <x v="1"/>
    <s v="VF-21715"/>
    <s v="Vicky Freymann"/>
    <x v="2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n v="4.9104000000000001"/>
    <n v="15.84"/>
    <n v="0"/>
    <m/>
    <m/>
    <m/>
  </r>
  <r>
    <n v="1278"/>
    <s v="CA-2017-113474"/>
    <x v="740"/>
    <d v="2017-03-31T00:00:00"/>
    <d v="2017-03-30T00:00:00"/>
    <x v="2"/>
    <s v="TM-21490"/>
    <s v="Tony Molinari"/>
    <x v="0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  <n v="325.86"/>
    <n v="0"/>
    <m/>
    <m/>
    <m/>
  </r>
  <r>
    <n v="1279"/>
    <s v="CA-2015-126557"/>
    <x v="741"/>
    <d v="2015-07-17T00:00:00"/>
    <d v="2015-07-12T00:00:00"/>
    <x v="0"/>
    <s v="RL-19615"/>
    <s v="Rob Lucas"/>
    <x v="0"/>
    <s v="United States"/>
    <s v="Chicago"/>
    <s v="Illinois"/>
    <n v="60610"/>
    <s v="Central"/>
    <s v="FUR-CH-10004477"/>
    <x v="0"/>
    <s v="Chairs"/>
    <s v="Global Push Button Manager's Chair, Indigo"/>
    <n v="383.60700000000003"/>
    <n v="9"/>
    <n v="0.3"/>
    <n v="-5.4801000000000002"/>
    <n v="268.5249"/>
    <n v="115.08210000000001"/>
    <m/>
    <m/>
    <m/>
  </r>
  <r>
    <n v="1280"/>
    <s v="US-2017-107636"/>
    <x v="469"/>
    <d v="2017-05-02T00:00:00"/>
    <d v="2017-04-30T00:00:00"/>
    <x v="2"/>
    <s v="NM-18520"/>
    <s v="Neoma Murray"/>
    <x v="0"/>
    <s v="United States"/>
    <s v="Manchester"/>
    <s v="Connecticut"/>
    <n v="6040"/>
    <s v="East"/>
    <s v="OFF-LA-10003388"/>
    <x v="1"/>
    <s v="Labels"/>
    <s v="Avery 5"/>
    <n v="5.76"/>
    <n v="2"/>
    <n v="0"/>
    <n v="2.8224"/>
    <n v="5.76"/>
    <n v="0"/>
    <m/>
    <m/>
    <m/>
  </r>
  <r>
    <n v="1281"/>
    <s v="US-2014-165862"/>
    <x v="742"/>
    <d v="2014-07-17T00:00:00"/>
    <d v="2014-07-13T00:00:00"/>
    <x v="1"/>
    <s v="GK-14620"/>
    <s v="Grace Kelly"/>
    <x v="1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n v="4.3902000000000001"/>
    <n v="280.97280000000001"/>
    <n v="70.243200000000002"/>
    <m/>
    <m/>
    <m/>
  </r>
  <r>
    <n v="1282"/>
    <s v="CA-2014-127383"/>
    <x v="583"/>
    <d v="2015-01-05T00:00:00"/>
    <d v="2014-12-31T00:00:00"/>
    <x v="1"/>
    <s v="CM-11815"/>
    <s v="Candace McMahon"/>
    <x v="1"/>
    <s v="United States"/>
    <s v="El Paso"/>
    <s v="Texas"/>
    <n v="79907"/>
    <s v="Central"/>
    <s v="OFF-EN-10004773"/>
    <x v="1"/>
    <s v="Envelopes"/>
    <s v="Staple envelope"/>
    <n v="49.567999999999998"/>
    <n v="2"/>
    <n v="0.2"/>
    <n v="17.968399999999999"/>
    <n v="39.654399999999995"/>
    <n v="9.9136000000000006"/>
    <m/>
    <m/>
    <m/>
  </r>
  <r>
    <n v="1283"/>
    <s v="CA-2017-129490"/>
    <x v="743"/>
    <d v="2017-09-30T00:00:00"/>
    <d v="2017-09-26T00:00:00"/>
    <x v="1"/>
    <s v="SJ-20125"/>
    <s v="Sanjit Jacobs"/>
    <x v="2"/>
    <s v="United States"/>
    <s v="Miramar"/>
    <s v="Florida"/>
    <n v="33023"/>
    <s v="South"/>
    <s v="FUR-CH-10003298"/>
    <x v="0"/>
    <s v="Chairs"/>
    <s v="Office Star - Contemporary Task Swivel chair with Loop Arms, Charcoal"/>
    <n v="419.13600000000002"/>
    <n v="4"/>
    <n v="0.2"/>
    <n v="-57.6312"/>
    <n v="335.30880000000002"/>
    <n v="83.827200000000005"/>
    <m/>
    <m/>
    <m/>
  </r>
  <r>
    <n v="1284"/>
    <s v="CA-2017-126662"/>
    <x v="744"/>
    <d v="2017-07-21T00:00:00"/>
    <d v="2017-07-17T00:00:00"/>
    <x v="1"/>
    <s v="AB-10255"/>
    <s v="Alejandro Ballentine"/>
    <x v="2"/>
    <s v="United States"/>
    <s v="Los Angeles"/>
    <s v="California"/>
    <n v="90036"/>
    <s v="West"/>
    <s v="TEC-CO-10004202"/>
    <x v="2"/>
    <s v="Copiers"/>
    <s v="Brother DCP1000 Digital 3 in 1 Multifunction Machine"/>
    <n v="479.98399999999998"/>
    <n v="2"/>
    <n v="0.2"/>
    <n v="89.997"/>
    <n v="383.98719999999997"/>
    <n v="95.996800000000007"/>
    <m/>
    <m/>
    <m/>
  </r>
  <r>
    <n v="1285"/>
    <s v="US-2014-150126"/>
    <x v="745"/>
    <d v="2014-08-02T00:00:00"/>
    <d v="2014-07-27T00:00:00"/>
    <x v="1"/>
    <s v="AS-10045"/>
    <s v="Aaron Smayling"/>
    <x v="1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  <n v="65.78"/>
    <n v="0"/>
    <m/>
    <m/>
    <m/>
  </r>
  <r>
    <n v="1286"/>
    <s v="CA-2016-120250"/>
    <x v="233"/>
    <d v="2016-09-22T00:00:00"/>
    <d v="2016-09-19T00:00:00"/>
    <x v="2"/>
    <s v="AP-10720"/>
    <s v="Anne Pryor"/>
    <x v="2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n v="3.8448000000000002"/>
    <n v="20.505600000000001"/>
    <n v="5.1264000000000003"/>
    <m/>
    <m/>
    <m/>
  </r>
  <r>
    <n v="1287"/>
    <s v="CA-2015-159863"/>
    <x v="746"/>
    <d v="2015-09-07T00:00:00"/>
    <d v="2015-09-04T00:00:00"/>
    <x v="0"/>
    <s v="DS-13180"/>
    <s v="David Smith"/>
    <x v="1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7999999999999"/>
    <n v="107.5008"/>
    <n v="26.875200000000003"/>
    <m/>
    <m/>
    <m/>
  </r>
  <r>
    <n v="1288"/>
    <s v="US-2015-126235"/>
    <x v="51"/>
    <d v="2015-10-15T00:00:00"/>
    <d v="2015-10-15T00:00:00"/>
    <x v="3"/>
    <s v="GA-14725"/>
    <s v="Guy Armstrong"/>
    <x v="0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n v="6.1703999999999999"/>
    <n v="17.14"/>
    <n v="0"/>
    <m/>
    <m/>
    <m/>
  </r>
  <r>
    <n v="1289"/>
    <s v="CA-2015-130456"/>
    <x v="266"/>
    <d v="2015-08-26T00:00:00"/>
    <d v="2015-08-21T00:00:00"/>
    <x v="1"/>
    <s v="DS-13180"/>
    <s v="David Smith"/>
    <x v="1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n v="34.494"/>
    <n v="498.43830000000003"/>
    <n v="87.959699999999998"/>
    <m/>
    <m/>
    <m/>
  </r>
  <r>
    <n v="1290"/>
    <s v="CA-2016-102162"/>
    <x v="102"/>
    <d v="2016-09-16T00:00:00"/>
    <d v="2016-09-11T00:00:00"/>
    <x v="1"/>
    <s v="JF-15565"/>
    <s v="Jill Fjeld"/>
    <x v="0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  <n v="1599.92"/>
    <n v="0"/>
    <m/>
    <m/>
    <m/>
  </r>
  <r>
    <n v="1291"/>
    <s v="CA-2017-130141"/>
    <x v="620"/>
    <d v="2017-10-24T00:00:00"/>
    <d v="2017-10-22T00:00:00"/>
    <x v="0"/>
    <s v="HA-14905"/>
    <s v="Helen Abelman"/>
    <x v="0"/>
    <s v="United States"/>
    <s v="Fort Collins"/>
    <s v="Colorado"/>
    <n v="80525"/>
    <s v="West"/>
    <s v="OFF-BI-10000831"/>
    <x v="1"/>
    <s v="Binders"/>
    <s v="Storex Flexible Poly Binders with Double Pockets"/>
    <n v="3.1680000000000001"/>
    <n v="4"/>
    <n v="0.7"/>
    <n v="-2.5344000000000002"/>
    <n v="0.95040000000000013"/>
    <n v="2.2176"/>
    <m/>
    <m/>
    <m/>
  </r>
  <r>
    <n v="1292"/>
    <s v="CA-2016-139556"/>
    <x v="747"/>
    <d v="2016-05-01T00:00:00"/>
    <d v="2016-04-26T00:00:00"/>
    <x v="1"/>
    <s v="DB-13360"/>
    <s v="Dennis Bolton"/>
    <x v="2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200000000003"/>
    <n v="391.1814"/>
    <n v="43.464600000000004"/>
    <m/>
    <m/>
    <m/>
  </r>
  <r>
    <n v="1293"/>
    <s v="CA-2017-129357"/>
    <x v="378"/>
    <d v="2017-05-19T00:00:00"/>
    <d v="2017-05-14T00:00:00"/>
    <x v="1"/>
    <s v="KB-16585"/>
    <s v="Ken Black"/>
    <x v="1"/>
    <s v="United States"/>
    <s v="Seattle"/>
    <s v="Washington"/>
    <n v="98103"/>
    <s v="West"/>
    <s v="OFF-PA-10003228"/>
    <x v="1"/>
    <s v="Paper"/>
    <s v="Xerox 1917"/>
    <n v="440.19"/>
    <n v="9"/>
    <n v="0"/>
    <n v="206.88929999999999"/>
    <n v="440.19"/>
    <n v="0"/>
    <m/>
    <m/>
    <m/>
  </r>
  <r>
    <n v="1294"/>
    <s v="CA-2015-112130"/>
    <x v="748"/>
    <d v="2015-05-07T00:00:00"/>
    <d v="2015-05-03T00:00:00"/>
    <x v="1"/>
    <s v="SV-20785"/>
    <s v="Stewart Visinsky"/>
    <x v="0"/>
    <s v="United States"/>
    <s v="Philadelphia"/>
    <s v="Pennsylvania"/>
    <n v="19140"/>
    <s v="East"/>
    <s v="OFF-AR-10001468"/>
    <x v="1"/>
    <s v="Art"/>
    <s v="Sanford Prismacolor Professional Thick Lead Art Pencils, 36-Color Set"/>
    <n v="59.904000000000003"/>
    <n v="2"/>
    <n v="0.2"/>
    <n v="14.2272"/>
    <n v="47.923200000000001"/>
    <n v="11.980800000000002"/>
    <m/>
    <m/>
    <m/>
  </r>
  <r>
    <n v="1295"/>
    <s v="US-2017-133200"/>
    <x v="531"/>
    <d v="2017-05-11T00:00:00"/>
    <d v="2017-05-06T00:00:00"/>
    <x v="1"/>
    <s v="DB-13555"/>
    <s v="Dorothy Badders"/>
    <x v="1"/>
    <s v="United States"/>
    <s v="Fort Worth"/>
    <s v="Texas"/>
    <n v="76106"/>
    <s v="Central"/>
    <s v="OFF-BI-10002827"/>
    <x v="1"/>
    <s v="Binders"/>
    <s v="Avery Durable Poly Binders"/>
    <n v="11.06"/>
    <n v="10"/>
    <n v="0.8"/>
    <n v="-18.802"/>
    <n v="2.2119999999999997"/>
    <n v="8.8480000000000008"/>
    <m/>
    <m/>
    <m/>
  </r>
  <r>
    <n v="1296"/>
    <s v="CA-2016-133550"/>
    <x v="749"/>
    <d v="2016-08-06T00:00:00"/>
    <d v="2016-07-31T00:00:00"/>
    <x v="1"/>
    <s v="KL-16645"/>
    <s v="Ken Lonsdale"/>
    <x v="0"/>
    <s v="United States"/>
    <s v="Detroit"/>
    <s v="Michigan"/>
    <n v="48205"/>
    <s v="Central"/>
    <s v="OFF-AP-10001005"/>
    <x v="1"/>
    <s v="Appliances"/>
    <s v="Honeywell Quietcare HEPA Air Cleaner"/>
    <n v="283.14"/>
    <n v="4"/>
    <n v="0.1"/>
    <n v="72.358000000000004"/>
    <n v="254.82599999999999"/>
    <n v="28.314"/>
    <m/>
    <m/>
    <m/>
  </r>
  <r>
    <n v="1297"/>
    <s v="CA-2016-159912"/>
    <x v="47"/>
    <d v="2016-09-03T00:00:00"/>
    <d v="2016-08-29T00:00:00"/>
    <x v="1"/>
    <s v="GB-14530"/>
    <s v="George Bell"/>
    <x v="1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"/>
    <n v="145.15199999999999"/>
    <n v="96.768000000000001"/>
    <m/>
    <m/>
    <m/>
  </r>
  <r>
    <n v="1298"/>
    <s v="CA-2016-101987"/>
    <x v="685"/>
    <d v="2016-06-30T00:00:00"/>
    <d v="2016-06-24T00:00:00"/>
    <x v="1"/>
    <s v="HL-15040"/>
    <s v="Hunter Lopez"/>
    <x v="0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1"/>
    <n v="440.91"/>
    <n v="0"/>
    <m/>
    <m/>
    <m/>
  </r>
  <r>
    <n v="1299"/>
    <s v="CA-2014-112403"/>
    <x v="569"/>
    <d v="2014-03-31T00:00:00"/>
    <d v="2014-03-31T00:00:00"/>
    <x v="3"/>
    <s v="JO-15280"/>
    <s v="Jas O'Carroll"/>
    <x v="0"/>
    <s v="United States"/>
    <s v="Philadelphia"/>
    <s v="Pennsylvania"/>
    <n v="19120"/>
    <s v="East"/>
    <s v="OFF-BI-10003529"/>
    <x v="1"/>
    <s v="Binders"/>
    <s v="Avery Round Ring Poly Binders"/>
    <n v="0.85199999999999998"/>
    <n v="1"/>
    <n v="0.7"/>
    <n v="-0.59640000000000004"/>
    <n v="0.25560000000000005"/>
    <n v="0.59639999999999993"/>
    <m/>
    <m/>
    <m/>
  </r>
  <r>
    <n v="1300"/>
    <s v="US-2015-122910"/>
    <x v="638"/>
    <d v="2015-05-16T00:00:00"/>
    <d v="2015-05-12T00:00:00"/>
    <x v="1"/>
    <s v="LT-16765"/>
    <s v="Larry Tron"/>
    <x v="0"/>
    <s v="United States"/>
    <s v="Louisville"/>
    <s v="Colorado"/>
    <n v="80027"/>
    <s v="West"/>
    <s v="TEC-PH-10000441"/>
    <x v="2"/>
    <s v="Phones"/>
    <s v="VTech DS6151"/>
    <n v="201.584"/>
    <n v="2"/>
    <n v="0.2"/>
    <n v="20.1584"/>
    <n v="161.2672"/>
    <n v="40.316800000000001"/>
    <m/>
    <m/>
    <m/>
  </r>
  <r>
    <n v="1301"/>
    <s v="CA-2015-142601"/>
    <x v="23"/>
    <d v="2015-04-20T00:00:00"/>
    <d v="2015-04-18T00:00:00"/>
    <x v="0"/>
    <s v="DE-13255"/>
    <s v="Deanra Eno"/>
    <x v="2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"/>
    <n v="7"/>
    <n v="0"/>
    <n v="9.4717000000000002"/>
    <n v="947.17"/>
    <n v="0"/>
    <m/>
    <m/>
    <m/>
  </r>
  <r>
    <n v="1302"/>
    <s v="CA-2014-106229"/>
    <x v="151"/>
    <d v="2014-06-11T00:00:00"/>
    <d v="2014-06-07T00:00:00"/>
    <x v="0"/>
    <s v="NR-18550"/>
    <s v="Nick Radford"/>
    <x v="0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n v="-209.76929999999999"/>
    <n v="134.4675"/>
    <n v="134.4675"/>
    <m/>
    <m/>
    <m/>
  </r>
  <r>
    <n v="1303"/>
    <s v="CA-2016-124681"/>
    <x v="505"/>
    <d v="2016-07-23T00:00:00"/>
    <d v="2016-07-18T00:00:00"/>
    <x v="0"/>
    <s v="SV-20935"/>
    <s v="Susan Vittorini"/>
    <x v="0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  <n v="12.460800000000001"/>
    <n v="3.1152000000000002"/>
    <m/>
    <m/>
    <m/>
  </r>
  <r>
    <n v="1304"/>
    <s v="US-2015-103996"/>
    <x v="330"/>
    <d v="2015-03-31T00:00:00"/>
    <d v="2015-03-29T00:00:00"/>
    <x v="0"/>
    <s v="RB-19435"/>
    <s v="Richard Bierner"/>
    <x v="0"/>
    <s v="United States"/>
    <s v="San Diego"/>
    <s v="California"/>
    <n v="92105"/>
    <s v="West"/>
    <s v="OFF-PA-10001736"/>
    <x v="1"/>
    <s v="Paper"/>
    <s v="Xerox 1880"/>
    <n v="212.64"/>
    <n v="6"/>
    <n v="0"/>
    <n v="99.940799999999996"/>
    <n v="212.64"/>
    <n v="0"/>
    <m/>
    <m/>
    <m/>
  </r>
  <r>
    <n v="1305"/>
    <s v="CA-2016-120530"/>
    <x v="258"/>
    <d v="2016-04-12T00:00:00"/>
    <d v="2016-04-07T00:00:00"/>
    <x v="1"/>
    <s v="Dl-13600"/>
    <s v="Dorris liebe"/>
    <x v="1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800000000001"/>
    <n v="592.87139999999999"/>
    <n v="65.874600000000001"/>
    <m/>
    <m/>
    <m/>
  </r>
  <r>
    <n v="1306"/>
    <s v="US-2015-167220"/>
    <x v="270"/>
    <d v="2015-12-16T00:00:00"/>
    <d v="2015-12-12T00:00:00"/>
    <x v="1"/>
    <s v="JB-15925"/>
    <s v="Joni Blumstein"/>
    <x v="0"/>
    <s v="United States"/>
    <s v="Austin"/>
    <s v="Texas"/>
    <n v="78745"/>
    <s v="Central"/>
    <s v="TEC-AC-10002018"/>
    <x v="2"/>
    <s v="Accessories"/>
    <s v="AmazonBasics 3-Button USB Wired Mouse"/>
    <n v="22.367999999999999"/>
    <n v="4"/>
    <n v="0.2"/>
    <n v="6.4307999999999996"/>
    <n v="17.894399999999997"/>
    <n v="4.4736000000000002"/>
    <m/>
    <m/>
    <m/>
  </r>
  <r>
    <n v="1307"/>
    <s v="CA-2017-169817"/>
    <x v="271"/>
    <d v="2017-09-25T00:00:00"/>
    <d v="2017-09-21T00:00:00"/>
    <x v="1"/>
    <s v="EB-13870"/>
    <s v="Emily Burns"/>
    <x v="0"/>
    <s v="United States"/>
    <s v="Philadelphia"/>
    <s v="Pennsylvania"/>
    <n v="19143"/>
    <s v="East"/>
    <s v="OFF-BI-10004141"/>
    <x v="1"/>
    <s v="Binders"/>
    <s v="Insertable Tab Indexes For Data Binders"/>
    <n v="1.9079999999999999"/>
    <n v="2"/>
    <n v="0.7"/>
    <n v="-1.5264"/>
    <n v="0.57240000000000002"/>
    <n v="1.3355999999999999"/>
    <m/>
    <m/>
    <m/>
  </r>
  <r>
    <n v="1308"/>
    <s v="CA-2014-112851"/>
    <x v="298"/>
    <d v="2014-09-21T00:00:00"/>
    <d v="2014-09-17T00:00:00"/>
    <x v="1"/>
    <s v="NR-18550"/>
    <s v="Nick Radford"/>
    <x v="0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800000000007"/>
    <n v="182.94"/>
    <n v="0"/>
    <m/>
    <m/>
    <m/>
  </r>
  <r>
    <n v="1309"/>
    <s v="CA-2017-158883"/>
    <x v="397"/>
    <d v="2017-06-03T00:00:00"/>
    <d v="2017-06-02T00:00:00"/>
    <x v="3"/>
    <s v="CS-11860"/>
    <s v="Cari Schnelling"/>
    <x v="0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2000000000007"/>
    <n v="20.275200000000002"/>
    <n v="5.0688000000000004"/>
    <m/>
    <m/>
    <m/>
  </r>
  <r>
    <n v="1310"/>
    <s v="CA-2015-104346"/>
    <x v="472"/>
    <d v="2015-12-16T00:00:00"/>
    <d v="2015-12-11T00:00:00"/>
    <x v="1"/>
    <s v="IM-15070"/>
    <s v="Irene Maddox"/>
    <x v="0"/>
    <s v="United States"/>
    <s v="Colorado Springs"/>
    <s v="Colorado"/>
    <n v="80906"/>
    <s v="West"/>
    <s v="OFF-AR-10001473"/>
    <x v="1"/>
    <s v="Art"/>
    <s v="Newell 313"/>
    <n v="13.12"/>
    <n v="5"/>
    <n v="0.2"/>
    <n v="1.1479999999999999"/>
    <n v="10.495999999999999"/>
    <n v="2.6240000000000001"/>
    <m/>
    <m/>
    <m/>
  </r>
  <r>
    <n v="1311"/>
    <s v="CA-2017-136364"/>
    <x v="750"/>
    <d v="2017-07-17T00:00:00"/>
    <d v="2017-07-13T00:00:00"/>
    <x v="0"/>
    <s v="MH-17455"/>
    <s v="Mark Hamilton"/>
    <x v="0"/>
    <s v="United States"/>
    <s v="Philadelphia"/>
    <s v="Pennsylvania"/>
    <n v="19140"/>
    <s v="East"/>
    <s v="TEC-PH-10003885"/>
    <x v="2"/>
    <s v="Phones"/>
    <s v="Cisco SPA508G"/>
    <n v="39.594000000000001"/>
    <n v="1"/>
    <n v="0.4"/>
    <n v="-7.2588999999999997"/>
    <n v="23.756399999999999"/>
    <n v="15.837600000000002"/>
    <m/>
    <m/>
    <m/>
  </r>
  <r>
    <n v="1312"/>
    <s v="CA-2015-140025"/>
    <x v="751"/>
    <d v="2015-04-11T00:00:00"/>
    <d v="2015-04-07T00:00:00"/>
    <x v="1"/>
    <s v="PF-19120"/>
    <s v="Peter Fuller"/>
    <x v="0"/>
    <s v="United States"/>
    <s v="San Antonio"/>
    <s v="Texas"/>
    <n v="78207"/>
    <s v="Central"/>
    <s v="OFF-AP-10002651"/>
    <x v="1"/>
    <s v="Appliances"/>
    <s v="Hoover Upright Vacuum With Dirt Cup"/>
    <n v="463.24799999999999"/>
    <n v="8"/>
    <n v="0.8"/>
    <n v="-1181.2824000000001"/>
    <n v="92.649599999999964"/>
    <n v="370.59840000000003"/>
    <m/>
    <m/>
    <m/>
  </r>
  <r>
    <n v="1313"/>
    <s v="CA-2016-140018"/>
    <x v="752"/>
    <d v="2016-11-26T00:00:00"/>
    <d v="2016-11-21T00:00:00"/>
    <x v="1"/>
    <s v="CK-12205"/>
    <s v="Chloris Kastensmidt"/>
    <x v="0"/>
    <s v="United States"/>
    <s v="Columbus"/>
    <s v="Ohio"/>
    <n v="43229"/>
    <s v="East"/>
    <s v="TEC-MA-10000752"/>
    <x v="2"/>
    <s v="Machines"/>
    <s v="Texas Instrument TI-15 Fraction Calculator"/>
    <n v="30.344999999999999"/>
    <n v="7"/>
    <n v="0.7"/>
    <n v="-24.276"/>
    <n v="9.1035000000000004"/>
    <n v="21.241499999999998"/>
    <m/>
    <m/>
    <m/>
  </r>
  <r>
    <n v="1314"/>
    <s v="CA-2017-106831"/>
    <x v="578"/>
    <d v="2017-06-03T00:00:00"/>
    <d v="2017-06-01T00:00:00"/>
    <x v="2"/>
    <s v="FH-14350"/>
    <s v="Fred Harton"/>
    <x v="0"/>
    <s v="United States"/>
    <s v="Dublin"/>
    <s v="Ohio"/>
    <n v="43017"/>
    <s v="East"/>
    <s v="OFF-BI-10003429"/>
    <x v="1"/>
    <s v="Binders"/>
    <s v="Cardinal HOLDit! Binder Insert Strips,Extra Strips"/>
    <n v="3.798"/>
    <n v="2"/>
    <n v="0.7"/>
    <n v="-2.6585999999999999"/>
    <n v="1.1394000000000002"/>
    <n v="2.6585999999999999"/>
    <m/>
    <m/>
    <m/>
  </r>
  <r>
    <n v="1315"/>
    <s v="CA-2017-118402"/>
    <x v="753"/>
    <d v="2017-10-04T00:00:00"/>
    <d v="2017-09-29T00:00:00"/>
    <x v="1"/>
    <s v="JO-15280"/>
    <s v="Jas O'Carroll"/>
    <x v="0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  <n v="195.136"/>
    <n v="48.783999999999999"/>
    <m/>
    <m/>
    <m/>
  </r>
  <r>
    <n v="1316"/>
    <s v="CA-2017-136063"/>
    <x v="754"/>
    <d v="2017-12-19T00:00:00"/>
    <d v="2017-12-15T00:00:00"/>
    <x v="1"/>
    <s v="SS-20140"/>
    <s v="Saphhira Shifley"/>
    <x v="1"/>
    <s v="United States"/>
    <s v="Oak Park"/>
    <s v="Illinois"/>
    <n v="60302"/>
    <s v="Central"/>
    <s v="OFF-AR-10000823"/>
    <x v="1"/>
    <s v="Art"/>
    <s v="Newell 307"/>
    <n v="10.192"/>
    <n v="7"/>
    <n v="0.2"/>
    <n v="1.0192000000000001"/>
    <n v="8.1536000000000008"/>
    <n v="2.0384000000000002"/>
    <m/>
    <m/>
    <m/>
  </r>
  <r>
    <n v="1317"/>
    <s v="CA-2017-164042"/>
    <x v="755"/>
    <d v="2017-05-27T00:00:00"/>
    <d v="2017-05-23T00:00:00"/>
    <x v="1"/>
    <s v="KL-16645"/>
    <s v="Ken Lonsdale"/>
    <x v="0"/>
    <s v="United States"/>
    <s v="Houston"/>
    <s v="Texas"/>
    <n v="77095"/>
    <s v="Central"/>
    <s v="OFF-FA-10000840"/>
    <x v="1"/>
    <s v="Fasteners"/>
    <s v="OIC Thumb-Tacks"/>
    <n v="1.8240000000000001"/>
    <n v="2"/>
    <n v="0.2"/>
    <n v="0.61560000000000004"/>
    <n v="1.4592000000000001"/>
    <n v="0.36480000000000001"/>
    <m/>
    <m/>
    <m/>
  </r>
  <r>
    <n v="1318"/>
    <s v="CA-2014-132864"/>
    <x v="756"/>
    <d v="2014-12-07T00:00:00"/>
    <d v="2014-12-02T00:00:00"/>
    <x v="1"/>
    <s v="KN-16390"/>
    <s v="Katherine Nockton"/>
    <x v="1"/>
    <s v="United States"/>
    <s v="Columbus"/>
    <s v="Ohio"/>
    <n v="43229"/>
    <s v="East"/>
    <s v="TEC-AC-10001267"/>
    <x v="2"/>
    <s v="Accessories"/>
    <s v="Imation 32GB Pocket Pro USB 3.0 Flash Drive - 32 GB - Black - 1 P ..."/>
    <n v="119.8"/>
    <n v="5"/>
    <n v="0.2"/>
    <n v="29.95"/>
    <n v="95.84"/>
    <n v="23.96"/>
    <m/>
    <m/>
    <m/>
  </r>
  <r>
    <n v="1319"/>
    <s v="US-2016-131891"/>
    <x v="757"/>
    <d v="2016-07-31T00:00:00"/>
    <d v="2016-07-29T00:00:00"/>
    <x v="2"/>
    <s v="PW-19240"/>
    <s v="Pierre Wener"/>
    <x v="0"/>
    <s v="United States"/>
    <s v="Pensacola"/>
    <s v="Florida"/>
    <n v="32503"/>
    <s v="South"/>
    <s v="OFF-BI-10000201"/>
    <x v="1"/>
    <s v="Binders"/>
    <s v="Avery Triangle Shaped Sheet Lifters, Black, 2/Pack"/>
    <n v="2.214"/>
    <n v="3"/>
    <n v="0.7"/>
    <n v="-1.476"/>
    <n v="0.66420000000000012"/>
    <n v="1.5497999999999998"/>
    <m/>
    <m/>
    <m/>
  </r>
  <r>
    <n v="1320"/>
    <s v="CA-2017-143567"/>
    <x v="645"/>
    <d v="2017-11-05T00:00:00"/>
    <d v="2017-11-02T00:00:00"/>
    <x v="0"/>
    <s v="TB-21175"/>
    <s v="Thomas Boland"/>
    <x v="1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7999999999998"/>
    <n v="5.32"/>
    <n v="0"/>
    <m/>
    <m/>
    <m/>
  </r>
  <r>
    <n v="1321"/>
    <s v="US-2014-122021"/>
    <x v="758"/>
    <d v="2014-10-17T00:00:00"/>
    <d v="2014-10-15T00:00:00"/>
    <x v="2"/>
    <s v="AC-10660"/>
    <s v="Anna Chung"/>
    <x v="0"/>
    <s v="United States"/>
    <s v="Parma"/>
    <s v="Ohio"/>
    <n v="44134"/>
    <s v="East"/>
    <s v="FUR-CH-10003761"/>
    <x v="0"/>
    <s v="Chairs"/>
    <s v="Global Italian Leather Office Chair"/>
    <n v="183.37200000000001"/>
    <n v="2"/>
    <n v="0.3"/>
    <n v="-7.8587999999999996"/>
    <n v="128.36040000000003"/>
    <n v="55.011600000000001"/>
    <m/>
    <m/>
    <m/>
  </r>
  <r>
    <n v="1322"/>
    <s v="US-2014-146353"/>
    <x v="759"/>
    <d v="2014-10-16T00:00:00"/>
    <d v="2014-10-14T00:00:00"/>
    <x v="0"/>
    <s v="JE-15610"/>
    <s v="Jim Epp"/>
    <x v="1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  <n v="22.92"/>
    <n v="0"/>
    <m/>
    <m/>
    <m/>
  </r>
  <r>
    <n v="1323"/>
    <s v="CA-2017-114055"/>
    <x v="52"/>
    <d v="2017-12-29T00:00:00"/>
    <d v="2017-12-25T00:00:00"/>
    <x v="0"/>
    <s v="MH-18115"/>
    <s v="Mick Hernandez"/>
    <x v="2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400000000001"/>
    <n v="96.08"/>
    <n v="0"/>
    <m/>
    <m/>
    <m/>
  </r>
  <r>
    <n v="1324"/>
    <s v="CA-2015-155124"/>
    <x v="760"/>
    <d v="2015-03-21T00:00:00"/>
    <d v="2015-03-15T00:00:00"/>
    <x v="1"/>
    <s v="KS-16300"/>
    <s v="Karen Seio"/>
    <x v="1"/>
    <s v="United States"/>
    <s v="Lehi"/>
    <s v="Utah"/>
    <n v="84043"/>
    <s v="West"/>
    <s v="TEC-PH-10003356"/>
    <x v="2"/>
    <s v="Phones"/>
    <s v="SmartStand Mobile Device Holder, Assorted Colors"/>
    <n v="16.776"/>
    <n v="3"/>
    <n v="0.2"/>
    <n v="1.6776"/>
    <n v="13.4208"/>
    <n v="3.3552"/>
    <m/>
    <m/>
    <m/>
  </r>
  <r>
    <n v="1325"/>
    <s v="CA-2015-156482"/>
    <x v="450"/>
    <d v="2015-02-13T00:00:00"/>
    <d v="2015-02-06T00:00:00"/>
    <x v="1"/>
    <s v="IL-15100"/>
    <s v="Ivan Liston"/>
    <x v="0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2"/>
    <n v="1268.82"/>
    <n v="0"/>
    <m/>
    <m/>
    <m/>
  </r>
  <r>
    <n v="1326"/>
    <s v="CA-2017-117926"/>
    <x v="158"/>
    <d v="2017-12-12T00:00:00"/>
    <d v="2017-12-08T00:00:00"/>
    <x v="0"/>
    <s v="AS-10225"/>
    <s v="Alan Schoenberger"/>
    <x v="1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4000000000001"/>
    <n v="69.48"/>
    <n v="0"/>
    <m/>
    <m/>
    <m/>
  </r>
  <r>
    <n v="1327"/>
    <s v="CA-2015-153906"/>
    <x v="190"/>
    <d v="2015-03-20T00:00:00"/>
    <d v="2015-03-16T00:00:00"/>
    <x v="1"/>
    <s v="MS-17980"/>
    <s v="Michael Stewart"/>
    <x v="1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7"/>
    <n v="85.9"/>
    <n v="0"/>
    <m/>
    <m/>
    <m/>
  </r>
  <r>
    <n v="1328"/>
    <s v="CA-2016-166226"/>
    <x v="604"/>
    <d v="2016-11-22T00:00:00"/>
    <d v="2016-11-18T00:00:00"/>
    <x v="1"/>
    <s v="TC-21535"/>
    <s v="Tracy Collins"/>
    <x v="2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02"/>
    <n v="48.953600000000002"/>
    <n v="12.2384"/>
    <m/>
    <m/>
    <m/>
  </r>
  <r>
    <n v="1329"/>
    <s v="CA-2015-142202"/>
    <x v="761"/>
    <d v="2015-09-23T00:00:00"/>
    <d v="2015-09-18T00:00:00"/>
    <x v="0"/>
    <s v="JR-16210"/>
    <s v="Justin Ritter"/>
    <x v="1"/>
    <s v="United States"/>
    <s v="Jacksonville"/>
    <s v="Florida"/>
    <n v="32216"/>
    <s v="South"/>
    <s v="TEC-AC-10003198"/>
    <x v="2"/>
    <s v="Accessories"/>
    <s v="Enermax Acrylux Wireless Keyboard"/>
    <n v="717.12"/>
    <n v="9"/>
    <n v="0.2"/>
    <n v="152.38800000000001"/>
    <n v="573.69600000000003"/>
    <n v="143.42400000000001"/>
    <m/>
    <m/>
    <m/>
  </r>
  <r>
    <n v="1330"/>
    <s v="US-2016-131114"/>
    <x v="10"/>
    <d v="2016-12-13T00:00:00"/>
    <d v="2016-12-09T00:00:00"/>
    <x v="0"/>
    <s v="RW-19630"/>
    <s v="Rob Williams"/>
    <x v="1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"/>
    <n v="16.4544"/>
    <n v="4.1136000000000008"/>
    <m/>
    <m/>
    <m/>
  </r>
  <r>
    <n v="1331"/>
    <s v="CA-2014-125171"/>
    <x v="762"/>
    <d v="2014-09-03T00:00:00"/>
    <d v="2014-09-03T00:00:00"/>
    <x v="3"/>
    <s v="AG-10390"/>
    <s v="Allen Goldenen"/>
    <x v="0"/>
    <s v="United States"/>
    <s v="New York City"/>
    <s v="New York"/>
    <n v="10009"/>
    <s v="East"/>
    <s v="OFF-LA-10001175"/>
    <x v="1"/>
    <s v="Labels"/>
    <s v="Avery 514"/>
    <n v="14.4"/>
    <n v="5"/>
    <n v="0"/>
    <n v="7.056"/>
    <n v="14.4"/>
    <n v="0"/>
    <m/>
    <m/>
    <m/>
  </r>
  <r>
    <n v="1332"/>
    <s v="US-2017-122714"/>
    <x v="211"/>
    <d v="2017-12-13T00:00:00"/>
    <d v="2017-12-07T00:00:00"/>
    <x v="1"/>
    <s v="HG-14965"/>
    <s v="Henry Goldwyn"/>
    <x v="1"/>
    <s v="United States"/>
    <s v="Chicago"/>
    <s v="Illinois"/>
    <n v="60653"/>
    <s v="Central"/>
    <s v="OFF-BI-10001120"/>
    <x v="1"/>
    <s v="Binders"/>
    <s v="Ibico EPK-21 Electric Binding System"/>
    <n v="1889.99"/>
    <n v="5"/>
    <n v="0.8"/>
    <n v="-2929.4845"/>
    <n v="377.99799999999982"/>
    <n v="1511.9920000000002"/>
    <m/>
    <m/>
    <m/>
  </r>
  <r>
    <n v="1333"/>
    <s v="CA-2017-155824"/>
    <x v="381"/>
    <d v="2017-03-15T00:00:00"/>
    <d v="2017-03-10T00:00:00"/>
    <x v="1"/>
    <s v="KS-16300"/>
    <s v="Karen Seio"/>
    <x v="1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98"/>
    <n v="39.027200000000001"/>
    <n v="9.7568000000000001"/>
    <m/>
    <m/>
    <m/>
  </r>
  <r>
    <n v="1334"/>
    <s v="CA-2017-159688"/>
    <x v="763"/>
    <d v="2017-05-12T00:00:00"/>
    <d v="2017-05-07T00:00:00"/>
    <x v="1"/>
    <s v="AB-10060"/>
    <s v="Adam Bellavance"/>
    <x v="2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  <n v="79.989999999999995"/>
    <n v="0"/>
    <m/>
    <m/>
    <m/>
  </r>
  <r>
    <n v="1335"/>
    <s v="CA-2016-136126"/>
    <x v="764"/>
    <d v="2016-05-24T00:00:00"/>
    <d v="2016-05-24T00:00:00"/>
    <x v="3"/>
    <s v="EH-14125"/>
    <s v="Eugene Hildebrand"/>
    <x v="2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5000000000001"/>
    <n v="69.5"/>
    <n v="0"/>
    <m/>
    <m/>
    <m/>
  </r>
  <r>
    <n v="1336"/>
    <s v="CA-2016-155033"/>
    <x v="678"/>
    <d v="2016-10-12T00:00:00"/>
    <d v="2016-10-07T00:00:00"/>
    <x v="1"/>
    <s v="CC-12475"/>
    <s v="Cindy Chapman"/>
    <x v="0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  <n v="10.56"/>
    <n v="0"/>
    <m/>
    <m/>
    <m/>
  </r>
  <r>
    <n v="1337"/>
    <s v="CA-2014-156006"/>
    <x v="765"/>
    <d v="2014-05-02T00:00:00"/>
    <d v="2014-04-30T00:00:00"/>
    <x v="0"/>
    <s v="TM-21010"/>
    <s v="Tamara Manning"/>
    <x v="0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  <n v="47.79"/>
    <n v="0"/>
    <m/>
    <m/>
    <m/>
  </r>
  <r>
    <n v="1338"/>
    <s v="CA-2015-169796"/>
    <x v="452"/>
    <d v="2015-11-14T00:00:00"/>
    <d v="2015-11-09T00:00:00"/>
    <x v="1"/>
    <s v="Dp-13240"/>
    <s v="Dean percer"/>
    <x v="2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  <n v="2321.9"/>
    <n v="0"/>
    <m/>
    <m/>
    <m/>
  </r>
  <r>
    <n v="1339"/>
    <s v="CA-2016-155166"/>
    <x v="418"/>
    <d v="2017-01-02T00:00:00"/>
    <d v="2016-12-26T00:00:00"/>
    <x v="1"/>
    <s v="BB-11545"/>
    <s v="Brenda Bowman"/>
    <x v="1"/>
    <s v="United States"/>
    <s v="Vineland"/>
    <s v="New Jersey"/>
    <n v="8360"/>
    <s v="East"/>
    <s v="FUR-CH-10003968"/>
    <x v="0"/>
    <s v="Chairs"/>
    <s v="Novimex Turbo Task Chair"/>
    <n v="212.94"/>
    <n v="3"/>
    <n v="0"/>
    <n v="25.552800000000001"/>
    <n v="212.94"/>
    <n v="0"/>
    <m/>
    <m/>
    <m/>
  </r>
  <r>
    <n v="1340"/>
    <s v="CA-2015-103954"/>
    <x v="96"/>
    <d v="2015-08-13T00:00:00"/>
    <d v="2015-08-09T00:00:00"/>
    <x v="0"/>
    <s v="HR-14770"/>
    <s v="Hallie Redmond"/>
    <x v="2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n v="48.118000000000002"/>
    <n v="687.4"/>
    <n v="0"/>
    <m/>
    <m/>
    <m/>
  </r>
  <r>
    <n v="1341"/>
    <s v="CA-2017-141719"/>
    <x v="577"/>
    <d v="2017-11-21T00:00:00"/>
    <d v="2017-11-17T00:00:00"/>
    <x v="0"/>
    <s v="EG-13900"/>
    <s v="Emily Grady"/>
    <x v="0"/>
    <s v="United States"/>
    <s v="Naperville"/>
    <s v="Illinois"/>
    <n v="60540"/>
    <s v="Central"/>
    <s v="TEC-AC-10003610"/>
    <x v="2"/>
    <s v="Accessories"/>
    <s v="Logitech Illuminated - Keyboard"/>
    <n v="239.96"/>
    <n v="5"/>
    <n v="0.2"/>
    <n v="83.986000000000004"/>
    <n v="191.96800000000002"/>
    <n v="47.992000000000004"/>
    <m/>
    <m/>
    <m/>
  </r>
  <r>
    <n v="1342"/>
    <s v="CA-2015-134922"/>
    <x v="197"/>
    <d v="2015-11-11T00:00:00"/>
    <d v="2015-11-07T00:00:00"/>
    <x v="1"/>
    <s v="KB-16240"/>
    <s v="Karen Bern"/>
    <x v="1"/>
    <s v="United States"/>
    <s v="Philadelphia"/>
    <s v="Pennsylvania"/>
    <n v="19140"/>
    <s v="East"/>
    <s v="OFF-EN-10000483"/>
    <x v="1"/>
    <s v="Envelopes"/>
    <s v="White Envelopes, White Envelopes with Clear Poly Window"/>
    <n v="24.4"/>
    <n v="2"/>
    <n v="0.2"/>
    <n v="7.93"/>
    <n v="19.52"/>
    <n v="4.88"/>
    <m/>
    <m/>
    <m/>
  </r>
  <r>
    <n v="1343"/>
    <s v="CA-2015-162166"/>
    <x v="766"/>
    <d v="2015-09-11T00:00:00"/>
    <d v="2015-09-08T00:00:00"/>
    <x v="2"/>
    <s v="NM-18520"/>
    <s v="Neoma Murray"/>
    <x v="0"/>
    <s v="United States"/>
    <s v="Moreno Valley"/>
    <s v="California"/>
    <n v="92553"/>
    <s v="West"/>
    <s v="OFF-PA-10002606"/>
    <x v="1"/>
    <s v="Paper"/>
    <s v="Xerox 1928"/>
    <n v="26.4"/>
    <n v="5"/>
    <n v="0"/>
    <n v="11.88"/>
    <n v="26.4"/>
    <n v="0"/>
    <m/>
    <m/>
    <m/>
  </r>
  <r>
    <n v="1344"/>
    <s v="CA-2017-142090"/>
    <x v="299"/>
    <d v="2017-12-07T00:00:00"/>
    <d v="2017-11-30T00:00:00"/>
    <x v="1"/>
    <s v="SC-20380"/>
    <s v="Shahid Collister"/>
    <x v="0"/>
    <s v="United States"/>
    <s v="Burlington"/>
    <s v="North Carolina"/>
    <n v="27217"/>
    <s v="South"/>
    <s v="TEC-AC-10002001"/>
    <x v="2"/>
    <s v="Accessories"/>
    <s v="Logitech Wireless Gaming Headset G930"/>
    <n v="383.976"/>
    <n v="3"/>
    <n v="0.2"/>
    <n v="81.594899999999996"/>
    <n v="307.18079999999998"/>
    <n v="76.795200000000008"/>
    <m/>
    <m/>
    <m/>
  </r>
  <r>
    <n v="1345"/>
    <s v="US-2017-133312"/>
    <x v="767"/>
    <d v="2017-11-29T00:00:00"/>
    <d v="2017-11-25T00:00:00"/>
    <x v="1"/>
    <s v="BD-11500"/>
    <s v="Bradley Drucker"/>
    <x v="0"/>
    <s v="United States"/>
    <s v="San Francisco"/>
    <s v="California"/>
    <n v="94122"/>
    <s v="West"/>
    <s v="FUR-BO-10002213"/>
    <x v="0"/>
    <s v="Bookcases"/>
    <s v="Sauder Forest Hills Library, Woodland Oak Finish"/>
    <n v="359.49900000000002"/>
    <n v="3"/>
    <n v="0.15"/>
    <n v="-29.605799999999999"/>
    <n v="305.57415000000003"/>
    <n v="53.924849999999999"/>
    <m/>
    <m/>
    <m/>
  </r>
  <r>
    <n v="1346"/>
    <s v="CA-2015-109001"/>
    <x v="513"/>
    <d v="2015-03-09T00:00:00"/>
    <d v="2015-03-05T00:00:00"/>
    <x v="1"/>
    <s v="KN-16390"/>
    <s v="Katherine Nockton"/>
    <x v="1"/>
    <s v="United States"/>
    <s v="Philadelphia"/>
    <s v="Pennsylvania"/>
    <n v="19120"/>
    <s v="East"/>
    <s v="TEC-PH-10000562"/>
    <x v="2"/>
    <s v="Phones"/>
    <s v="Samsung Convoy 3"/>
    <n v="466.15800000000002"/>
    <n v="7"/>
    <n v="0.4"/>
    <n v="-93.2316"/>
    <n v="279.69479999999999"/>
    <n v="186.46320000000003"/>
    <m/>
    <m/>
    <m/>
  </r>
  <r>
    <n v="1347"/>
    <s v="CA-2017-132738"/>
    <x v="768"/>
    <d v="2017-08-07T00:00:00"/>
    <d v="2017-08-04T00:00:00"/>
    <x v="2"/>
    <s v="HM-14860"/>
    <s v="Harry Marie"/>
    <x v="1"/>
    <s v="United States"/>
    <s v="Loveland"/>
    <s v="Colorado"/>
    <n v="80538"/>
    <s v="West"/>
    <s v="OFF-PA-10001752"/>
    <x v="1"/>
    <s v="Paper"/>
    <s v="Hammermill CopyPlus Copy Paper (20Lb. and 84 Bright)"/>
    <n v="7.968"/>
    <n v="2"/>
    <n v="0.2"/>
    <n v="2.8883999999999999"/>
    <n v="6.3743999999999996"/>
    <n v="1.5936000000000001"/>
    <m/>
    <m/>
    <m/>
  </r>
  <r>
    <n v="1348"/>
    <s v="CA-2015-119102"/>
    <x v="268"/>
    <d v="2015-05-27T00:00:00"/>
    <d v="2015-05-23T00:00:00"/>
    <x v="1"/>
    <s v="KH-16690"/>
    <s v="Kristen Hastings"/>
    <x v="1"/>
    <s v="United States"/>
    <s v="Woonsocket"/>
    <s v="Rhode Island"/>
    <n v="2895"/>
    <s v="East"/>
    <s v="OFF-ST-10004507"/>
    <x v="1"/>
    <s v="Storage"/>
    <s v="Advantus Rolling Storage Box"/>
    <n v="51.45"/>
    <n v="3"/>
    <n v="0"/>
    <n v="13.891500000000001"/>
    <n v="51.45"/>
    <n v="0"/>
    <m/>
    <m/>
    <m/>
  </r>
  <r>
    <n v="1349"/>
    <s v="CA-2015-147102"/>
    <x v="391"/>
    <d v="2015-09-26T00:00:00"/>
    <d v="2015-09-19T00:00:00"/>
    <x v="1"/>
    <s v="NH-18610"/>
    <s v="Nicole Hansen"/>
    <x v="1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  <n v="66.36"/>
    <n v="0"/>
    <m/>
    <m/>
    <m/>
  </r>
  <r>
    <n v="1350"/>
    <s v="CA-2015-153073"/>
    <x v="49"/>
    <d v="2015-11-13T00:00:00"/>
    <d v="2015-11-13T00:00:00"/>
    <x v="3"/>
    <s v="HA-14905"/>
    <s v="Helen Abelman"/>
    <x v="0"/>
    <s v="United States"/>
    <s v="Chicago"/>
    <s v="Illinois"/>
    <n v="60610"/>
    <s v="Central"/>
    <s v="FUR-FU-10001025"/>
    <x v="0"/>
    <s v="Furnishings"/>
    <s v="Eldon Imàge Series Desk Accessories, Clear"/>
    <n v="17.495999999999999"/>
    <n v="9"/>
    <n v="0.6"/>
    <n v="-7.4358000000000004"/>
    <n v="6.9984000000000002"/>
    <n v="10.497599999999998"/>
    <m/>
    <m/>
    <m/>
  </r>
  <r>
    <n v="1351"/>
    <s v="CA-2017-125640"/>
    <x v="769"/>
    <d v="2017-07-29T00:00:00"/>
    <d v="2017-07-25T00:00:00"/>
    <x v="1"/>
    <s v="DD-13570"/>
    <s v="Dorothy Dickinson"/>
    <x v="0"/>
    <s v="United States"/>
    <s v="Philadelphia"/>
    <s v="Pennsylvania"/>
    <n v="19134"/>
    <s v="East"/>
    <s v="OFF-LA-10004178"/>
    <x v="1"/>
    <s v="Labels"/>
    <s v="Avery 491"/>
    <n v="3.3039999999999998"/>
    <n v="1"/>
    <n v="0.2"/>
    <n v="1.0738000000000001"/>
    <n v="2.6431999999999998"/>
    <n v="0.66080000000000005"/>
    <m/>
    <m/>
    <m/>
  </r>
  <r>
    <n v="1352"/>
    <s v="CA-2015-146696"/>
    <x v="533"/>
    <d v="2015-12-19T00:00:00"/>
    <d v="2015-12-14T00:00:00"/>
    <x v="1"/>
    <s v="RD-19480"/>
    <s v="Rick Duston"/>
    <x v="0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4000000000002"/>
    <n v="6.4767999999999999"/>
    <n v="1.6192000000000002"/>
    <m/>
    <m/>
    <m/>
  </r>
  <r>
    <n v="1353"/>
    <s v="CA-2015-154886"/>
    <x v="661"/>
    <d v="2015-11-12T00:00:00"/>
    <d v="2015-11-08T00:00:00"/>
    <x v="1"/>
    <s v="SW-20455"/>
    <s v="Shaun Weien"/>
    <x v="0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  <n v="119.9"/>
    <n v="0"/>
    <m/>
    <m/>
    <m/>
  </r>
  <r>
    <n v="1354"/>
    <s v="CA-2017-128734"/>
    <x v="157"/>
    <d v="2017-12-31T00:00:00"/>
    <d v="2017-12-24T00:00:00"/>
    <x v="1"/>
    <s v="JL-15175"/>
    <s v="James Lanier"/>
    <x v="2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n v="1.9224000000000001"/>
    <n v="6.8352000000000004"/>
    <n v="1.7088000000000001"/>
    <m/>
    <m/>
    <m/>
  </r>
  <r>
    <n v="1355"/>
    <s v="CA-2017-163006"/>
    <x v="152"/>
    <d v="2017-07-04T00:00:00"/>
    <d v="2017-06-30T00:00:00"/>
    <x v="0"/>
    <s v="GH-14410"/>
    <s v="Gary Hansen"/>
    <x v="2"/>
    <s v="United States"/>
    <s v="Chicago"/>
    <s v="Illinois"/>
    <n v="60653"/>
    <s v="Central"/>
    <s v="TEC-PH-10002584"/>
    <x v="2"/>
    <s v="Phones"/>
    <s v="Samsung Galaxy S4"/>
    <n v="1001.5839999999999"/>
    <n v="2"/>
    <n v="0.2"/>
    <n v="125.19799999999999"/>
    <n v="801.2672"/>
    <n v="200.3168"/>
    <m/>
    <m/>
    <m/>
  </r>
  <r>
    <n v="1356"/>
    <s v="CA-2015-156146"/>
    <x v="547"/>
    <d v="2015-10-30T00:00:00"/>
    <d v="2015-10-26T00:00:00"/>
    <x v="0"/>
    <s v="AG-10495"/>
    <s v="Andrew Gjertsen"/>
    <x v="1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5999999999999"/>
    <n v="84.467200000000005"/>
    <n v="21.116800000000001"/>
    <m/>
    <m/>
    <m/>
  </r>
  <r>
    <n v="1357"/>
    <s v="CA-2017-108749"/>
    <x v="545"/>
    <d v="2017-09-15T00:00:00"/>
    <d v="2017-09-12T00:00:00"/>
    <x v="2"/>
    <s v="DJ-13510"/>
    <s v="Don Jones"/>
    <x v="1"/>
    <s v="United States"/>
    <s v="Woonsocket"/>
    <s v="Rhode Island"/>
    <n v="2895"/>
    <s v="East"/>
    <s v="OFF-PA-10003797"/>
    <x v="1"/>
    <s v="Paper"/>
    <s v="Xerox 209"/>
    <n v="45.36"/>
    <n v="7"/>
    <n v="0"/>
    <n v="21.7728"/>
    <n v="45.36"/>
    <n v="0"/>
    <m/>
    <m/>
    <m/>
  </r>
  <r>
    <n v="1358"/>
    <s v="CA-2017-163335"/>
    <x v="224"/>
    <d v="2017-09-27T00:00:00"/>
    <d v="2017-09-24T00:00:00"/>
    <x v="2"/>
    <s v="AG-10675"/>
    <s v="Anna Gayman"/>
    <x v="0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  <n v="40.29"/>
    <n v="0"/>
    <m/>
    <m/>
    <m/>
  </r>
  <r>
    <n v="1359"/>
    <s v="US-2015-154389"/>
    <x v="146"/>
    <d v="2015-12-03T00:00:00"/>
    <d v="2015-11-27T00:00:00"/>
    <x v="1"/>
    <s v="EH-14125"/>
    <s v="Eugene Hildebrand"/>
    <x v="2"/>
    <s v="United States"/>
    <s v="Philadelphia"/>
    <s v="Pennsylvania"/>
    <n v="19140"/>
    <s v="East"/>
    <s v="TEC-PH-10002789"/>
    <x v="2"/>
    <s v="Phones"/>
    <s v="LG Exalt"/>
    <n v="748.75199999999995"/>
    <n v="8"/>
    <n v="0.4"/>
    <n v="-162.2296"/>
    <n v="449.25119999999998"/>
    <n v="299.50079999999997"/>
    <m/>
    <m/>
    <m/>
  </r>
  <r>
    <n v="1360"/>
    <s v="US-2017-141943"/>
    <x v="770"/>
    <d v="2017-05-09T00:00:00"/>
    <d v="2017-05-05T00:00:00"/>
    <x v="1"/>
    <s v="DK-12985"/>
    <s v="Darren Koutras"/>
    <x v="0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  <n v="23.16"/>
    <n v="0"/>
    <m/>
    <m/>
    <m/>
  </r>
  <r>
    <n v="1361"/>
    <s v="CA-2016-103982"/>
    <x v="706"/>
    <d v="2016-03-08T00:00:00"/>
    <d v="2016-03-03T00:00:00"/>
    <x v="1"/>
    <s v="AA-10315"/>
    <s v="Alex Avila"/>
    <x v="0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02"/>
    <n v="3144.0576000000001"/>
    <n v="786.01440000000002"/>
    <m/>
    <m/>
    <m/>
  </r>
  <r>
    <n v="1362"/>
    <s v="CA-2015-130876"/>
    <x v="638"/>
    <d v="2015-05-16T00:00:00"/>
    <d v="2015-05-12T00:00:00"/>
    <x v="0"/>
    <s v="AZ-10750"/>
    <s v="Annie Zypern"/>
    <x v="0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03"/>
    <n v="36.630000000000003"/>
    <n v="0"/>
    <m/>
    <m/>
    <m/>
  </r>
  <r>
    <n v="1363"/>
    <s v="CA-2017-117401"/>
    <x v="711"/>
    <d v="2017-05-22T00:00:00"/>
    <d v="2017-05-18T00:00:00"/>
    <x v="0"/>
    <s v="PP-18955"/>
    <s v="Paul Prost"/>
    <x v="2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80000000001"/>
    <n v="706.86"/>
    <n v="0"/>
    <m/>
    <m/>
    <m/>
  </r>
  <r>
    <n v="1364"/>
    <s v="US-2014-147648"/>
    <x v="34"/>
    <d v="2014-12-01T00:00:00"/>
    <d v="2014-11-26T00:00:00"/>
    <x v="1"/>
    <s v="LS-16975"/>
    <s v="Lindsay Shagiari"/>
    <x v="2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  <n v="81.98"/>
    <n v="0"/>
    <m/>
    <m/>
    <m/>
  </r>
  <r>
    <n v="1365"/>
    <s v="CA-2014-115084"/>
    <x v="771"/>
    <d v="2014-10-22T00:00:00"/>
    <d v="2014-10-18T00:00:00"/>
    <x v="1"/>
    <s v="LS-17200"/>
    <s v="Luke Schmidt"/>
    <x v="1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n v="145.2816"/>
    <n v="605.34"/>
    <n v="0"/>
    <m/>
    <m/>
    <m/>
  </r>
  <r>
    <n v="1366"/>
    <s v="CA-2016-110730"/>
    <x v="587"/>
    <d v="2016-09-26T00:00:00"/>
    <d v="2016-09-23T00:00:00"/>
    <x v="0"/>
    <s v="CM-11815"/>
    <s v="Candace McMahon"/>
    <x v="1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  <n v="13.68"/>
    <n v="0"/>
    <m/>
    <m/>
    <m/>
  </r>
  <r>
    <n v="1367"/>
    <s v="CA-2016-156265"/>
    <x v="772"/>
    <d v="2016-08-04T00:00:00"/>
    <d v="2016-08-02T00:00:00"/>
    <x v="0"/>
    <s v="BF-11020"/>
    <s v="Barry Französisch"/>
    <x v="1"/>
    <s v="United States"/>
    <s v="Los Angeles"/>
    <s v="California"/>
    <n v="90032"/>
    <s v="West"/>
    <s v="FUR-TA-10001691"/>
    <x v="0"/>
    <s v="Tables"/>
    <s v="Barricks Non-Folding Utility Table with Steel Legs, Laminate Tops"/>
    <n v="136.464"/>
    <n v="2"/>
    <n v="0.2"/>
    <n v="15.3522"/>
    <n v="109.1712"/>
    <n v="27.2928"/>
    <m/>
    <m/>
    <m/>
  </r>
  <r>
    <n v="1368"/>
    <s v="US-2017-114657"/>
    <x v="773"/>
    <d v="2017-11-21T00:00:00"/>
    <d v="2017-11-16T00:00:00"/>
    <x v="1"/>
    <s v="MH-18115"/>
    <s v="Mick Hernandez"/>
    <x v="2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9"/>
    <n v="52.44"/>
    <n v="0"/>
    <m/>
    <m/>
    <m/>
  </r>
  <r>
    <n v="1369"/>
    <s v="CA-2017-144484"/>
    <x v="206"/>
    <d v="2017-09-11T00:00:00"/>
    <d v="2017-09-11T00:00:00"/>
    <x v="3"/>
    <s v="CB-12025"/>
    <s v="Cassandra Brandow"/>
    <x v="0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n v="11.6496"/>
    <n v="32.36"/>
    <n v="0"/>
    <m/>
    <m/>
    <m/>
  </r>
  <r>
    <n v="1370"/>
    <s v="US-2017-104094"/>
    <x v="198"/>
    <d v="2017-09-11T00:00:00"/>
    <d v="2017-09-07T00:00:00"/>
    <x v="1"/>
    <s v="AG-10675"/>
    <s v="Anna Gayman"/>
    <x v="0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  <n v="13.48"/>
    <n v="0"/>
    <m/>
    <m/>
    <m/>
  </r>
  <r>
    <n v="1371"/>
    <s v="CA-2015-105158"/>
    <x v="488"/>
    <d v="2015-09-10T00:00:00"/>
    <d v="2015-09-05T00:00:00"/>
    <x v="1"/>
    <s v="SP-20860"/>
    <s v="Sung Pak"/>
    <x v="1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n v="2.9567999999999999"/>
    <n v="6.16"/>
    <n v="0"/>
    <m/>
    <m/>
    <m/>
  </r>
  <r>
    <n v="1372"/>
    <s v="CA-2017-151218"/>
    <x v="281"/>
    <d v="2017-06-23T00:00:00"/>
    <d v="2017-06-20T00:00:00"/>
    <x v="2"/>
    <s v="PJ-19015"/>
    <s v="Pauline Johnson"/>
    <x v="0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  <n v="3.5712000000000002"/>
    <n v="0.89280000000000015"/>
    <m/>
    <m/>
    <m/>
  </r>
  <r>
    <n v="1373"/>
    <s v="CA-2017-144883"/>
    <x v="598"/>
    <d v="2017-08-19T00:00:00"/>
    <d v="2017-08-15T00:00:00"/>
    <x v="1"/>
    <s v="BO-11350"/>
    <s v="Bill Overfelt"/>
    <x v="1"/>
    <s v="United States"/>
    <s v="Roseville"/>
    <s v="Minnesota"/>
    <n v="55113"/>
    <s v="Central"/>
    <s v="OFF-LA-10000305"/>
    <x v="1"/>
    <s v="Labels"/>
    <s v="Avery 495"/>
    <n v="50.4"/>
    <n v="8"/>
    <n v="0"/>
    <n v="23.184000000000001"/>
    <n v="50.4"/>
    <n v="0"/>
    <m/>
    <m/>
    <m/>
  </r>
  <r>
    <n v="1374"/>
    <s v="US-2014-139500"/>
    <x v="700"/>
    <d v="2014-11-20T00:00:00"/>
    <d v="2014-11-16T00:00:00"/>
    <x v="1"/>
    <s v="AB-10165"/>
    <s v="Alan Barnes"/>
    <x v="0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01"/>
    <n v="26.107199999999999"/>
    <n v="11.188799999999999"/>
    <m/>
    <m/>
    <m/>
  </r>
  <r>
    <n v="1375"/>
    <s v="CA-2015-119508"/>
    <x v="677"/>
    <d v="2015-12-09T00:00:00"/>
    <d v="2015-12-04T00:00:00"/>
    <x v="1"/>
    <s v="TZ-21580"/>
    <s v="Tracy Zic"/>
    <x v="0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  <n v="16.899999999999999"/>
    <n v="0"/>
    <m/>
    <m/>
    <m/>
  </r>
  <r>
    <n v="1376"/>
    <s v="CA-2015-169278"/>
    <x v="774"/>
    <d v="2015-05-25T00:00:00"/>
    <d v="2015-05-21T00:00:00"/>
    <x v="1"/>
    <s v="ME-18010"/>
    <s v="Michelle Ellison"/>
    <x v="1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2000000000008"/>
    <n v="21.5808"/>
    <n v="5.3952"/>
    <m/>
    <m/>
    <m/>
  </r>
  <r>
    <n v="1377"/>
    <s v="CA-2017-111577"/>
    <x v="775"/>
    <d v="2017-10-21T00:00:00"/>
    <d v="2017-10-16T00:00:00"/>
    <x v="1"/>
    <s v="AJ-10780"/>
    <s v="Anthony Jacobs"/>
    <x v="1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  <n v="246.2208"/>
    <n v="61.555200000000006"/>
    <m/>
    <m/>
    <m/>
  </r>
  <r>
    <n v="1378"/>
    <s v="CA-2015-146486"/>
    <x v="452"/>
    <d v="2015-11-14T00:00:00"/>
    <d v="2015-11-09T00:00:00"/>
    <x v="0"/>
    <s v="DV-13465"/>
    <s v="Dianna Vittorini"/>
    <x v="0"/>
    <s v="United States"/>
    <s v="Oceanside"/>
    <s v="New York"/>
    <n v="11572"/>
    <s v="East"/>
    <s v="OFF-ST-10002554"/>
    <x v="1"/>
    <s v="Storage"/>
    <s v="Tennsco Industrial Shelving"/>
    <n v="244.55"/>
    <n v="5"/>
    <n v="0"/>
    <n v="4.891"/>
    <n v="244.55"/>
    <n v="0"/>
    <m/>
    <m/>
    <m/>
  </r>
  <r>
    <n v="1379"/>
    <s v="CA-2016-123932"/>
    <x v="46"/>
    <d v="2016-09-12T00:00:00"/>
    <d v="2016-09-06T00:00:00"/>
    <x v="1"/>
    <s v="YC-21895"/>
    <s v="Yoseph Carroll"/>
    <x v="1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6"/>
    <n v="33.536000000000001"/>
    <n v="8.3840000000000003"/>
    <m/>
    <m/>
    <m/>
  </r>
  <r>
    <n v="1380"/>
    <s v="CA-2016-122017"/>
    <x v="721"/>
    <d v="2017-01-02T00:00:00"/>
    <d v="2016-12-29T00:00:00"/>
    <x v="1"/>
    <s v="CD-11920"/>
    <s v="Carlos Daly"/>
    <x v="0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n v="23.990400000000001"/>
    <n v="70.56"/>
    <n v="0"/>
    <m/>
    <m/>
    <m/>
  </r>
  <r>
    <n v="1381"/>
    <s v="CA-2017-147403"/>
    <x v="17"/>
    <d v="2017-09-13T00:00:00"/>
    <d v="2017-09-10T00:00:00"/>
    <x v="2"/>
    <s v="KH-16630"/>
    <s v="Ken Heidel"/>
    <x v="1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9"/>
    <n v="68.044799999999995"/>
    <n v="17.011199999999999"/>
    <m/>
    <m/>
    <m/>
  </r>
  <r>
    <n v="1382"/>
    <s v="CA-2016-136021"/>
    <x v="776"/>
    <d v="2016-08-18T00:00:00"/>
    <d v="2016-08-14T00:00:00"/>
    <x v="1"/>
    <s v="JM-15580"/>
    <s v="Jill Matthias"/>
    <x v="0"/>
    <s v="United States"/>
    <s v="Los Angeles"/>
    <s v="California"/>
    <n v="90045"/>
    <s v="West"/>
    <s v="OFF-PA-10000551"/>
    <x v="1"/>
    <s v="Paper"/>
    <s v="Array Memo Cubes"/>
    <n v="15.54"/>
    <n v="3"/>
    <n v="0"/>
    <n v="7.6146000000000003"/>
    <n v="15.54"/>
    <n v="0"/>
    <m/>
    <m/>
    <m/>
  </r>
  <r>
    <n v="1383"/>
    <s v="CA-2016-149195"/>
    <x v="62"/>
    <d v="2016-09-07T00:00:00"/>
    <d v="2016-09-05T00:00:00"/>
    <x v="0"/>
    <s v="DM-13525"/>
    <s v="Don Miller"/>
    <x v="1"/>
    <s v="United States"/>
    <s v="Houston"/>
    <s v="Texas"/>
    <n v="77070"/>
    <s v="Central"/>
    <s v="OFF-PA-10001870"/>
    <x v="1"/>
    <s v="Paper"/>
    <s v="Xerox 202"/>
    <n v="25.92"/>
    <n v="5"/>
    <n v="0.2"/>
    <n v="9.0719999999999992"/>
    <n v="20.736000000000001"/>
    <n v="5.1840000000000011"/>
    <m/>
    <m/>
    <m/>
  </r>
  <r>
    <n v="1384"/>
    <s v="CA-2017-161410"/>
    <x v="304"/>
    <d v="2017-07-03T00:00:00"/>
    <d v="2017-06-26T00:00:00"/>
    <x v="1"/>
    <s v="CC-12220"/>
    <s v="Chris Cortes"/>
    <x v="0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"/>
    <n v="214.92"/>
    <n v="143.28"/>
    <m/>
    <m/>
    <m/>
  </r>
  <r>
    <n v="1385"/>
    <s v="CA-2017-164707"/>
    <x v="777"/>
    <d v="2017-02-21T00:00:00"/>
    <d v="2017-02-18T00:00:00"/>
    <x v="0"/>
    <s v="CV-12805"/>
    <s v="Cynthia Voltz"/>
    <x v="1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"/>
    <n v="134.38079999999999"/>
    <n v="33.595199999999998"/>
    <m/>
    <m/>
    <m/>
  </r>
  <r>
    <n v="1386"/>
    <s v="CA-2016-145492"/>
    <x v="69"/>
    <d v="2016-11-27T00:00:00"/>
    <d v="2016-11-20T00:00:00"/>
    <x v="1"/>
    <s v="MC-17605"/>
    <s v="Matt Connell"/>
    <x v="1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1"/>
    <n v="39"/>
    <n v="0"/>
    <m/>
    <m/>
    <m/>
  </r>
  <r>
    <n v="1387"/>
    <s v="CA-2017-108854"/>
    <x v="158"/>
    <d v="2017-12-14T00:00:00"/>
    <d v="2017-12-08T00:00:00"/>
    <x v="1"/>
    <s v="DM-13345"/>
    <s v="Denise Monton"/>
    <x v="1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  <n v="87.92"/>
    <n v="0"/>
    <m/>
    <m/>
    <m/>
  </r>
  <r>
    <n v="1388"/>
    <s v="CA-2014-132542"/>
    <x v="183"/>
    <d v="2014-10-08T00:00:00"/>
    <d v="2014-10-06T00:00:00"/>
    <x v="0"/>
    <s v="AM-10360"/>
    <s v="Alice McCarthy"/>
    <x v="1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  <n v="15.36"/>
    <n v="0"/>
    <m/>
    <m/>
    <m/>
  </r>
  <r>
    <n v="1389"/>
    <s v="CA-2017-103009"/>
    <x v="128"/>
    <d v="2017-11-05T00:00:00"/>
    <d v="2017-11-03T00:00:00"/>
    <x v="0"/>
    <s v="PJ-18835"/>
    <s v="Patrick Jones"/>
    <x v="1"/>
    <s v="United States"/>
    <s v="Richmond"/>
    <s v="Kentucky"/>
    <n v="40475"/>
    <s v="South"/>
    <s v="OFF-PA-10001215"/>
    <x v="1"/>
    <s v="Paper"/>
    <s v="Xerox 1963"/>
    <n v="26.4"/>
    <n v="5"/>
    <n v="0"/>
    <n v="11.88"/>
    <n v="26.4"/>
    <n v="0"/>
    <m/>
    <m/>
    <m/>
  </r>
  <r>
    <n v="1390"/>
    <s v="CA-2016-153598"/>
    <x v="253"/>
    <d v="2016-12-06T00:00:00"/>
    <d v="2016-12-03T00:00:00"/>
    <x v="2"/>
    <s v="NM-18520"/>
    <s v="Neoma Murray"/>
    <x v="0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n v="659.98"/>
    <n v="1649.95"/>
    <n v="0"/>
    <m/>
    <m/>
    <m/>
  </r>
  <r>
    <n v="1391"/>
    <s v="US-2016-108497"/>
    <x v="357"/>
    <d v="2016-06-14T00:00:00"/>
    <d v="2016-06-14T00:00:00"/>
    <x v="3"/>
    <s v="MH-17290"/>
    <s v="Marc Harrigan"/>
    <x v="2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4999999999997"/>
    <n v="509.29024999999996"/>
    <n v="89.874749999999992"/>
    <m/>
    <m/>
    <m/>
  </r>
  <r>
    <n v="1392"/>
    <s v="CA-2015-160171"/>
    <x v="294"/>
    <d v="2015-10-24T00:00:00"/>
    <d v="2015-10-19T00:00:00"/>
    <x v="1"/>
    <s v="RM-19675"/>
    <s v="Robert Marley"/>
    <x v="2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7"/>
    <n v="5"/>
    <n v="0"/>
    <n v="459.39600000000002"/>
    <n v="1640.7"/>
    <n v="0"/>
    <m/>
    <m/>
    <m/>
  </r>
  <r>
    <n v="1393"/>
    <s v="CA-2017-155929"/>
    <x v="778"/>
    <d v="2017-09-13T00:00:00"/>
    <d v="2017-09-09T00:00:00"/>
    <x v="1"/>
    <s v="AI-10855"/>
    <s v="Arianne Irving"/>
    <x v="0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  <n v="5.0944000000000003"/>
    <n v="1.2736000000000001"/>
    <m/>
    <m/>
    <m/>
  </r>
  <r>
    <n v="1394"/>
    <s v="CA-2016-140613"/>
    <x v="359"/>
    <d v="2016-07-29T00:00:00"/>
    <d v="2016-07-22T00:00:00"/>
    <x v="1"/>
    <s v="KN-16705"/>
    <s v="Kristina Nunn"/>
    <x v="2"/>
    <s v="United States"/>
    <s v="Sparks"/>
    <s v="Nevada"/>
    <n v="89431"/>
    <s v="West"/>
    <s v="OFF-SU-10004261"/>
    <x v="1"/>
    <s v="Supplies"/>
    <s v="Fiskars 8&quot; Scissors, 2/Pack"/>
    <n v="86.2"/>
    <n v="5"/>
    <n v="0"/>
    <n v="24.998000000000001"/>
    <n v="86.2"/>
    <n v="0"/>
    <m/>
    <m/>
    <m/>
  </r>
  <r>
    <n v="1395"/>
    <s v="CA-2017-130631"/>
    <x v="644"/>
    <d v="2018-01-02T00:00:00"/>
    <d v="2017-12-29T00:00:00"/>
    <x v="1"/>
    <s v="BS-11755"/>
    <s v="Bruce Stewart"/>
    <x v="0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  <n v="19.600000000000001"/>
    <n v="0"/>
    <m/>
    <m/>
    <m/>
  </r>
  <r>
    <n v="1396"/>
    <s v="US-2014-107405"/>
    <x v="86"/>
    <d v="2014-03-25T00:00:00"/>
    <d v="2014-03-21T00:00:00"/>
    <x v="1"/>
    <s v="TS-21205"/>
    <s v="Thomas Seio"/>
    <x v="1"/>
    <s v="United States"/>
    <s v="Asheville"/>
    <s v="North Carolina"/>
    <n v="28806"/>
    <s v="South"/>
    <s v="OFF-ST-10002301"/>
    <x v="1"/>
    <s v="Storage"/>
    <s v="Tennsco Commercial Shelving"/>
    <n v="16.271999999999998"/>
    <n v="1"/>
    <n v="0.2"/>
    <n v="-3.8645999999999998"/>
    <n v="13.017599999999998"/>
    <n v="3.2544"/>
    <m/>
    <m/>
    <m/>
  </r>
  <r>
    <n v="1397"/>
    <s v="CA-2016-121356"/>
    <x v="69"/>
    <d v="2016-11-24T00:00:00"/>
    <d v="2016-11-20T00:00:00"/>
    <x v="1"/>
    <s v="SJ-20500"/>
    <s v="Shirley Jackson"/>
    <x v="0"/>
    <s v="United States"/>
    <s v="Newark"/>
    <s v="Delaware"/>
    <n v="19711"/>
    <s v="East"/>
    <s v="OFF-BI-10002133"/>
    <x v="1"/>
    <s v="Binders"/>
    <s v="Wilson Jones Elliptical Ring 3 1/2&quot; Capacity Binders, 800 sheets"/>
    <n v="128.4"/>
    <n v="3"/>
    <n v="0"/>
    <n v="62.915999999999997"/>
    <n v="128.4"/>
    <n v="0"/>
    <m/>
    <m/>
    <m/>
  </r>
  <r>
    <n v="1398"/>
    <s v="CA-2017-148999"/>
    <x v="264"/>
    <d v="2017-02-04T00:00:00"/>
    <d v="2017-01-30T00:00:00"/>
    <x v="1"/>
    <s v="EB-13870"/>
    <s v="Emily Burns"/>
    <x v="0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600000000002"/>
    <n v="4"/>
    <n v="0.2"/>
    <n v="-68.1096"/>
    <n v="335.30880000000002"/>
    <n v="83.827200000000005"/>
    <m/>
    <m/>
    <m/>
  </r>
  <r>
    <n v="1399"/>
    <s v="CA-2017-127782"/>
    <x v="645"/>
    <d v="2017-11-06T00:00:00"/>
    <d v="2017-11-02T00:00:00"/>
    <x v="1"/>
    <s v="TH-21115"/>
    <s v="Thea Hudgings"/>
    <x v="1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99"/>
    <n v="2.6496"/>
    <n v="0.66239999999999999"/>
    <m/>
    <m/>
    <m/>
  </r>
  <r>
    <n v="1400"/>
    <s v="US-2016-162026"/>
    <x v="609"/>
    <d v="2016-10-08T00:00:00"/>
    <d v="2016-10-08T00:00:00"/>
    <x v="3"/>
    <s v="JE-15745"/>
    <s v="Joel Eaton"/>
    <x v="0"/>
    <s v="United States"/>
    <s v="Los Angeles"/>
    <s v="California"/>
    <n v="90036"/>
    <s v="West"/>
    <s v="OFF-PA-10000167"/>
    <x v="1"/>
    <s v="Paper"/>
    <s v="Xerox 1925"/>
    <n v="61.96"/>
    <n v="2"/>
    <n v="0"/>
    <n v="27.882000000000001"/>
    <n v="61.96"/>
    <n v="0"/>
    <m/>
    <m/>
    <m/>
  </r>
  <r>
    <n v="1401"/>
    <s v="CA-2015-103177"/>
    <x v="779"/>
    <d v="2015-06-01T00:00:00"/>
    <d v="2015-05-30T00:00:00"/>
    <x v="2"/>
    <s v="EN-13780"/>
    <s v="Edward Nazzal"/>
    <x v="0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7"/>
    <n v="3"/>
    <n v="0"/>
    <n v="2.3997000000000002"/>
    <n v="239.97"/>
    <n v="0"/>
    <m/>
    <m/>
    <m/>
  </r>
  <r>
    <n v="1402"/>
    <s v="CA-2016-134936"/>
    <x v="780"/>
    <d v="2016-12-25T00:00:00"/>
    <d v="2016-12-19T00:00:00"/>
    <x v="1"/>
    <s v="ES-14080"/>
    <s v="Erin Smith"/>
    <x v="1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n v="-218.8656"/>
    <n v="227.98500000000001"/>
    <n v="227.98500000000001"/>
    <m/>
    <m/>
    <m/>
  </r>
  <r>
    <n v="1403"/>
    <s v="CA-2017-151008"/>
    <x v="198"/>
    <d v="2017-09-08T00:00:00"/>
    <d v="2017-09-07T00:00:00"/>
    <x v="2"/>
    <s v="JM-16195"/>
    <s v="Justin MacKendrick"/>
    <x v="0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n v="10.5672"/>
    <n v="25.16"/>
    <n v="0"/>
    <m/>
    <m/>
    <m/>
  </r>
  <r>
    <n v="1404"/>
    <s v="CA-2017-116113"/>
    <x v="257"/>
    <d v="2017-10-06T00:00:00"/>
    <d v="2017-10-02T00:00:00"/>
    <x v="0"/>
    <s v="JW-15220"/>
    <s v="Jane Waco"/>
    <x v="1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n v="3.4544000000000001"/>
    <n v="10.16"/>
    <n v="0"/>
    <m/>
    <m/>
    <m/>
  </r>
  <r>
    <n v="1405"/>
    <s v="US-2015-114741"/>
    <x v="355"/>
    <d v="2015-12-10T00:00:00"/>
    <d v="2015-12-06T00:00:00"/>
    <x v="1"/>
    <s v="IL-15100"/>
    <s v="Ivan Liston"/>
    <x v="0"/>
    <s v="United States"/>
    <s v="North Las Vegas"/>
    <s v="Nevada"/>
    <n v="89031"/>
    <s v="West"/>
    <s v="OFF-PA-10000048"/>
    <x v="1"/>
    <s v="Paper"/>
    <s v="Xerox 20"/>
    <n v="6.48"/>
    <n v="1"/>
    <n v="0"/>
    <n v="3.1103999999999998"/>
    <n v="6.48"/>
    <n v="0"/>
    <m/>
    <m/>
    <m/>
  </r>
  <r>
    <n v="1406"/>
    <s v="CA-2017-133263"/>
    <x v="177"/>
    <d v="2017-04-02T00:00:00"/>
    <d v="2017-03-31T00:00:00"/>
    <x v="0"/>
    <s v="JE-15610"/>
    <s v="Jim Epp"/>
    <x v="1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  <n v="34.54"/>
    <n v="0"/>
    <m/>
    <m/>
    <m/>
  </r>
  <r>
    <n v="1407"/>
    <s v="CA-2017-157966"/>
    <x v="558"/>
    <d v="2017-03-13T00:00:00"/>
    <d v="2017-03-13T00:00:00"/>
    <x v="3"/>
    <s v="SU-20665"/>
    <s v="Stephanie Ulpright"/>
    <x v="2"/>
    <s v="United States"/>
    <s v="Chicago"/>
    <s v="Illinois"/>
    <n v="60610"/>
    <s v="Central"/>
    <s v="OFF-AR-10000799"/>
    <x v="1"/>
    <s v="Art"/>
    <s v="Col-Erase Pencils with Erasers"/>
    <n v="19.456"/>
    <n v="4"/>
    <n v="0.2"/>
    <n v="2.1888000000000001"/>
    <n v="15.5648"/>
    <n v="3.8912"/>
    <m/>
    <m/>
    <m/>
  </r>
  <r>
    <n v="1408"/>
    <s v="CA-2017-137498"/>
    <x v="778"/>
    <d v="2017-09-14T00:00:00"/>
    <d v="2017-09-09T00:00:00"/>
    <x v="0"/>
    <s v="LC-17050"/>
    <s v="Liz Carlisle"/>
    <x v="0"/>
    <s v="United States"/>
    <s v="Los Angeles"/>
    <s v="California"/>
    <n v="90004"/>
    <s v="West"/>
    <s v="OFF-AR-10003829"/>
    <x v="1"/>
    <s v="Art"/>
    <s v="Newell 35"/>
    <n v="6.56"/>
    <n v="2"/>
    <n v="0"/>
    <n v="1.9024000000000001"/>
    <n v="6.56"/>
    <n v="0"/>
    <m/>
    <m/>
    <m/>
  </r>
  <r>
    <n v="1409"/>
    <s v="CA-2016-161158"/>
    <x v="186"/>
    <d v="2016-05-13T00:00:00"/>
    <d v="2016-05-09T00:00:00"/>
    <x v="1"/>
    <s v="PS-18970"/>
    <s v="Paul Stevenson"/>
    <x v="2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"/>
    <n v="8"/>
    <n v="0"/>
    <m/>
    <m/>
    <m/>
  </r>
  <r>
    <n v="1410"/>
    <s v="CA-2017-105333"/>
    <x v="299"/>
    <d v="2017-12-04T00:00:00"/>
    <d v="2017-11-30T00:00:00"/>
    <x v="1"/>
    <s v="VP-21730"/>
    <s v="Victor Preis"/>
    <x v="2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2"/>
    <n v="83.56"/>
    <n v="0"/>
    <m/>
    <m/>
    <m/>
  </r>
  <r>
    <n v="1411"/>
    <s v="CA-2014-108903"/>
    <x v="402"/>
    <d v="2014-10-03T00:00:00"/>
    <d v="2014-10-03T00:00:00"/>
    <x v="3"/>
    <s v="DO-13435"/>
    <s v="Denny Ordway"/>
    <x v="0"/>
    <s v="United States"/>
    <s v="Columbus"/>
    <s v="Ohio"/>
    <n v="43229"/>
    <s v="East"/>
    <s v="OFF-AR-10004010"/>
    <x v="1"/>
    <s v="Art"/>
    <s v="Hunt Boston Vacuum Mount KS Pencil Sharpener"/>
    <n v="55.984000000000002"/>
    <n v="2"/>
    <n v="0.2"/>
    <n v="4.1988000000000003"/>
    <n v="44.787199999999999"/>
    <n v="11.196800000000001"/>
    <m/>
    <m/>
    <m/>
  </r>
  <r>
    <n v="1412"/>
    <s v="CA-2016-117919"/>
    <x v="781"/>
    <d v="2016-08-29T00:00:00"/>
    <d v="2016-08-27T00:00:00"/>
    <x v="0"/>
    <s v="TB-21355"/>
    <s v="Todd Boyes"/>
    <x v="1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1"/>
    <n v="11.327999999999999"/>
    <n v="2.8320000000000003"/>
    <m/>
    <m/>
    <m/>
  </r>
  <r>
    <n v="1413"/>
    <s v="CA-2015-142475"/>
    <x v="147"/>
    <d v="2015-12-07T00:00:00"/>
    <d v="2015-12-03T00:00:00"/>
    <x v="1"/>
    <s v="BS-11380"/>
    <s v="Bill Stewart"/>
    <x v="1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2"/>
    <n v="472.28159999999997"/>
    <n v="118.07040000000001"/>
    <m/>
    <m/>
    <m/>
  </r>
  <r>
    <n v="1414"/>
    <s v="CA-2015-168634"/>
    <x v="355"/>
    <d v="2015-12-11T00:00:00"/>
    <d v="2015-12-06T00:00:00"/>
    <x v="1"/>
    <s v="AF-10870"/>
    <s v="Art Ferguson"/>
    <x v="0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  <n v="7.78"/>
    <n v="0"/>
    <m/>
    <m/>
    <m/>
  </r>
  <r>
    <n v="1415"/>
    <s v="CA-2016-147431"/>
    <x v="782"/>
    <d v="2016-02-07T00:00:00"/>
    <d v="2016-02-02T00:00:00"/>
    <x v="1"/>
    <s v="AB-10105"/>
    <s v="Adrian Barton"/>
    <x v="0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97"/>
    <n v="117.96"/>
    <n v="0"/>
    <m/>
    <m/>
    <m/>
  </r>
  <r>
    <n v="1416"/>
    <s v="US-2016-146066"/>
    <x v="783"/>
    <d v="2016-08-23T00:00:00"/>
    <d v="2016-08-21T00:00:00"/>
    <x v="0"/>
    <s v="RB-19465"/>
    <s v="Rick Bensley"/>
    <x v="2"/>
    <s v="United States"/>
    <s v="Philadelphia"/>
    <s v="Pennsylvania"/>
    <n v="19143"/>
    <s v="East"/>
    <s v="FUR-TA-10002530"/>
    <x v="0"/>
    <s v="Tables"/>
    <s v="Iceberg OfficeWorks 42&quot; Round Tables"/>
    <n v="815.29200000000003"/>
    <n v="9"/>
    <n v="0.4"/>
    <n v="-339.70499999999998"/>
    <n v="489.17520000000002"/>
    <n v="326.11680000000001"/>
    <m/>
    <m/>
    <m/>
  </r>
  <r>
    <n v="1417"/>
    <s v="CA-2017-113208"/>
    <x v="508"/>
    <d v="2017-04-02T00:00:00"/>
    <d v="2017-03-26T00:00:00"/>
    <x v="1"/>
    <s v="ML-18040"/>
    <s v="Michelle Lonsdale"/>
    <x v="1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n v="23.119199999999999"/>
    <n v="60.84"/>
    <n v="0"/>
    <m/>
    <m/>
    <m/>
  </r>
  <r>
    <n v="1418"/>
    <s v="CA-2014-147900"/>
    <x v="675"/>
    <d v="2014-09-28T00:00:00"/>
    <d v="2014-09-23T00:00:00"/>
    <x v="1"/>
    <s v="JK-15640"/>
    <s v="Jim Kriz"/>
    <x v="2"/>
    <s v="United States"/>
    <s v="Lakewood"/>
    <s v="Ohio"/>
    <n v="44107"/>
    <s v="East"/>
    <s v="OFF-PA-10003063"/>
    <x v="1"/>
    <s v="Paper"/>
    <s v="EcoTones Memo Sheets"/>
    <n v="28.8"/>
    <n v="9"/>
    <n v="0.2"/>
    <n v="10.08"/>
    <n v="23.04"/>
    <n v="5.7600000000000007"/>
    <m/>
    <m/>
    <m/>
  </r>
  <r>
    <n v="1419"/>
    <s v="CA-2016-127985"/>
    <x v="170"/>
    <d v="2016-04-05T00:00:00"/>
    <d v="2016-04-01T00:00:00"/>
    <x v="0"/>
    <s v="DB-12910"/>
    <s v="Daniel Byrd"/>
    <x v="2"/>
    <s v="United States"/>
    <s v="Columbus"/>
    <s v="Georgia"/>
    <n v="31907"/>
    <s v="South"/>
    <s v="FUR-FU-10003274"/>
    <x v="0"/>
    <s v="Furnishings"/>
    <s v="Regeneration Desk Collection"/>
    <n v="7.04"/>
    <n v="4"/>
    <n v="0"/>
    <n v="3.0975999999999999"/>
    <n v="7.04"/>
    <n v="0"/>
    <m/>
    <m/>
    <m/>
  </r>
  <r>
    <n v="1420"/>
    <s v="CA-2016-141957"/>
    <x v="784"/>
    <d v="2016-07-21T00:00:00"/>
    <d v="2016-07-21T00:00:00"/>
    <x v="3"/>
    <s v="JG-15310"/>
    <s v="Jason Gross"/>
    <x v="1"/>
    <s v="United States"/>
    <s v="Newark"/>
    <s v="Ohio"/>
    <n v="43055"/>
    <s v="East"/>
    <s v="OFF-AR-10000914"/>
    <x v="1"/>
    <s v="Art"/>
    <s v="Boston 16765 Mini Stand Up Battery Pencil Sharpener"/>
    <n v="18.655999999999999"/>
    <n v="2"/>
    <n v="0.2"/>
    <n v="1.3992"/>
    <n v="14.924799999999999"/>
    <n v="3.7311999999999999"/>
    <m/>
    <m/>
    <m/>
  </r>
  <r>
    <n v="1421"/>
    <s v="CA-2015-141012"/>
    <x v="785"/>
    <d v="2015-06-11T00:00:00"/>
    <d v="2015-06-09T00:00:00"/>
    <x v="0"/>
    <s v="TG-21640"/>
    <s v="Trudy Glocke"/>
    <x v="0"/>
    <s v="United States"/>
    <s v="Pocatello"/>
    <s v="Idaho"/>
    <n v="83201"/>
    <s v="West"/>
    <s v="FUR-FU-10003192"/>
    <x v="0"/>
    <s v="Furnishings"/>
    <s v="Luxo Adjustable Task Clamp Lamp"/>
    <n v="355.36"/>
    <n v="4"/>
    <n v="0"/>
    <n v="92.393600000000006"/>
    <n v="355.36"/>
    <n v="0"/>
    <m/>
    <m/>
    <m/>
  </r>
  <r>
    <n v="1422"/>
    <s v="CA-2014-126802"/>
    <x v="259"/>
    <d v="2015-01-05T00:00:00"/>
    <d v="2014-12-29T00:00:00"/>
    <x v="1"/>
    <s v="ZC-21910"/>
    <s v="Zuschuss Carroll"/>
    <x v="0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7"/>
    <n v="15.590399999999999"/>
    <n v="23.3856"/>
    <m/>
    <m/>
    <m/>
  </r>
  <r>
    <n v="1423"/>
    <s v="CA-2016-143924"/>
    <x v="786"/>
    <d v="2016-08-03T00:00:00"/>
    <d v="2016-07-28T00:00:00"/>
    <x v="1"/>
    <s v="SC-20680"/>
    <s v="Steve Carroll"/>
    <x v="2"/>
    <s v="United States"/>
    <s v="Holland"/>
    <s v="Michigan"/>
    <n v="49423"/>
    <s v="Central"/>
    <s v="OFF-FA-10000735"/>
    <x v="1"/>
    <s v="Fasteners"/>
    <s v="Staples"/>
    <n v="20.440000000000001"/>
    <n v="7"/>
    <n v="0"/>
    <n v="9.1980000000000004"/>
    <n v="20.440000000000001"/>
    <n v="0"/>
    <m/>
    <m/>
    <m/>
  </r>
  <r>
    <n v="1424"/>
    <s v="CA-2015-131072"/>
    <x v="787"/>
    <d v="2015-11-05T00:00:00"/>
    <d v="2015-11-05T00:00:00"/>
    <x v="3"/>
    <s v="KL-16645"/>
    <s v="Ken Lonsdale"/>
    <x v="0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6"/>
    <n v="78.681600000000003"/>
    <n v="19.670400000000001"/>
    <m/>
    <m/>
    <m/>
  </r>
  <r>
    <n v="1425"/>
    <s v="US-2015-138093"/>
    <x v="688"/>
    <d v="2015-12-16T00:00:00"/>
    <d v="2015-12-10T00:00:00"/>
    <x v="1"/>
    <s v="KM-16225"/>
    <s v="Kalyca Meade"/>
    <x v="1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4000000000004"/>
    <n v="27.36"/>
    <n v="0"/>
    <m/>
    <m/>
    <m/>
  </r>
  <r>
    <n v="1426"/>
    <s v="CA-2014-155593"/>
    <x v="788"/>
    <d v="2014-11-08T00:00:00"/>
    <d v="2014-11-03T00:00:00"/>
    <x v="1"/>
    <s v="RP-19390"/>
    <s v="Resi Pölking"/>
    <x v="0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99"/>
    <n v="11.64"/>
    <n v="0"/>
    <m/>
    <m/>
    <m/>
  </r>
  <r>
    <n v="1427"/>
    <s v="US-2014-143707"/>
    <x v="789"/>
    <d v="2014-03-05T00:00:00"/>
    <d v="2014-03-01T00:00:00"/>
    <x v="1"/>
    <s v="HR-14770"/>
    <s v="Hallie Redmond"/>
    <x v="2"/>
    <s v="United States"/>
    <s v="New York City"/>
    <s v="New York"/>
    <n v="10035"/>
    <s v="East"/>
    <s v="TEC-PH-10003655"/>
    <x v="2"/>
    <s v="Phones"/>
    <s v="Sannysis Cute Owl Design Soft Skin Case Cover for Samsung Galaxy S4"/>
    <n v="5.94"/>
    <n v="3"/>
    <n v="0"/>
    <n v="1.6037999999999999"/>
    <n v="5.94"/>
    <n v="0"/>
    <m/>
    <m/>
    <m/>
  </r>
  <r>
    <n v="1428"/>
    <s v="CA-2017-126550"/>
    <x v="790"/>
    <d v="2017-04-02T00:00:00"/>
    <d v="2017-03-29T00:00:00"/>
    <x v="0"/>
    <s v="RD-19720"/>
    <s v="Roger Demir"/>
    <x v="0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1"/>
    <n v="81.400000000000006"/>
    <n v="0"/>
    <m/>
    <m/>
    <m/>
  </r>
  <r>
    <n v="1429"/>
    <s v="CA-2015-103933"/>
    <x v="475"/>
    <d v="2015-09-27T00:00:00"/>
    <d v="2015-09-25T00:00:00"/>
    <x v="2"/>
    <s v="DR-12880"/>
    <s v="Dan Reichenbach"/>
    <x v="1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39999999999"/>
    <n v="899.91"/>
    <n v="0"/>
    <m/>
    <m/>
    <m/>
  </r>
  <r>
    <n v="1430"/>
    <s v="CA-2017-117324"/>
    <x v="158"/>
    <d v="2017-12-13T00:00:00"/>
    <d v="2017-12-08T00:00:00"/>
    <x v="1"/>
    <s v="JP-15520"/>
    <s v="Jeremy Pistek"/>
    <x v="0"/>
    <s v="United States"/>
    <s v="Madison"/>
    <s v="Wisconsin"/>
    <n v="53711"/>
    <s v="Central"/>
    <s v="TEC-AC-10003023"/>
    <x v="2"/>
    <s v="Accessories"/>
    <s v="Logitech G105 Gaming Keyboard"/>
    <n v="178.11"/>
    <n v="3"/>
    <n v="0"/>
    <n v="32.059800000000003"/>
    <n v="178.11"/>
    <n v="0"/>
    <m/>
    <m/>
    <m/>
  </r>
  <r>
    <n v="1431"/>
    <s v="CA-2014-111773"/>
    <x v="265"/>
    <d v="2014-07-03T00:00:00"/>
    <d v="2014-06-29T00:00:00"/>
    <x v="1"/>
    <s v="JK-15625"/>
    <s v="Jim Karlsson"/>
    <x v="0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2"/>
    <n v="3"/>
    <n v="0.2"/>
    <n v="4.8719999999999999"/>
    <n v="11.135999999999999"/>
    <n v="2.7840000000000003"/>
    <m/>
    <m/>
    <m/>
  </r>
  <r>
    <n v="1432"/>
    <s v="CA-2017-156139"/>
    <x v="363"/>
    <d v="2017-01-06T00:00:00"/>
    <d v="2016-12-31T00:00:00"/>
    <x v="1"/>
    <s v="BP-11155"/>
    <s v="Becky Pak"/>
    <x v="0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5999999999998"/>
    <n v="3"/>
    <n v="0.2"/>
    <n v="13.4316"/>
    <n v="30.700799999999997"/>
    <n v="7.6752000000000002"/>
    <m/>
    <m/>
    <m/>
  </r>
  <r>
    <n v="1433"/>
    <s v="US-2017-147886"/>
    <x v="791"/>
    <d v="2017-03-31T00:00:00"/>
    <d v="2017-03-28T00:00:00"/>
    <x v="2"/>
    <s v="DH-13075"/>
    <s v="Dave Hallsten"/>
    <x v="1"/>
    <s v="United States"/>
    <s v="Fairfield"/>
    <s v="California"/>
    <n v="94533"/>
    <s v="West"/>
    <s v="OFF-PA-10000232"/>
    <x v="1"/>
    <s v="Paper"/>
    <s v="Xerox 1975"/>
    <n v="12.96"/>
    <n v="2"/>
    <n v="0"/>
    <n v="6.3503999999999996"/>
    <n v="12.96"/>
    <n v="0"/>
    <m/>
    <m/>
    <m/>
  </r>
  <r>
    <n v="1434"/>
    <s v="CA-2017-104913"/>
    <x v="541"/>
    <d v="2017-11-22T00:00:00"/>
    <d v="2017-11-18T00:00:00"/>
    <x v="1"/>
    <s v="DK-13090"/>
    <s v="Dave Kipp"/>
    <x v="0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499999999997"/>
    <n v="74.95"/>
    <n v="0"/>
    <m/>
    <m/>
    <m/>
  </r>
  <r>
    <n v="1435"/>
    <s v="CA-2016-125850"/>
    <x v="109"/>
    <d v="2016-01-28T00:00:00"/>
    <d v="2016-01-22T00:00:00"/>
    <x v="1"/>
    <s v="FP-14320"/>
    <s v="Frank Preis"/>
    <x v="0"/>
    <s v="United States"/>
    <s v="San Diego"/>
    <s v="California"/>
    <n v="92037"/>
    <s v="West"/>
    <s v="OFF-LA-10003498"/>
    <x v="1"/>
    <s v="Labels"/>
    <s v="Avery 475"/>
    <n v="44.4"/>
    <n v="3"/>
    <n v="0"/>
    <n v="22.2"/>
    <n v="44.4"/>
    <n v="0"/>
    <m/>
    <m/>
    <m/>
  </r>
  <r>
    <n v="1436"/>
    <s v="CA-2014-163748"/>
    <x v="759"/>
    <d v="2014-10-18T00:00:00"/>
    <d v="2014-10-14T00:00:00"/>
    <x v="1"/>
    <s v="HG-15025"/>
    <s v="Hunter Glantz"/>
    <x v="0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6"/>
    <n v="4"/>
    <n v="0.8"/>
    <n v="-8.532"/>
    <n v="0.63199999999999967"/>
    <n v="2.5280000000000005"/>
    <m/>
    <m/>
    <m/>
  </r>
  <r>
    <n v="1437"/>
    <s v="CA-2015-149300"/>
    <x v="6"/>
    <d v="2015-11-23T00:00:00"/>
    <d v="2015-11-22T00:00:00"/>
    <x v="2"/>
    <s v="BH-11710"/>
    <s v="Brosina Hoffman"/>
    <x v="0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01"/>
    <n v="16.4925"/>
    <n v="16.4925"/>
    <m/>
    <m/>
    <m/>
  </r>
  <r>
    <n v="1438"/>
    <s v="US-2014-126340"/>
    <x v="792"/>
    <d v="2014-11-14T00:00:00"/>
    <d v="2014-11-08T00:00:00"/>
    <x v="1"/>
    <s v="EB-13870"/>
    <s v="Emily Burns"/>
    <x v="0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n v="25.0182"/>
    <n v="266.86080000000004"/>
    <n v="66.71520000000001"/>
    <m/>
    <m/>
    <m/>
  </r>
  <r>
    <n v="1439"/>
    <s v="CA-2016-149685"/>
    <x v="609"/>
    <d v="2016-10-15T00:00:00"/>
    <d v="2016-10-08T00:00:00"/>
    <x v="1"/>
    <s v="PM-19135"/>
    <s v="Peter McVee"/>
    <x v="2"/>
    <s v="United States"/>
    <s v="San Antonio"/>
    <s v="Texas"/>
    <n v="78207"/>
    <s v="Central"/>
    <s v="OFF-LA-10004545"/>
    <x v="1"/>
    <s v="Labels"/>
    <s v="Avery 50"/>
    <n v="60.143999999999998"/>
    <n v="6"/>
    <n v="0.2"/>
    <n v="20.2986"/>
    <n v="48.115200000000002"/>
    <n v="12.0288"/>
    <m/>
    <m/>
    <m/>
  </r>
  <r>
    <n v="1440"/>
    <s v="CA-2015-158939"/>
    <x v="793"/>
    <d v="2015-12-01T00:00:00"/>
    <d v="2015-11-26T00:00:00"/>
    <x v="1"/>
    <s v="EA-14035"/>
    <s v="Erin Ashbrook"/>
    <x v="1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  <n v="599.99"/>
    <n v="0"/>
    <m/>
    <m/>
    <m/>
  </r>
  <r>
    <n v="1441"/>
    <s v="CA-2016-142398"/>
    <x v="361"/>
    <d v="2016-04-16T00:00:00"/>
    <d v="2016-04-12T00:00:00"/>
    <x v="1"/>
    <s v="BP-11290"/>
    <s v="Beth Paige"/>
    <x v="0"/>
    <s v="United States"/>
    <s v="Los Angeles"/>
    <s v="California"/>
    <n v="90036"/>
    <s v="West"/>
    <s v="FUR-CH-10001545"/>
    <x v="0"/>
    <s v="Chairs"/>
    <s v="Hon Comfortask Task/Swivel Chairs"/>
    <n v="638.28800000000001"/>
    <n v="7"/>
    <n v="0.2"/>
    <n v="-31.914400000000001"/>
    <n v="510.63040000000001"/>
    <n v="127.6576"/>
    <m/>
    <m/>
    <m/>
  </r>
  <r>
    <n v="1442"/>
    <s v="US-2015-159513"/>
    <x v="635"/>
    <d v="2015-04-09T00:00:00"/>
    <d v="2015-04-02T00:00:00"/>
    <x v="1"/>
    <s v="JD-15790"/>
    <s v="John Dryer"/>
    <x v="0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  <n v="57.580799999999996"/>
    <n v="14.395200000000001"/>
    <m/>
    <m/>
    <m/>
  </r>
  <r>
    <n v="1443"/>
    <s v="CA-2016-125017"/>
    <x v="794"/>
    <d v="2016-02-11T00:00:00"/>
    <d v="2016-02-06T00:00:00"/>
    <x v="1"/>
    <s v="KB-16240"/>
    <s v="Karen Bern"/>
    <x v="1"/>
    <s v="United States"/>
    <s v="Chattanooga"/>
    <s v="Tennessee"/>
    <n v="37421"/>
    <s v="South"/>
    <s v="FUR-FU-10000723"/>
    <x v="0"/>
    <s v="Furnishings"/>
    <s v="Deflect-o EconoMat Studded, No Bevel Mat for Low Pile Carpeting"/>
    <n v="132.22399999999999"/>
    <n v="4"/>
    <n v="0.2"/>
    <n v="-18.180800000000001"/>
    <n v="105.77919999999999"/>
    <n v="26.444800000000001"/>
    <m/>
    <m/>
    <m/>
  </r>
  <r>
    <n v="1444"/>
    <s v="US-2015-106495"/>
    <x v="705"/>
    <d v="2015-06-17T00:00:00"/>
    <d v="2015-06-15T00:00:00"/>
    <x v="2"/>
    <s v="AC-10450"/>
    <s v="Amy Cox"/>
    <x v="0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04"/>
    <n v="9.3376000000000001"/>
    <n v="2.3344"/>
    <m/>
    <m/>
    <m/>
  </r>
  <r>
    <n v="1445"/>
    <s v="CA-2014-124730"/>
    <x v="34"/>
    <d v="2014-11-26T00:00:00"/>
    <d v="2014-11-26T00:00:00"/>
    <x v="3"/>
    <s v="LS-17245"/>
    <s v="Lynn Smith"/>
    <x v="0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  <n v="279.95999999999998"/>
    <n v="0"/>
    <m/>
    <m/>
    <m/>
  </r>
  <r>
    <n v="1446"/>
    <s v="CA-2017-161067"/>
    <x v="201"/>
    <d v="2017-09-06T00:00:00"/>
    <d v="2017-09-03T00:00:00"/>
    <x v="0"/>
    <s v="KB-16405"/>
    <s v="Katrina Bavinger"/>
    <x v="2"/>
    <s v="United States"/>
    <s v="New York City"/>
    <s v="New York"/>
    <n v="10035"/>
    <s v="East"/>
    <s v="OFF-PA-10000418"/>
    <x v="1"/>
    <s v="Paper"/>
    <s v="Xerox 189"/>
    <n v="419.4"/>
    <n v="4"/>
    <n v="0"/>
    <n v="201.31200000000001"/>
    <n v="419.4"/>
    <n v="0"/>
    <m/>
    <m/>
    <m/>
  </r>
  <r>
    <n v="1447"/>
    <s v="CA-2015-111206"/>
    <x v="795"/>
    <d v="2015-07-22T00:00:00"/>
    <d v="2015-07-18T00:00:00"/>
    <x v="1"/>
    <s v="RF-19735"/>
    <s v="Roland Fjeld"/>
    <x v="0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39999999999"/>
    <n v="519.96"/>
    <n v="0"/>
    <m/>
    <m/>
    <m/>
  </r>
  <r>
    <n v="1448"/>
    <s v="CA-2017-133207"/>
    <x v="530"/>
    <d v="2017-12-03T00:00:00"/>
    <d v="2017-11-27T00:00:00"/>
    <x v="1"/>
    <s v="DO-13645"/>
    <s v="Doug O'Connell"/>
    <x v="0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01"/>
    <n v="46.054400000000001"/>
    <n v="11.5136"/>
    <m/>
    <m/>
    <m/>
  </r>
  <r>
    <n v="1449"/>
    <s v="CA-2015-132948"/>
    <x v="796"/>
    <d v="2015-04-03T00:00:00"/>
    <d v="2015-03-27T00:00:00"/>
    <x v="1"/>
    <s v="MV-17485"/>
    <s v="Mark Van Huff"/>
    <x v="0"/>
    <s v="United States"/>
    <s v="Seattle"/>
    <s v="Washington"/>
    <n v="98115"/>
    <s v="West"/>
    <s v="OFF-ST-10000636"/>
    <x v="1"/>
    <s v="Storage"/>
    <s v="Rogers Profile Extra Capacity Storage Tub"/>
    <n v="83.7"/>
    <n v="5"/>
    <n v="0"/>
    <n v="3.3479999999999999"/>
    <n v="83.7"/>
    <n v="0"/>
    <m/>
    <m/>
    <m/>
  </r>
  <r>
    <n v="1450"/>
    <s v="CA-2015-126725"/>
    <x v="737"/>
    <d v="2015-11-21T00:00:00"/>
    <d v="2015-11-17T00:00:00"/>
    <x v="1"/>
    <s v="BS-11665"/>
    <s v="Brian Stugart"/>
    <x v="0"/>
    <s v="United States"/>
    <s v="San Diego"/>
    <s v="California"/>
    <n v="92105"/>
    <s v="West"/>
    <s v="TEC-PH-10003174"/>
    <x v="2"/>
    <s v="Phones"/>
    <s v="RCA ViSYS 25825 Wireless digital phone"/>
    <n v="415.96800000000002"/>
    <n v="4"/>
    <n v="0.2"/>
    <n v="51.996000000000002"/>
    <n v="332.77440000000001"/>
    <n v="83.193600000000004"/>
    <m/>
    <m/>
    <m/>
  </r>
  <r>
    <n v="1451"/>
    <s v="CA-2016-101525"/>
    <x v="797"/>
    <d v="2016-05-04T00:00:00"/>
    <d v="2016-05-01T00:00:00"/>
    <x v="0"/>
    <s v="CM-12235"/>
    <s v="Chris McAfee"/>
    <x v="0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  <n v="109.92"/>
    <n v="0"/>
    <m/>
    <m/>
    <m/>
  </r>
  <r>
    <n v="1452"/>
    <s v="US-2014-117968"/>
    <x v="75"/>
    <d v="2014-08-07T00:00:00"/>
    <d v="2014-08-05T00:00:00"/>
    <x v="0"/>
    <s v="RS-19420"/>
    <s v="Ricardo Sperren"/>
    <x v="1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"/>
    <n v="79.47"/>
    <n v="0"/>
    <m/>
    <m/>
    <m/>
  </r>
  <r>
    <n v="1453"/>
    <s v="CA-2016-128223"/>
    <x v="357"/>
    <d v="2016-06-14T00:00:00"/>
    <d v="2016-06-14T00:00:00"/>
    <x v="3"/>
    <s v="EB-13705"/>
    <s v="Ed Braxton"/>
    <x v="1"/>
    <s v="United States"/>
    <s v="Anaheim"/>
    <s v="California"/>
    <n v="92804"/>
    <s v="West"/>
    <s v="FUR-TA-10001771"/>
    <x v="0"/>
    <s v="Tables"/>
    <s v="Bush Cubix Conference Tables, Fully Assembled"/>
    <n v="1293.4880000000001"/>
    <n v="7"/>
    <n v="0.2"/>
    <n v="80.843000000000004"/>
    <n v="1034.7904000000001"/>
    <n v="258.69760000000002"/>
    <m/>
    <m/>
    <m/>
  </r>
  <r>
    <n v="1454"/>
    <s v="CA-2016-133319"/>
    <x v="62"/>
    <d v="2016-09-11T00:00:00"/>
    <d v="2016-09-05T00:00:00"/>
    <x v="1"/>
    <s v="MV-17485"/>
    <s v="Mark Van Huff"/>
    <x v="0"/>
    <s v="United States"/>
    <s v="New York City"/>
    <s v="New York"/>
    <n v="10011"/>
    <s v="East"/>
    <s v="OFF-PA-10001815"/>
    <x v="1"/>
    <s v="Paper"/>
    <s v="Xerox 1885"/>
    <n v="192.16"/>
    <n v="4"/>
    <n v="0"/>
    <n v="92.236800000000002"/>
    <n v="192.16"/>
    <n v="0"/>
    <m/>
    <m/>
    <m/>
  </r>
  <r>
    <n v="1455"/>
    <s v="US-2014-109456"/>
    <x v="798"/>
    <d v="2014-10-17T00:00:00"/>
    <d v="2014-10-16T00:00:00"/>
    <x v="3"/>
    <s v="LS-17245"/>
    <s v="Lynn Smith"/>
    <x v="0"/>
    <s v="United States"/>
    <s v="San Francisco"/>
    <s v="California"/>
    <n v="94110"/>
    <s v="West"/>
    <s v="OFF-BI-10000136"/>
    <x v="1"/>
    <s v="Binders"/>
    <s v="Avery Non-Stick Heavy Duty View Round Locking Ring Binders"/>
    <n v="14.352"/>
    <n v="3"/>
    <n v="0.2"/>
    <n v="5.0232000000000001"/>
    <n v="11.4816"/>
    <n v="2.8704000000000001"/>
    <m/>
    <m/>
    <m/>
  </r>
  <r>
    <n v="1456"/>
    <s v="CA-2015-147879"/>
    <x v="799"/>
    <d v="2015-05-12T00:00:00"/>
    <d v="2015-05-07T00:00:00"/>
    <x v="1"/>
    <s v="CC-12220"/>
    <s v="Chris Cortes"/>
    <x v="0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  <n v="45.68"/>
    <n v="0"/>
    <m/>
    <m/>
    <m/>
  </r>
  <r>
    <n v="1457"/>
    <s v="CA-2016-167682"/>
    <x v="800"/>
    <d v="2016-04-09T00:00:00"/>
    <d v="2016-04-03T00:00:00"/>
    <x v="1"/>
    <s v="ZD-21925"/>
    <s v="Zuschuss Donatelli"/>
    <x v="0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n v="22.0472"/>
    <n v="71.12"/>
    <n v="0"/>
    <m/>
    <m/>
    <m/>
  </r>
  <r>
    <n v="1458"/>
    <s v="CA-2014-120432"/>
    <x v="662"/>
    <d v="2014-08-26T00:00:00"/>
    <d v="2014-08-24T00:00:00"/>
    <x v="0"/>
    <s v="DW-13585"/>
    <s v="Dorothy Wardle"/>
    <x v="1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  <n v="25.5"/>
    <n v="0"/>
    <m/>
    <m/>
    <m/>
  </r>
  <r>
    <n v="1459"/>
    <s v="US-2017-169551"/>
    <x v="588"/>
    <d v="2017-07-09T00:00:00"/>
    <d v="2017-07-07T00:00:00"/>
    <x v="2"/>
    <s v="RL-19615"/>
    <s v="Rob Lucas"/>
    <x v="0"/>
    <s v="United States"/>
    <s v="Philadelphia"/>
    <s v="Pennsylvania"/>
    <n v="19120"/>
    <s v="East"/>
    <s v="FUR-BO-10001519"/>
    <x v="0"/>
    <s v="Bookcases"/>
    <s v="O'Sullivan 3-Shelf Heavy-Duty Bookcases"/>
    <n v="87.21"/>
    <n v="3"/>
    <n v="0.5"/>
    <n v="-45.349200000000003"/>
    <n v="43.604999999999997"/>
    <n v="43.604999999999997"/>
    <m/>
    <m/>
    <m/>
  </r>
  <r>
    <n v="1460"/>
    <s v="US-2017-141698"/>
    <x v="4"/>
    <d v="2017-04-21T00:00:00"/>
    <d v="2017-04-15T00:00:00"/>
    <x v="1"/>
    <s v="SD-20485"/>
    <s v="Shirley Daniels"/>
    <x v="2"/>
    <s v="United States"/>
    <s v="Houston"/>
    <s v="Texas"/>
    <n v="77041"/>
    <s v="Central"/>
    <s v="OFF-PA-10001826"/>
    <x v="1"/>
    <s v="Paper"/>
    <s v="Xerox 207"/>
    <n v="20.736000000000001"/>
    <n v="4"/>
    <n v="0.2"/>
    <n v="7.2576000000000001"/>
    <n v="16.588799999999999"/>
    <n v="4.1472000000000007"/>
    <m/>
    <m/>
    <m/>
  </r>
  <r>
    <n v="1461"/>
    <s v="US-2014-105151"/>
    <x v="646"/>
    <d v="2014-03-31T00:00:00"/>
    <d v="2014-03-30T00:00:00"/>
    <x v="2"/>
    <s v="SG-20890"/>
    <s v="Susan Gilcrest"/>
    <x v="1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"/>
    <n v="10.5"/>
    <n v="0"/>
    <m/>
    <m/>
    <m/>
  </r>
  <r>
    <n v="1462"/>
    <s v="CA-2017-119011"/>
    <x v="801"/>
    <d v="2017-08-25T00:00:00"/>
    <d v="2017-08-20T00:00:00"/>
    <x v="1"/>
    <s v="LR-17035"/>
    <s v="Lisa Ryan"/>
    <x v="1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60000000000004"/>
    <n v="17.22"/>
    <n v="0"/>
    <m/>
    <m/>
    <m/>
  </r>
  <r>
    <n v="1463"/>
    <s v="CA-2016-135636"/>
    <x v="609"/>
    <d v="2016-10-13T00:00:00"/>
    <d v="2016-10-08T00:00:00"/>
    <x v="1"/>
    <s v="DB-13615"/>
    <s v="Doug Bickford"/>
    <x v="0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0999999999999"/>
    <n v="310.17600000000004"/>
    <n v="77.544000000000011"/>
    <m/>
    <m/>
    <m/>
  </r>
  <r>
    <n v="1464"/>
    <s v="CA-2017-112984"/>
    <x v="112"/>
    <d v="2017-09-18T00:00:00"/>
    <d v="2017-09-16T00:00:00"/>
    <x v="0"/>
    <s v="EH-14185"/>
    <s v="Evan Henry"/>
    <x v="0"/>
    <s v="United States"/>
    <s v="Philadelphia"/>
    <s v="Pennsylvania"/>
    <n v="19143"/>
    <s v="East"/>
    <s v="OFF-PA-10003657"/>
    <x v="1"/>
    <s v="Paper"/>
    <s v="Xerox 1927"/>
    <n v="20.544"/>
    <n v="6"/>
    <n v="0.2"/>
    <n v="6.42"/>
    <n v="16.435200000000002"/>
    <n v="4.1088000000000005"/>
    <m/>
    <m/>
    <m/>
  </r>
  <r>
    <n v="1465"/>
    <s v="CA-2016-163776"/>
    <x v="802"/>
    <d v="2016-07-25T00:00:00"/>
    <d v="2016-07-19T00:00:00"/>
    <x v="1"/>
    <s v="JS-16030"/>
    <s v="Joy Smith"/>
    <x v="0"/>
    <s v="United States"/>
    <s v="Hattiesburg"/>
    <s v="Mississippi"/>
    <n v="39401"/>
    <s v="South"/>
    <s v="FUR-FU-10001185"/>
    <x v="0"/>
    <s v="Furnishings"/>
    <s v="Advantus Employee of the Month Certificate Frame, 11 x 13-1/2"/>
    <n v="185.58"/>
    <n v="6"/>
    <n v="0"/>
    <n v="76.087800000000001"/>
    <n v="185.58"/>
    <n v="0"/>
    <m/>
    <m/>
    <m/>
  </r>
  <r>
    <n v="1466"/>
    <s v="CA-2014-124079"/>
    <x v="689"/>
    <d v="2014-12-17T00:00:00"/>
    <d v="2014-12-13T00:00:00"/>
    <x v="1"/>
    <s v="RF-19345"/>
    <s v="Randy Ferguson"/>
    <x v="1"/>
    <s v="United States"/>
    <s v="Phoenix"/>
    <s v="Arizona"/>
    <n v="85023"/>
    <s v="West"/>
    <s v="FUR-FU-10002553"/>
    <x v="0"/>
    <s v="Furnishings"/>
    <s v="Electrix Incandescent Magnifying Lamp, Black"/>
    <n v="87.96"/>
    <n v="3"/>
    <n v="0.2"/>
    <n v="7.6965000000000003"/>
    <n v="70.367999999999995"/>
    <n v="17.591999999999999"/>
    <m/>
    <m/>
    <m/>
  </r>
  <r>
    <n v="1467"/>
    <s v="CA-2014-102652"/>
    <x v="292"/>
    <d v="2014-04-12T00:00:00"/>
    <d v="2014-04-06T00:00:00"/>
    <x v="1"/>
    <s v="AY-10555"/>
    <s v="Andy Yotov"/>
    <x v="1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n v="15.6332"/>
    <n v="91.96"/>
    <n v="0"/>
    <m/>
    <m/>
    <m/>
  </r>
  <r>
    <n v="1468"/>
    <s v="US-2016-156692"/>
    <x v="486"/>
    <d v="2016-08-13T00:00:00"/>
    <d v="2016-08-13T00:00:00"/>
    <x v="3"/>
    <s v="HG-15025"/>
    <s v="Hunter Glantz"/>
    <x v="0"/>
    <s v="United States"/>
    <s v="Kenner"/>
    <s v="Louisiana"/>
    <n v="70065"/>
    <s v="South"/>
    <s v="OFF-AP-10002222"/>
    <x v="1"/>
    <s v="Appliances"/>
    <s v="Staple holder"/>
    <n v="17.34"/>
    <n v="2"/>
    <n v="0"/>
    <n v="4.6818"/>
    <n v="17.34"/>
    <n v="0"/>
    <m/>
    <m/>
    <m/>
  </r>
  <r>
    <n v="1469"/>
    <s v="CA-2016-157364"/>
    <x v="239"/>
    <d v="2016-11-21T00:00:00"/>
    <d v="2016-11-19T00:00:00"/>
    <x v="2"/>
    <s v="LT-17110"/>
    <s v="Liz Thompson"/>
    <x v="0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60000000000002"/>
    <n v="14.784000000000001"/>
    <n v="3.6960000000000002"/>
    <m/>
    <m/>
    <m/>
  </r>
  <r>
    <n v="1470"/>
    <s v="US-2017-152492"/>
    <x v="87"/>
    <d v="2017-07-06T00:00:00"/>
    <d v="2017-07-06T00:00:00"/>
    <x v="3"/>
    <s v="AH-10585"/>
    <s v="Angele Hood"/>
    <x v="0"/>
    <s v="United States"/>
    <s v="Miami"/>
    <s v="Florida"/>
    <n v="33142"/>
    <s v="South"/>
    <s v="FUR-CH-10000155"/>
    <x v="0"/>
    <s v="Chairs"/>
    <s v="Global Comet Stacking Armless Chair"/>
    <n v="239.24"/>
    <n v="1"/>
    <n v="0.2"/>
    <n v="23.923999999999999"/>
    <n v="191.392"/>
    <n v="47.848000000000006"/>
    <m/>
    <m/>
    <m/>
  </r>
  <r>
    <n v="1471"/>
    <s v="CA-2017-122364"/>
    <x v="224"/>
    <d v="2017-09-29T00:00:00"/>
    <d v="2017-09-24T00:00:00"/>
    <x v="1"/>
    <s v="FA-14230"/>
    <s v="Frank Atkinson"/>
    <x v="1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07"/>
    <n v="687.36"/>
    <n v="171.84000000000003"/>
    <m/>
    <m/>
    <m/>
  </r>
  <r>
    <n v="1472"/>
    <s v="CA-2016-117912"/>
    <x v="803"/>
    <d v="2016-02-08T00:00:00"/>
    <d v="2016-02-04T00:00:00"/>
    <x v="1"/>
    <s v="TB-21520"/>
    <s v="Tracy Blumstein"/>
    <x v="0"/>
    <s v="United States"/>
    <s v="Sierra Vista"/>
    <s v="Arizona"/>
    <n v="85635"/>
    <s v="West"/>
    <s v="FUR-FU-10002088"/>
    <x v="0"/>
    <s v="Furnishings"/>
    <s v="Nu-Dell Float Frame 11 x 14 1/2"/>
    <n v="14.368"/>
    <n v="2"/>
    <n v="0.2"/>
    <n v="3.9512"/>
    <n v="11.494400000000001"/>
    <n v="2.8736000000000002"/>
    <m/>
    <m/>
    <m/>
  </r>
  <r>
    <n v="1473"/>
    <s v="CA-2016-152765"/>
    <x v="804"/>
    <d v="2016-06-18T00:00:00"/>
    <d v="2016-06-15T00:00:00"/>
    <x v="2"/>
    <s v="LS-17245"/>
    <s v="Lynn Smith"/>
    <x v="0"/>
    <s v="United States"/>
    <s v="Houston"/>
    <s v="Texas"/>
    <n v="77036"/>
    <s v="Central"/>
    <s v="OFF-PA-10000483"/>
    <x v="1"/>
    <s v="Paper"/>
    <s v="Xerox 19"/>
    <n v="173.488"/>
    <n v="7"/>
    <n v="0.2"/>
    <n v="54.215000000000003"/>
    <n v="138.79040000000001"/>
    <n v="34.697600000000001"/>
    <m/>
    <m/>
    <m/>
  </r>
  <r>
    <n v="1474"/>
    <s v="CA-2017-154676"/>
    <x v="421"/>
    <d v="2017-08-08T00:00:00"/>
    <d v="2017-08-05T00:00:00"/>
    <x v="2"/>
    <s v="NZ-18565"/>
    <s v="Nick Zandusky"/>
    <x v="2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8000000000004"/>
    <n v="120.84480000000001"/>
    <n v="30.211200000000005"/>
    <m/>
    <m/>
    <m/>
  </r>
  <r>
    <n v="1475"/>
    <s v="CA-2015-114048"/>
    <x v="533"/>
    <d v="2015-12-18T00:00:00"/>
    <d v="2015-12-14T00:00:00"/>
    <x v="1"/>
    <s v="EH-13945"/>
    <s v="Eric Hoffmann"/>
    <x v="0"/>
    <s v="United States"/>
    <s v="Costa Mesa"/>
    <s v="California"/>
    <n v="92627"/>
    <s v="West"/>
    <s v="FUR-FU-10004351"/>
    <x v="0"/>
    <s v="Furnishings"/>
    <s v="Staple-based wall hangings"/>
    <n v="29.22"/>
    <n v="3"/>
    <n v="0"/>
    <n v="12.8568"/>
    <n v="29.22"/>
    <n v="0"/>
    <m/>
    <m/>
    <m/>
  </r>
  <r>
    <n v="1476"/>
    <s v="CA-2016-150007"/>
    <x v="102"/>
    <d v="2016-09-16T00:00:00"/>
    <d v="2016-09-11T00:00:00"/>
    <x v="1"/>
    <s v="AS-10090"/>
    <s v="Adam Shillingsburg"/>
    <x v="0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1"/>
    <n v="4.8"/>
    <n v="1.2000000000000002"/>
    <m/>
    <m/>
    <m/>
  </r>
  <r>
    <n v="1477"/>
    <s v="US-2016-113677"/>
    <x v="514"/>
    <d v="2016-11-19T00:00:00"/>
    <d v="2016-11-13T00:00:00"/>
    <x v="1"/>
    <s v="CM-12655"/>
    <s v="Corinna Mitchell"/>
    <x v="2"/>
    <s v="United States"/>
    <s v="New York City"/>
    <s v="New York"/>
    <n v="10011"/>
    <s v="East"/>
    <s v="TEC-PH-10002114"/>
    <x v="2"/>
    <s v="Phones"/>
    <s v="Xiaomi Mi3"/>
    <n v="2279.96"/>
    <n v="4"/>
    <n v="0"/>
    <n v="592.78959999999995"/>
    <n v="2279.96"/>
    <n v="0"/>
    <m/>
    <m/>
    <m/>
  </r>
  <r>
    <n v="1478"/>
    <s v="CA-2016-124100"/>
    <x v="805"/>
    <d v="2016-04-06T00:00:00"/>
    <d v="2016-03-31T00:00:00"/>
    <x v="1"/>
    <s v="EH-13990"/>
    <s v="Erica Hackney"/>
    <x v="0"/>
    <s v="United States"/>
    <s v="New York City"/>
    <s v="New York"/>
    <n v="10009"/>
    <s v="East"/>
    <s v="FUR-CH-10003817"/>
    <x v="0"/>
    <s v="Chairs"/>
    <s v="Global Value Steno Chair, Gray"/>
    <n v="327.99599999999998"/>
    <n v="6"/>
    <n v="0.1"/>
    <n v="54.665999999999997"/>
    <n v="295.19639999999998"/>
    <n v="32.799599999999998"/>
    <m/>
    <m/>
    <m/>
  </r>
  <r>
    <n v="1479"/>
    <s v="US-2016-106600"/>
    <x v="136"/>
    <d v="2016-04-11T00:00:00"/>
    <d v="2016-04-08T00:00:00"/>
    <x v="2"/>
    <s v="RM-19375"/>
    <s v="Raymond Messe"/>
    <x v="0"/>
    <s v="United States"/>
    <s v="Columbus"/>
    <s v="Georgia"/>
    <n v="31907"/>
    <s v="South"/>
    <s v="FUR-BO-10001608"/>
    <x v="0"/>
    <s v="Bookcases"/>
    <s v="Hon Metal Bookcases, Black"/>
    <n v="354.9"/>
    <n v="5"/>
    <n v="0"/>
    <n v="88.724999999999994"/>
    <n v="354.9"/>
    <n v="0"/>
    <m/>
    <m/>
    <m/>
  </r>
  <r>
    <n v="1480"/>
    <s v="CA-2017-139437"/>
    <x v="392"/>
    <d v="2017-07-08T00:00:00"/>
    <d v="2017-07-03T00:00:00"/>
    <x v="1"/>
    <s v="RD-19585"/>
    <s v="Rob Dowd"/>
    <x v="0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998"/>
    <n v="87.92"/>
    <n v="0"/>
    <m/>
    <m/>
    <m/>
  </r>
  <r>
    <n v="1481"/>
    <s v="CA-2016-161025"/>
    <x v="253"/>
    <d v="2016-12-09T00:00:00"/>
    <d v="2016-12-03T00:00:00"/>
    <x v="1"/>
    <s v="GM-14440"/>
    <s v="Gary McGarr"/>
    <x v="0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"/>
    <n v="772.68"/>
    <n v="0"/>
    <m/>
    <m/>
    <m/>
  </r>
  <r>
    <n v="1482"/>
    <s v="CA-2014-103989"/>
    <x v="806"/>
    <d v="2014-03-21T00:00:00"/>
    <d v="2014-03-19T00:00:00"/>
    <x v="2"/>
    <s v="MC-17605"/>
    <s v="Matt Connell"/>
    <x v="1"/>
    <s v="United States"/>
    <s v="Lakeland"/>
    <s v="Florida"/>
    <n v="33801"/>
    <s v="South"/>
    <s v="TEC-PH-10004667"/>
    <x v="2"/>
    <s v="Phones"/>
    <s v="Cisco 8x8 Inc. 6753i IP Business Phone System"/>
    <n v="323.976"/>
    <n v="3"/>
    <n v="0.2"/>
    <n v="28.347899999999999"/>
    <n v="259.18079999999998"/>
    <n v="64.795200000000008"/>
    <m/>
    <m/>
    <m/>
  </r>
  <r>
    <n v="1483"/>
    <s v="US-2014-106299"/>
    <x v="807"/>
    <d v="2014-08-08T00:00:00"/>
    <d v="2014-08-02T00:00:00"/>
    <x v="1"/>
    <s v="NZ-18565"/>
    <s v="Nick Zandusky"/>
    <x v="2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  <n v="26.7"/>
    <n v="0"/>
    <m/>
    <m/>
    <m/>
  </r>
  <r>
    <n v="1484"/>
    <s v="CA-2015-158421"/>
    <x v="417"/>
    <d v="2015-09-26T00:00:00"/>
    <d v="2015-09-21T00:00:00"/>
    <x v="1"/>
    <s v="GB-14575"/>
    <s v="Giulietta Baptist"/>
    <x v="0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n v="422.51"/>
    <n v="1690.04"/>
    <n v="0"/>
    <m/>
    <m/>
    <m/>
  </r>
  <r>
    <n v="1485"/>
    <s v="CA-2016-143609"/>
    <x v="24"/>
    <d v="2016-12-13T00:00:00"/>
    <d v="2016-12-11T00:00:00"/>
    <x v="2"/>
    <s v="DB-13270"/>
    <s v="Deborah Brumfield"/>
    <x v="2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n v="25.245000000000001"/>
    <n v="323.13600000000002"/>
    <n v="80.784000000000006"/>
    <m/>
    <m/>
    <m/>
  </r>
  <r>
    <n v="1486"/>
    <s v="CA-2015-146675"/>
    <x v="348"/>
    <d v="2015-04-20T00:00:00"/>
    <d v="2015-04-16T00:00:00"/>
    <x v="1"/>
    <s v="SB-20185"/>
    <s v="Sarah Brown"/>
    <x v="0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8"/>
    <n v="1151.9744000000001"/>
    <n v="287.99360000000001"/>
    <m/>
    <m/>
    <m/>
  </r>
  <r>
    <n v="1487"/>
    <s v="CA-2015-161711"/>
    <x v="103"/>
    <d v="2015-12-03T00:00:00"/>
    <d v="2015-11-28T00:00:00"/>
    <x v="1"/>
    <s v="MC-17425"/>
    <s v="Mark Cousins"/>
    <x v="1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n v="27.945599999999999"/>
    <n v="68.16"/>
    <n v="0"/>
    <m/>
    <m/>
    <m/>
  </r>
  <r>
    <n v="1488"/>
    <s v="CA-2015-133445"/>
    <x v="314"/>
    <d v="2015-10-09T00:00:00"/>
    <d v="2015-10-05T00:00:00"/>
    <x v="1"/>
    <s v="JF-15490"/>
    <s v="Jeremy Farry"/>
    <x v="0"/>
    <s v="United States"/>
    <s v="Portland"/>
    <s v="Oregon"/>
    <n v="97206"/>
    <s v="West"/>
    <s v="FUR-BO-10003660"/>
    <x v="0"/>
    <s v="Bookcases"/>
    <s v="Bush Cubix Collection Bookcases, Fully Assembled"/>
    <n v="66.293999999999997"/>
    <n v="1"/>
    <n v="0.7"/>
    <n v="-103.86060000000001"/>
    <n v="19.888200000000005"/>
    <n v="46.405799999999992"/>
    <m/>
    <m/>
    <m/>
  </r>
  <r>
    <n v="1489"/>
    <s v="CA-2017-139444"/>
    <x v="778"/>
    <d v="2017-09-15T00:00:00"/>
    <d v="2017-09-09T00:00:00"/>
    <x v="1"/>
    <s v="GK-14620"/>
    <s v="Grace Kelly"/>
    <x v="1"/>
    <s v="United States"/>
    <s v="Plano"/>
    <s v="Texas"/>
    <n v="75023"/>
    <s v="Central"/>
    <s v="OFF-LA-10000134"/>
    <x v="1"/>
    <s v="Labels"/>
    <s v="Avery 511"/>
    <n v="9.8559999999999999"/>
    <n v="4"/>
    <n v="0.2"/>
    <n v="3.4496000000000002"/>
    <n v="7.8848000000000003"/>
    <n v="1.9712000000000001"/>
    <m/>
    <m/>
    <m/>
  </r>
  <r>
    <n v="1490"/>
    <s v="CA-2017-141425"/>
    <x v="645"/>
    <d v="2017-11-06T00:00:00"/>
    <d v="2017-11-02T00:00:00"/>
    <x v="0"/>
    <s v="AR-10825"/>
    <s v="Anthony Rawles"/>
    <x v="1"/>
    <s v="United States"/>
    <s v="Columbus"/>
    <s v="Ohio"/>
    <n v="43229"/>
    <s v="East"/>
    <s v="OFF-SU-10000646"/>
    <x v="1"/>
    <s v="Supplies"/>
    <s v="Premier Automatic Letter Opener"/>
    <n v="384.59199999999998"/>
    <n v="2"/>
    <n v="0.2"/>
    <n v="-81.725800000000007"/>
    <n v="307.67359999999996"/>
    <n v="76.918400000000005"/>
    <m/>
    <m/>
    <m/>
  </r>
  <r>
    <n v="1491"/>
    <s v="CA-2015-133536"/>
    <x v="243"/>
    <d v="2015-03-30T00:00:00"/>
    <d v="2015-03-28T00:00:00"/>
    <x v="0"/>
    <s v="JH-15820"/>
    <s v="John Huston"/>
    <x v="0"/>
    <s v="United States"/>
    <s v="New York City"/>
    <s v="New York"/>
    <n v="10009"/>
    <s v="East"/>
    <s v="OFF-EN-10004459"/>
    <x v="1"/>
    <s v="Envelopes"/>
    <s v="Security-Tint Envelopes"/>
    <n v="22.92"/>
    <n v="3"/>
    <n v="0"/>
    <n v="11.2308"/>
    <n v="22.92"/>
    <n v="0"/>
    <m/>
    <m/>
    <m/>
  </r>
  <r>
    <n v="1492"/>
    <s v="CA-2014-146731"/>
    <x v="788"/>
    <d v="2014-11-08T00:00:00"/>
    <d v="2014-11-03T00:00:00"/>
    <x v="1"/>
    <s v="AT-10735"/>
    <s v="Annie Thurman"/>
    <x v="0"/>
    <s v="United States"/>
    <s v="Nashville"/>
    <s v="Tennessee"/>
    <n v="37211"/>
    <s v="South"/>
    <s v="OFF-PA-10000141"/>
    <x v="1"/>
    <s v="Paper"/>
    <s v="Ampad Evidence Wirebond Steno Books, 6&quot; x 9&quot;"/>
    <n v="3.488"/>
    <n v="2"/>
    <n v="0.2"/>
    <n v="1.1772"/>
    <n v="2.7904"/>
    <n v="0.6976"/>
    <m/>
    <m/>
    <m/>
  </r>
  <r>
    <n v="1493"/>
    <s v="CA-2015-116484"/>
    <x v="285"/>
    <d v="2015-11-26T00:00:00"/>
    <d v="2015-11-20T00:00:00"/>
    <x v="1"/>
    <s v="JK-15205"/>
    <s v="Jamie Kunitz"/>
    <x v="0"/>
    <s v="United States"/>
    <s v="Marion"/>
    <s v="Ohio"/>
    <n v="43302"/>
    <s v="East"/>
    <s v="FUR-FU-10002874"/>
    <x v="0"/>
    <s v="Furnishings"/>
    <s v="Ultra Commercial Grade Dual Valve Door Closer"/>
    <n v="63.823999999999998"/>
    <n v="2"/>
    <n v="0.2"/>
    <n v="9.5736000000000008"/>
    <n v="51.059199999999997"/>
    <n v="12.764800000000001"/>
    <m/>
    <m/>
    <m/>
  </r>
  <r>
    <n v="1494"/>
    <s v="CA-2014-100090"/>
    <x v="808"/>
    <d v="2014-07-12T00:00:00"/>
    <d v="2014-07-08T00:00:00"/>
    <x v="1"/>
    <s v="EB-13705"/>
    <s v="Ed Braxton"/>
    <x v="1"/>
    <s v="United States"/>
    <s v="San Francisco"/>
    <s v="California"/>
    <n v="94122"/>
    <s v="West"/>
    <s v="FUR-TA-10003715"/>
    <x v="0"/>
    <s v="Tables"/>
    <s v="Hon 2111 Invitation Series Corner Table"/>
    <n v="502.488"/>
    <n v="3"/>
    <n v="0.2"/>
    <n v="-87.935400000000001"/>
    <n v="401.99040000000002"/>
    <n v="100.49760000000001"/>
    <m/>
    <m/>
    <m/>
  </r>
  <r>
    <n v="1495"/>
    <s v="CA-2014-141152"/>
    <x v="809"/>
    <d v="2014-09-19T00:00:00"/>
    <d v="2014-09-16T00:00:00"/>
    <x v="2"/>
    <s v="RF-19345"/>
    <s v="Randy Ferguson"/>
    <x v="1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2000000000001"/>
    <n v="26.8416"/>
    <n v="6.7103999999999999"/>
    <m/>
    <m/>
    <m/>
  </r>
  <r>
    <n v="1496"/>
    <s v="CA-2014-169852"/>
    <x v="810"/>
    <d v="2014-10-26T00:00:00"/>
    <d v="2014-10-21T00:00:00"/>
    <x v="1"/>
    <s v="SF-20965"/>
    <s v="Sylvia Foulston"/>
    <x v="1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  <n v="29.088000000000001"/>
    <n v="7.2720000000000002"/>
    <m/>
    <m/>
    <m/>
  </r>
  <r>
    <n v="1497"/>
    <s v="CA-2017-107314"/>
    <x v="299"/>
    <d v="2017-12-03T00:00:00"/>
    <d v="2017-11-30T00:00:00"/>
    <x v="2"/>
    <s v="MZ-17335"/>
    <s v="Maria Zettner"/>
    <x v="2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n v="9.5571000000000002"/>
    <n v="25.83"/>
    <n v="0"/>
    <m/>
    <m/>
    <m/>
  </r>
  <r>
    <n v="1498"/>
    <s v="CA-2016-163328"/>
    <x v="244"/>
    <d v="2016-11-06T00:00:00"/>
    <d v="2016-11-04T00:00:00"/>
    <x v="0"/>
    <s v="TP-21565"/>
    <s v="Tracy Poddar"/>
    <x v="1"/>
    <s v="United States"/>
    <s v="Eugene"/>
    <s v="Oregon"/>
    <n v="97405"/>
    <s v="West"/>
    <s v="OFF-SU-10002301"/>
    <x v="1"/>
    <s v="Supplies"/>
    <s v="Serrated Blade or Curved Handle Hand Letter Openers"/>
    <n v="17.584"/>
    <n v="7"/>
    <n v="0.2"/>
    <n v="-4.1761999999999997"/>
    <n v="14.0672"/>
    <n v="3.5167999999999999"/>
    <m/>
    <m/>
    <m/>
  </r>
  <r>
    <n v="1499"/>
    <s v="CA-2017-143112"/>
    <x v="811"/>
    <d v="2017-10-09T00:00:00"/>
    <d v="2017-10-05T00:00:00"/>
    <x v="1"/>
    <s v="TS-21370"/>
    <s v="Todd Sumrall"/>
    <x v="1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  <n v="87.8"/>
    <n v="0"/>
    <m/>
    <m/>
    <m/>
  </r>
  <r>
    <n v="1500"/>
    <s v="CA-2017-104822"/>
    <x v="171"/>
    <d v="2017-10-20T00:00:00"/>
    <d v="2017-10-20T00:00:00"/>
    <x v="3"/>
    <s v="RB-19465"/>
    <s v="Rick Bensley"/>
    <x v="2"/>
    <s v="United States"/>
    <s v="New York City"/>
    <s v="New York"/>
    <n v="10024"/>
    <s v="East"/>
    <s v="OFF-LA-10002034"/>
    <x v="1"/>
    <s v="Labels"/>
    <s v="Avery 478"/>
    <n v="24.55"/>
    <n v="5"/>
    <n v="0"/>
    <n v="12.029500000000001"/>
    <n v="24.55"/>
    <n v="0"/>
    <m/>
    <m/>
    <m/>
  </r>
  <r>
    <n v="1501"/>
    <s v="CA-2017-161557"/>
    <x v="201"/>
    <d v="2017-09-08T00:00:00"/>
    <d v="2017-09-03T00:00:00"/>
    <x v="1"/>
    <s v="AG-10900"/>
    <s v="Arthur Gainer"/>
    <x v="0"/>
    <s v="United States"/>
    <s v="Dallas"/>
    <s v="Texas"/>
    <n v="75217"/>
    <s v="Central"/>
    <s v="FUR-FU-10004622"/>
    <x v="0"/>
    <s v="Furnishings"/>
    <s v="Eldon Advantage Foldable Chair Mats for Low Pile Carpets"/>
    <n v="108.4"/>
    <n v="5"/>
    <n v="0.6"/>
    <n v="-105.69"/>
    <n v="43.36"/>
    <n v="65.040000000000006"/>
    <m/>
    <m/>
    <m/>
  </r>
  <r>
    <n v="1502"/>
    <s v="US-2015-161347"/>
    <x v="812"/>
    <d v="2015-09-19T00:00:00"/>
    <d v="2015-09-13T00:00:00"/>
    <x v="1"/>
    <s v="HG-14845"/>
    <s v="Harry Greene"/>
    <x v="0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  <n v="0.72360000000000002"/>
    <n v="1.6883999999999999"/>
    <m/>
    <m/>
    <m/>
  </r>
  <r>
    <n v="1503"/>
    <s v="CA-2017-144848"/>
    <x v="813"/>
    <d v="2017-04-05T00:00:00"/>
    <d v="2017-04-04T00:00:00"/>
    <x v="2"/>
    <s v="DS-13030"/>
    <s v="Darrin Sayre"/>
    <x v="2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  <n v="41.22"/>
    <n v="0"/>
    <m/>
    <m/>
    <m/>
  </r>
  <r>
    <n v="1504"/>
    <s v="CA-2016-103919"/>
    <x v="307"/>
    <d v="2016-10-07T00:00:00"/>
    <d v="2016-10-03T00:00:00"/>
    <x v="1"/>
    <s v="TP-21565"/>
    <s v="Tracy Poddar"/>
    <x v="1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n v="-29.512"/>
    <n v="15.231999999999999"/>
    <n v="22.847999999999999"/>
    <m/>
    <m/>
    <m/>
  </r>
  <r>
    <n v="1505"/>
    <s v="US-2017-104661"/>
    <x v="634"/>
    <d v="2017-01-18T00:00:00"/>
    <d v="2017-01-15T00:00:00"/>
    <x v="2"/>
    <s v="TB-21250"/>
    <s v="Tim Brockman"/>
    <x v="0"/>
    <s v="United States"/>
    <s v="Austin"/>
    <s v="Texas"/>
    <n v="78745"/>
    <s v="Central"/>
    <s v="OFF-BI-10001597"/>
    <x v="1"/>
    <s v="Binders"/>
    <s v="Wilson Jones Ledger-Size, Piano-Hinge Binder, 2&quot;, Blue"/>
    <n v="32.783999999999999"/>
    <n v="4"/>
    <n v="0.8"/>
    <n v="-52.4544"/>
    <n v="6.5567999999999991"/>
    <n v="26.2272"/>
    <m/>
    <m/>
    <m/>
  </r>
  <r>
    <n v="1506"/>
    <s v="CA-2017-151981"/>
    <x v="529"/>
    <d v="2017-08-12T00:00:00"/>
    <d v="2017-08-06T00:00:00"/>
    <x v="1"/>
    <s v="GM-14455"/>
    <s v="Gary Mitchum"/>
    <x v="2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  <n v="824.95"/>
    <n v="0"/>
    <m/>
    <m/>
    <m/>
  </r>
  <r>
    <n v="1507"/>
    <s v="CA-2017-161774"/>
    <x v="378"/>
    <d v="2017-05-15T00:00:00"/>
    <d v="2017-05-14T00:00:00"/>
    <x v="2"/>
    <s v="GT-14710"/>
    <s v="Greg Tran"/>
    <x v="0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n v="-12.849"/>
    <n v="629.601"/>
    <n v="269.82899999999995"/>
    <m/>
    <m/>
    <m/>
  </r>
  <r>
    <n v="1508"/>
    <s v="US-2015-110261"/>
    <x v="480"/>
    <d v="2015-12-23T00:00:00"/>
    <d v="2015-12-19T00:00:00"/>
    <x v="0"/>
    <s v="PR-18880"/>
    <s v="Patrick Ryan"/>
    <x v="0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1"/>
    <n v="126.7008"/>
    <n v="31.675200000000004"/>
    <m/>
    <m/>
    <m/>
  </r>
  <r>
    <n v="1509"/>
    <s v="CA-2014-110065"/>
    <x v="75"/>
    <d v="2014-08-11T00:00:00"/>
    <d v="2014-08-05T00:00:00"/>
    <x v="1"/>
    <s v="SP-20650"/>
    <s v="Stephanie Phelps"/>
    <x v="1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n v="36.717300000000002"/>
    <n v="135.99"/>
    <n v="0"/>
    <m/>
    <m/>
    <m/>
  </r>
  <r>
    <n v="1510"/>
    <s v="CA-2015-120621"/>
    <x v="814"/>
    <d v="2015-03-26T00:00:00"/>
    <d v="2015-03-21T00:00:00"/>
    <x v="1"/>
    <s v="JW-16075"/>
    <s v="Julia West"/>
    <x v="0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8"/>
    <n v="4"/>
    <n v="0.2"/>
    <n v="156.33799999999999"/>
    <n v="769.66399999999999"/>
    <n v="192.41600000000003"/>
    <m/>
    <m/>
    <m/>
  </r>
  <r>
    <n v="1511"/>
    <s v="US-2017-148866"/>
    <x v="19"/>
    <d v="2017-09-24T00:00:00"/>
    <d v="2017-09-19T00:00:00"/>
    <x v="1"/>
    <s v="JM-15535"/>
    <s v="Jessica Myrick"/>
    <x v="0"/>
    <s v="United States"/>
    <s v="New York City"/>
    <s v="New York"/>
    <n v="10011"/>
    <s v="East"/>
    <s v="OFF-PA-10004782"/>
    <x v="1"/>
    <s v="Paper"/>
    <s v="Xerox 228"/>
    <n v="32.4"/>
    <n v="5"/>
    <n v="0"/>
    <n v="15.552"/>
    <n v="32.4"/>
    <n v="0"/>
    <m/>
    <m/>
    <m/>
  </r>
  <r>
    <n v="1512"/>
    <s v="CA-2016-113845"/>
    <x v="69"/>
    <d v="2016-11-25T00:00:00"/>
    <d v="2016-11-20T00:00:00"/>
    <x v="1"/>
    <s v="FA-14230"/>
    <s v="Frank Atkinson"/>
    <x v="1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n v="10.8588"/>
    <n v="231.65439999999998"/>
    <n v="57.913600000000002"/>
    <m/>
    <m/>
    <m/>
  </r>
  <r>
    <n v="1513"/>
    <s v="US-2016-128909"/>
    <x v="815"/>
    <d v="2016-10-11T00:00:00"/>
    <d v="2016-10-09T00:00:00"/>
    <x v="0"/>
    <s v="SP-20545"/>
    <s v="Sibella Parks"/>
    <x v="1"/>
    <s v="United States"/>
    <s v="Philadelphia"/>
    <s v="Pennsylvania"/>
    <n v="19143"/>
    <s v="East"/>
    <s v="OFF-PA-10001593"/>
    <x v="1"/>
    <s v="Paper"/>
    <s v="Xerox 1947"/>
    <n v="19.135999999999999"/>
    <n v="4"/>
    <n v="0.2"/>
    <n v="5.98"/>
    <n v="15.3088"/>
    <n v="3.8271999999999999"/>
    <m/>
    <m/>
    <m/>
  </r>
  <r>
    <n v="1514"/>
    <s v="CA-2017-167640"/>
    <x v="695"/>
    <d v="2017-03-10T00:00:00"/>
    <d v="2017-03-06T00:00:00"/>
    <x v="1"/>
    <s v="FC-14245"/>
    <s v="Frank Carlisle"/>
    <x v="2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  <n v="23.88"/>
    <n v="0"/>
    <m/>
    <m/>
    <m/>
  </r>
  <r>
    <n v="1515"/>
    <s v="CA-2016-129308"/>
    <x v="252"/>
    <d v="2016-07-13T00:00:00"/>
    <d v="2016-07-07T00:00:00"/>
    <x v="1"/>
    <s v="CC-12100"/>
    <s v="Chad Cunningham"/>
    <x v="2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8"/>
    <n v="8.0640000000000001"/>
    <n v="2.016"/>
    <m/>
    <m/>
    <m/>
  </r>
  <r>
    <n v="1516"/>
    <s v="CA-2014-146864"/>
    <x v="816"/>
    <d v="2014-12-26T00:00:00"/>
    <d v="2014-12-22T00:00:00"/>
    <x v="1"/>
    <s v="BT-11530"/>
    <s v="Bradley Talbott"/>
    <x v="2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03"/>
    <n v="216.4"/>
    <n v="0"/>
    <m/>
    <m/>
    <m/>
  </r>
  <r>
    <n v="1517"/>
    <s v="CA-2015-109862"/>
    <x v="817"/>
    <d v="2015-10-30T00:00:00"/>
    <d v="2015-10-25T00:00:00"/>
    <x v="1"/>
    <s v="HK-14890"/>
    <s v="Heather Kirkland"/>
    <x v="1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n v="41.337400000000002"/>
    <n v="158.99"/>
    <n v="0"/>
    <m/>
    <m/>
    <m/>
  </r>
  <r>
    <n v="1518"/>
    <s v="US-2017-107888"/>
    <x v="773"/>
    <d v="2017-11-19T00:00:00"/>
    <d v="2017-11-16T00:00:00"/>
    <x v="2"/>
    <s v="CC-12220"/>
    <s v="Chris Cortes"/>
    <x v="0"/>
    <s v="United States"/>
    <s v="Seattle"/>
    <s v="Washington"/>
    <n v="98103"/>
    <s v="West"/>
    <s v="OFF-PA-10001363"/>
    <x v="1"/>
    <s v="Paper"/>
    <s v="Xerox 1933"/>
    <n v="73.680000000000007"/>
    <n v="6"/>
    <n v="0"/>
    <n v="34.629600000000003"/>
    <n v="73.680000000000007"/>
    <n v="0"/>
    <m/>
    <m/>
    <m/>
  </r>
  <r>
    <n v="1519"/>
    <s v="US-2017-154872"/>
    <x v="378"/>
    <d v="2017-05-18T00:00:00"/>
    <d v="2017-05-14T00:00:00"/>
    <x v="1"/>
    <s v="DP-13000"/>
    <s v="Darren Powers"/>
    <x v="0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"/>
    <n v="5"/>
    <n v="0.7"/>
    <n v="-46.536000000000001"/>
    <n v="17.451000000000001"/>
    <n v="40.719000000000001"/>
    <m/>
    <m/>
    <m/>
  </r>
  <r>
    <n v="1520"/>
    <s v="CA-2017-144680"/>
    <x v="177"/>
    <d v="2017-04-02T00:00:00"/>
    <d v="2017-03-31T00:00:00"/>
    <x v="2"/>
    <s v="SC-20260"/>
    <s v="Scott Cohen"/>
    <x v="1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7"/>
    <n v="5"/>
    <n v="0.8"/>
    <n v="-90.774000000000001"/>
    <n v="6.7239999999999966"/>
    <n v="26.896000000000001"/>
    <m/>
    <m/>
    <m/>
  </r>
  <r>
    <n v="1521"/>
    <s v="CA-2017-123085"/>
    <x v="393"/>
    <d v="2017-03-08T00:00:00"/>
    <d v="2017-03-03T00:00:00"/>
    <x v="1"/>
    <s v="EJ-13720"/>
    <s v="Ed Jacobs"/>
    <x v="0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n v="440.76479999999998"/>
    <n v="1049.44"/>
    <n v="0"/>
    <m/>
    <m/>
    <m/>
  </r>
  <r>
    <n v="1522"/>
    <s v="CA-2015-153752"/>
    <x v="355"/>
    <d v="2015-12-11T00:00:00"/>
    <d v="2015-12-06T00:00:00"/>
    <x v="0"/>
    <s v="RO-19780"/>
    <s v="Rose O'Brian"/>
    <x v="0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99"/>
    <n v="173.94"/>
    <n v="0"/>
    <m/>
    <m/>
    <m/>
  </r>
  <r>
    <n v="1523"/>
    <s v="CA-2016-169887"/>
    <x v="715"/>
    <d v="2016-10-22T00:00:00"/>
    <d v="2016-10-22T00:00:00"/>
    <x v="3"/>
    <s v="MS-17530"/>
    <s v="MaryBeth Skach"/>
    <x v="0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  <n v="6.68"/>
    <n v="0"/>
    <m/>
    <m/>
    <m/>
  </r>
  <r>
    <n v="1524"/>
    <s v="CA-2015-107678"/>
    <x v="818"/>
    <d v="2015-04-28T00:00:00"/>
    <d v="2015-04-21T00:00:00"/>
    <x v="1"/>
    <s v="JK-16090"/>
    <s v="Juliana Krohn"/>
    <x v="0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n v="51.8292"/>
    <n v="191.96"/>
    <n v="0"/>
    <m/>
    <m/>
    <m/>
  </r>
  <r>
    <n v="1525"/>
    <s v="US-2017-167402"/>
    <x v="819"/>
    <d v="2017-01-18T00:00:00"/>
    <d v="2017-01-13T00:00:00"/>
    <x v="0"/>
    <s v="CP-12085"/>
    <s v="Cathy Prescott"/>
    <x v="1"/>
    <s v="United States"/>
    <s v="Springfield"/>
    <s v="Missouri"/>
    <n v="65807"/>
    <s v="Central"/>
    <s v="OFF-PA-10004983"/>
    <x v="1"/>
    <s v="Paper"/>
    <s v="Xerox 23"/>
    <n v="32.4"/>
    <n v="5"/>
    <n v="0"/>
    <n v="15.552"/>
    <n v="32.4"/>
    <n v="0"/>
    <m/>
    <m/>
    <m/>
  </r>
  <r>
    <n v="1526"/>
    <s v="CA-2014-145541"/>
    <x v="532"/>
    <d v="2014-12-21T00:00:00"/>
    <d v="2014-12-14T00:00:00"/>
    <x v="1"/>
    <s v="TB-21400"/>
    <s v="Tom Boeckenhauer"/>
    <x v="0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2"/>
    <n v="6999.96"/>
    <n v="0"/>
    <m/>
    <m/>
    <m/>
  </r>
  <r>
    <n v="1527"/>
    <s v="CA-2014-108609"/>
    <x v="542"/>
    <d v="2014-11-02T00:00:00"/>
    <d v="2014-10-31T00:00:00"/>
    <x v="0"/>
    <s v="AJ-10780"/>
    <s v="Anthony Jacobs"/>
    <x v="1"/>
    <s v="United States"/>
    <s v="Lorain"/>
    <s v="Ohio"/>
    <n v="44052"/>
    <s v="East"/>
    <s v="FUR-TA-10003954"/>
    <x v="0"/>
    <s v="Tables"/>
    <s v="Hon 94000 Series Round Tables"/>
    <n v="1421.664"/>
    <n v="8"/>
    <n v="0.4"/>
    <n v="-734.52639999999997"/>
    <n v="852.99839999999995"/>
    <n v="568.66560000000004"/>
    <m/>
    <m/>
    <m/>
  </r>
  <r>
    <n v="1528"/>
    <s v="CA-2017-161088"/>
    <x v="820"/>
    <d v="2017-05-29T00:00:00"/>
    <d v="2017-05-25T00:00:00"/>
    <x v="1"/>
    <s v="MH-18115"/>
    <s v="Mick Hernandez"/>
    <x v="2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8000000000001"/>
    <n v="29.84"/>
    <n v="0"/>
    <m/>
    <m/>
    <m/>
  </r>
  <r>
    <n v="1529"/>
    <s v="CA-2015-135510"/>
    <x v="488"/>
    <d v="2015-09-12T00:00:00"/>
    <d v="2015-09-05T00:00:00"/>
    <x v="1"/>
    <s v="TW-21025"/>
    <s v="Tamara Willingham"/>
    <x v="2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n v="12.232799999999999"/>
    <n v="67.959999999999994"/>
    <n v="0"/>
    <m/>
    <m/>
    <m/>
  </r>
  <r>
    <n v="1530"/>
    <s v="CA-2017-140494"/>
    <x v="381"/>
    <d v="2017-03-15T00:00:00"/>
    <d v="2017-03-10T00:00:00"/>
    <x v="0"/>
    <s v="CM-11815"/>
    <s v="Candace McMahon"/>
    <x v="1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n v="21.272400000000001"/>
    <n v="111.96"/>
    <n v="0"/>
    <m/>
    <m/>
    <m/>
  </r>
  <r>
    <n v="1531"/>
    <s v="CA-2017-145429"/>
    <x v="229"/>
    <d v="2017-07-25T00:00:00"/>
    <d v="2017-07-21T00:00:00"/>
    <x v="1"/>
    <s v="SW-20455"/>
    <s v="Shaun Weien"/>
    <x v="0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  <n v="16.34"/>
    <n v="0"/>
    <m/>
    <m/>
    <m/>
  </r>
  <r>
    <n v="1532"/>
    <s v="CA-2015-153535"/>
    <x v="821"/>
    <d v="2015-05-24T00:00:00"/>
    <d v="2015-05-20T00:00:00"/>
    <x v="1"/>
    <s v="SG-20470"/>
    <s v="Sheri Gordon"/>
    <x v="0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99"/>
    <n v="130.50880000000001"/>
    <n v="32.627200000000002"/>
    <m/>
    <m/>
    <m/>
  </r>
  <r>
    <n v="1533"/>
    <s v="CA-2014-167724"/>
    <x v="134"/>
    <d v="2014-04-18T00:00:00"/>
    <d v="2014-04-13T00:00:00"/>
    <x v="1"/>
    <s v="BF-11170"/>
    <s v="Ben Ferrer"/>
    <x v="2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  <n v="7.83"/>
    <n v="0"/>
    <m/>
    <m/>
    <m/>
  </r>
  <r>
    <n v="1534"/>
    <s v="CA-2017-102974"/>
    <x v="19"/>
    <d v="2017-09-24T00:00:00"/>
    <d v="2017-09-19T00:00:00"/>
    <x v="1"/>
    <s v="DP-13105"/>
    <s v="Dave Poirier"/>
    <x v="1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5"/>
    <n v="149.94999999999999"/>
    <n v="0"/>
    <m/>
    <m/>
    <m/>
  </r>
  <r>
    <n v="1535"/>
    <s v="CA-2016-123358"/>
    <x v="309"/>
    <d v="2016-04-17T00:00:00"/>
    <d v="2016-04-10T00:00:00"/>
    <x v="1"/>
    <s v="BT-11680"/>
    <s v="Brian Thompson"/>
    <x v="0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399999999999"/>
    <n v="113.76"/>
    <n v="0"/>
    <m/>
    <m/>
    <m/>
  </r>
  <r>
    <n v="1536"/>
    <s v="CA-2017-159156"/>
    <x v="37"/>
    <d v="2017-11-16T00:00:00"/>
    <d v="2017-11-13T00:00:00"/>
    <x v="2"/>
    <s v="KB-16600"/>
    <s v="Ken Brennan"/>
    <x v="1"/>
    <s v="United States"/>
    <s v="New York City"/>
    <s v="New York"/>
    <n v="10009"/>
    <s v="East"/>
    <s v="TEC-PH-10004389"/>
    <x v="2"/>
    <s v="Phones"/>
    <s v="Nokia Lumia 925"/>
    <n v="629.95000000000005"/>
    <n v="5"/>
    <n v="0"/>
    <n v="163.78700000000001"/>
    <n v="629.95000000000005"/>
    <n v="0"/>
    <m/>
    <m/>
    <m/>
  </r>
  <r>
    <n v="1537"/>
    <s v="CA-2017-100636"/>
    <x v="304"/>
    <d v="2017-06-30T00:00:00"/>
    <d v="2017-06-26T00:00:00"/>
    <x v="1"/>
    <s v="DO-13435"/>
    <s v="Denny Ordway"/>
    <x v="0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  <n v="272.94"/>
    <n v="0"/>
    <m/>
    <m/>
    <m/>
  </r>
  <r>
    <n v="1538"/>
    <s v="CA-2016-142615"/>
    <x v="69"/>
    <d v="2016-11-24T00:00:00"/>
    <d v="2016-11-20T00:00:00"/>
    <x v="1"/>
    <s v="BM-11575"/>
    <s v="Brendan Murry"/>
    <x v="1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"/>
    <n v="27.88"/>
    <n v="0"/>
    <m/>
    <m/>
    <m/>
  </r>
  <r>
    <n v="1539"/>
    <s v="CA-2016-123946"/>
    <x v="122"/>
    <d v="2016-09-17T00:00:00"/>
    <d v="2016-09-12T00:00:00"/>
    <x v="1"/>
    <s v="AJ-10795"/>
    <s v="Anthony Johnson"/>
    <x v="1"/>
    <s v="United States"/>
    <s v="Springfield"/>
    <s v="Virginia"/>
    <n v="22153"/>
    <s v="South"/>
    <s v="TEC-AC-10004877"/>
    <x v="2"/>
    <s v="Accessories"/>
    <s v="Imation 30456 USB Flash Drive 8GB"/>
    <n v="20.7"/>
    <n v="3"/>
    <n v="0"/>
    <n v="1.6559999999999999"/>
    <n v="20.7"/>
    <n v="0"/>
    <m/>
    <m/>
    <m/>
  </r>
  <r>
    <n v="1540"/>
    <s v="US-2016-159093"/>
    <x v="186"/>
    <d v="2016-05-14T00:00:00"/>
    <d v="2016-05-09T00:00:00"/>
    <x v="1"/>
    <s v="RS-19420"/>
    <s v="Ricardo Sperren"/>
    <x v="1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  <n v="32.04"/>
    <n v="0"/>
    <m/>
    <m/>
    <m/>
  </r>
  <r>
    <n v="1541"/>
    <s v="US-2016-163461"/>
    <x v="822"/>
    <d v="2016-06-21T00:00:00"/>
    <d v="2016-06-18T00:00:00"/>
    <x v="2"/>
    <s v="BT-11440"/>
    <s v="Bobby Trafton"/>
    <x v="0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4"/>
    <n v="61.491200000000006"/>
    <n v="15.372800000000002"/>
    <m/>
    <m/>
    <m/>
  </r>
  <r>
    <n v="1542"/>
    <s v="CA-2017-138618"/>
    <x v="92"/>
    <d v="2017-12-08T00:00:00"/>
    <d v="2017-12-01T00:00:00"/>
    <x v="1"/>
    <s v="MY-17380"/>
    <s v="Maribeth Yedwab"/>
    <x v="1"/>
    <s v="United States"/>
    <s v="San Antonio"/>
    <s v="Texas"/>
    <n v="78207"/>
    <s v="Central"/>
    <s v="OFF-PA-10000520"/>
    <x v="1"/>
    <s v="Paper"/>
    <s v="Xerox 201"/>
    <n v="10.368"/>
    <n v="2"/>
    <n v="0.2"/>
    <n v="3.6288"/>
    <n v="8.2943999999999996"/>
    <n v="2.0736000000000003"/>
    <m/>
    <m/>
    <m/>
  </r>
  <r>
    <n v="1543"/>
    <s v="CA-2015-120677"/>
    <x v="67"/>
    <d v="2015-06-04T00:00:00"/>
    <d v="2015-05-31T00:00:00"/>
    <x v="1"/>
    <s v="BD-11320"/>
    <s v="Bill Donatelli"/>
    <x v="0"/>
    <s v="United States"/>
    <s v="Minneapolis"/>
    <s v="Minnesota"/>
    <n v="55407"/>
    <s v="Central"/>
    <s v="FUR-CH-10002320"/>
    <x v="0"/>
    <s v="Chairs"/>
    <s v="Hon Pagoda Stacking Chairs"/>
    <n v="2567.84"/>
    <n v="8"/>
    <n v="0"/>
    <n v="770.35199999999998"/>
    <n v="2567.84"/>
    <n v="0"/>
    <m/>
    <m/>
    <m/>
  </r>
  <r>
    <n v="1544"/>
    <s v="US-2017-149006"/>
    <x v="823"/>
    <d v="2017-12-08T00:00:00"/>
    <d v="2017-12-06T00:00:00"/>
    <x v="0"/>
    <s v="BN-11470"/>
    <s v="Brad Norvell"/>
    <x v="1"/>
    <s v="United States"/>
    <s v="Brentwood"/>
    <s v="California"/>
    <n v="94513"/>
    <s v="West"/>
    <s v="OFF-ST-10003221"/>
    <x v="1"/>
    <s v="Storage"/>
    <s v="Staple magnet"/>
    <n v="10.68"/>
    <n v="1"/>
    <n v="0"/>
    <n v="2.8835999999999999"/>
    <n v="10.68"/>
    <n v="0"/>
    <m/>
    <m/>
    <m/>
  </r>
  <r>
    <n v="1545"/>
    <s v="CA-2015-104115"/>
    <x v="655"/>
    <d v="2015-06-16T00:00:00"/>
    <d v="2015-06-12T00:00:00"/>
    <x v="1"/>
    <s v="JH-15910"/>
    <s v="Jonathan Howell"/>
    <x v="0"/>
    <s v="United States"/>
    <s v="West Palm Beach"/>
    <s v="Florida"/>
    <n v="33407"/>
    <s v="South"/>
    <s v="TEC-PH-10002844"/>
    <x v="2"/>
    <s v="Phones"/>
    <s v="Speck Products Candyshell Flip Case"/>
    <n v="55.984000000000002"/>
    <n v="2"/>
    <n v="0.2"/>
    <n v="4.1988000000000003"/>
    <n v="44.787199999999999"/>
    <n v="11.196800000000001"/>
    <m/>
    <m/>
    <m/>
  </r>
  <r>
    <n v="1546"/>
    <s v="CA-2016-105473"/>
    <x v="731"/>
    <d v="2016-04-18T00:00:00"/>
    <d v="2016-04-16T00:00:00"/>
    <x v="0"/>
    <s v="BM-11785"/>
    <s v="Bryan Mills"/>
    <x v="0"/>
    <s v="United States"/>
    <s v="Seattle"/>
    <s v="Washington"/>
    <n v="98115"/>
    <s v="West"/>
    <s v="OFF-SU-10003567"/>
    <x v="1"/>
    <s v="Supplies"/>
    <s v="Stiletto Hand Letter Openers"/>
    <n v="28.8"/>
    <n v="3"/>
    <n v="0"/>
    <n v="0.86399999999999999"/>
    <n v="28.8"/>
    <n v="0"/>
    <m/>
    <m/>
    <m/>
  </r>
  <r>
    <n v="1547"/>
    <s v="CA-2017-121706"/>
    <x v="824"/>
    <d v="2017-03-02T00:00:00"/>
    <d v="2017-02-26T00:00:00"/>
    <x v="1"/>
    <s v="BM-11140"/>
    <s v="Becky Martin"/>
    <x v="0"/>
    <s v="United States"/>
    <s v="Santa Barbara"/>
    <s v="California"/>
    <n v="93101"/>
    <s v="West"/>
    <s v="OFF-AP-10003287"/>
    <x v="1"/>
    <s v="Appliances"/>
    <s v="Tripp Lite TLP810NET Broadband Surge for Modem/Fax"/>
    <n v="356.79"/>
    <n v="7"/>
    <n v="0"/>
    <n v="99.901200000000003"/>
    <n v="356.79"/>
    <n v="0"/>
    <m/>
    <m/>
    <m/>
  </r>
  <r>
    <n v="1548"/>
    <s v="CA-2016-140382"/>
    <x v="546"/>
    <d v="2016-06-25T00:00:00"/>
    <d v="2016-06-23T00:00:00"/>
    <x v="0"/>
    <s v="RD-19900"/>
    <s v="Ruben Dartt"/>
    <x v="0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600000000001"/>
    <n v="93.68"/>
    <n v="0"/>
    <m/>
    <m/>
    <m/>
  </r>
  <r>
    <n v="1549"/>
    <s v="CA-2014-164182"/>
    <x v="658"/>
    <d v="2014-07-18T00:00:00"/>
    <d v="2014-07-14T00:00:00"/>
    <x v="1"/>
    <s v="ST-20530"/>
    <s v="Shui Tom"/>
    <x v="0"/>
    <s v="United States"/>
    <s v="Philadelphia"/>
    <s v="Pennsylvania"/>
    <n v="19140"/>
    <s v="East"/>
    <s v="TEC-PH-10002070"/>
    <x v="2"/>
    <s v="Phones"/>
    <s v="Griffin GC36547 PowerJolt SE Lightning Charger"/>
    <n v="13.494"/>
    <n v="1"/>
    <n v="0.4"/>
    <n v="-2.2490000000000001"/>
    <n v="8.0963999999999992"/>
    <n v="5.3976000000000006"/>
    <m/>
    <m/>
    <m/>
  </r>
  <r>
    <n v="1550"/>
    <s v="CA-2016-129847"/>
    <x v="414"/>
    <d v="2016-09-04T00:00:00"/>
    <d v="2016-09-02T00:00:00"/>
    <x v="2"/>
    <s v="TA-21385"/>
    <s v="Tom Ashbrook"/>
    <x v="2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  <n v="33.708800000000004"/>
    <n v="50.563200000000002"/>
    <m/>
    <m/>
    <m/>
  </r>
  <r>
    <n v="1551"/>
    <s v="CA-2016-125094"/>
    <x v="597"/>
    <d v="2016-11-09T00:00:00"/>
    <d v="2016-11-05T00:00:00"/>
    <x v="1"/>
    <s v="NP-18700"/>
    <s v="Nora Preis"/>
    <x v="0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199999999998"/>
    <n v="479.72"/>
    <n v="0"/>
    <m/>
    <m/>
    <m/>
  </r>
  <r>
    <n v="1552"/>
    <s v="CA-2015-139248"/>
    <x v="350"/>
    <d v="2015-07-30T00:00:00"/>
    <d v="2015-07-25T00:00:00"/>
    <x v="1"/>
    <s v="RD-19930"/>
    <s v="Russell D'Ascenzo"/>
    <x v="0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  <n v="499.16800000000001"/>
    <n v="124.79200000000002"/>
    <m/>
    <m/>
    <m/>
  </r>
  <r>
    <n v="1553"/>
    <s v="CA-2015-161767"/>
    <x v="285"/>
    <d v="2015-11-24T00:00:00"/>
    <d v="2015-11-20T00:00:00"/>
    <x v="1"/>
    <s v="GK-14620"/>
    <s v="Grace Kelly"/>
    <x v="1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600000000003"/>
    <n v="287.99279999999999"/>
    <n v="191.99520000000001"/>
    <m/>
    <m/>
    <m/>
  </r>
  <r>
    <n v="1554"/>
    <s v="CA-2017-146185"/>
    <x v="167"/>
    <d v="2017-09-19T00:00:00"/>
    <d v="2017-09-15T00:00:00"/>
    <x v="1"/>
    <s v="CC-12145"/>
    <s v="Charles Crestani"/>
    <x v="0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07"/>
    <n v="25.395199999999999"/>
    <n v="6.3488000000000007"/>
    <m/>
    <m/>
    <m/>
  </r>
  <r>
    <n v="1555"/>
    <s v="CA-2017-155159"/>
    <x v="767"/>
    <d v="2017-11-29T00:00:00"/>
    <d v="2017-11-25T00:00:00"/>
    <x v="0"/>
    <s v="DL-13315"/>
    <s v="Delfina Latchford"/>
    <x v="0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300000000001"/>
    <n v="48.87"/>
    <n v="0"/>
    <m/>
    <m/>
    <m/>
  </r>
  <r>
    <n v="1556"/>
    <s v="CA-2017-165099"/>
    <x v="149"/>
    <d v="2017-12-13T00:00:00"/>
    <d v="2017-12-11T00:00:00"/>
    <x v="2"/>
    <s v="DK-13375"/>
    <s v="Dennis Kane"/>
    <x v="0"/>
    <s v="United States"/>
    <s v="Abilene"/>
    <s v="Texas"/>
    <n v="79605"/>
    <s v="Central"/>
    <s v="OFF-AP-10001634"/>
    <x v="1"/>
    <s v="Appliances"/>
    <s v="Hoover Commercial Lightweight Upright Vacuum"/>
    <n v="1.3919999999999999"/>
    <n v="2"/>
    <n v="0.8"/>
    <n v="-3.7584"/>
    <n v="0.27839999999999998"/>
    <n v="1.1135999999999999"/>
    <m/>
    <m/>
    <m/>
  </r>
  <r>
    <n v="1557"/>
    <s v="CA-2015-109386"/>
    <x v="661"/>
    <d v="2015-11-13T00:00:00"/>
    <d v="2015-11-08T00:00:00"/>
    <x v="0"/>
    <s v="RH-19600"/>
    <s v="Rob Haberlin"/>
    <x v="0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599999999999"/>
    <n v="44.43"/>
    <n v="0"/>
    <m/>
    <m/>
    <m/>
  </r>
  <r>
    <n v="1558"/>
    <s v="CA-2014-124737"/>
    <x v="582"/>
    <d v="2014-08-27T00:00:00"/>
    <d v="2014-08-23T00:00:00"/>
    <x v="1"/>
    <s v="AP-10915"/>
    <s v="Arthur Prichep"/>
    <x v="0"/>
    <s v="United States"/>
    <s v="Denver"/>
    <s v="Colorado"/>
    <n v="80219"/>
    <s v="West"/>
    <s v="OFF-PA-10001837"/>
    <x v="1"/>
    <s v="Paper"/>
    <s v="Xerox 1976"/>
    <n v="15.552"/>
    <n v="3"/>
    <n v="0.2"/>
    <n v="5.4432"/>
    <n v="12.441599999999999"/>
    <n v="3.1104000000000003"/>
    <m/>
    <m/>
    <m/>
  </r>
  <r>
    <n v="1559"/>
    <s v="US-2017-101840"/>
    <x v="825"/>
    <d v="2017-02-12T00:00:00"/>
    <d v="2017-02-06T00:00:00"/>
    <x v="1"/>
    <s v="SP-20545"/>
    <s v="Sibella Parks"/>
    <x v="1"/>
    <s v="United States"/>
    <s v="New York City"/>
    <s v="New York"/>
    <n v="10024"/>
    <s v="East"/>
    <s v="TEC-PH-10002538"/>
    <x v="2"/>
    <s v="Phones"/>
    <s v="Grandstream GXP1160 VoIP phone"/>
    <n v="227.46"/>
    <n v="6"/>
    <n v="0"/>
    <n v="65.963399999999993"/>
    <n v="227.46"/>
    <n v="0"/>
    <m/>
    <m/>
    <m/>
  </r>
  <r>
    <n v="1560"/>
    <s v="CA-2016-157742"/>
    <x v="721"/>
    <d v="2016-12-31T00:00:00"/>
    <d v="2016-12-29T00:00:00"/>
    <x v="0"/>
    <s v="KL-16645"/>
    <s v="Ken Lonsdale"/>
    <x v="0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  <n v="22.233600000000003"/>
    <n v="5.5584000000000007"/>
    <m/>
    <m/>
    <m/>
  </r>
  <r>
    <n v="1561"/>
    <s v="CA-2014-141901"/>
    <x v="124"/>
    <d v="2014-08-14T00:00:00"/>
    <d v="2014-08-09T00:00:00"/>
    <x v="1"/>
    <s v="GM-14500"/>
    <s v="Gene McClure"/>
    <x v="0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  <n v="5.98"/>
    <n v="0"/>
    <m/>
    <m/>
    <m/>
  </r>
  <r>
    <n v="1562"/>
    <s v="CA-2015-105844"/>
    <x v="817"/>
    <d v="2015-10-27T00:00:00"/>
    <d v="2015-10-25T00:00:00"/>
    <x v="0"/>
    <s v="JF-15415"/>
    <s v="Jennifer Ferguson"/>
    <x v="0"/>
    <s v="United States"/>
    <s v="Sparks"/>
    <s v="Nevada"/>
    <n v="89431"/>
    <s v="West"/>
    <s v="OFF-AR-10001955"/>
    <x v="1"/>
    <s v="Art"/>
    <s v="Newell 319"/>
    <n v="79.36"/>
    <n v="4"/>
    <n v="0"/>
    <n v="23.808"/>
    <n v="79.36"/>
    <n v="0"/>
    <m/>
    <m/>
    <m/>
  </r>
  <r>
    <n v="1563"/>
    <s v="US-2016-102239"/>
    <x v="405"/>
    <d v="2016-05-06T00:00:00"/>
    <d v="2016-05-05T00:00:00"/>
    <x v="2"/>
    <s v="LW-16990"/>
    <s v="Lindsay Williams"/>
    <x v="1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n v="320.31720000000001"/>
    <n v="1685.88"/>
    <n v="0"/>
    <m/>
    <m/>
    <m/>
  </r>
  <r>
    <n v="1564"/>
    <s v="CA-2017-104906"/>
    <x v="826"/>
    <d v="2017-02-17T00:00:00"/>
    <d v="2017-02-13T00:00:00"/>
    <x v="1"/>
    <s v="JP-15460"/>
    <s v="Jennifer Patt"/>
    <x v="1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5999999999995"/>
    <n v="17.940000000000001"/>
    <n v="0"/>
    <m/>
    <m/>
    <m/>
  </r>
  <r>
    <n v="1565"/>
    <s v="CA-2017-133067"/>
    <x v="404"/>
    <d v="2017-05-10T00:00:00"/>
    <d v="2017-05-04T00:00:00"/>
    <x v="1"/>
    <s v="MY-18295"/>
    <s v="Muhammed Yedwab"/>
    <x v="1"/>
    <s v="United States"/>
    <s v="Philadelphia"/>
    <s v="Pennsylvania"/>
    <n v="19140"/>
    <s v="East"/>
    <s v="OFF-BI-10002897"/>
    <x v="1"/>
    <s v="Binders"/>
    <s v="Black Avery Memo-Size 3-Ring Binder, 5 1/2&quot; x 8 1/2&quot;"/>
    <n v="2.202"/>
    <n v="2"/>
    <n v="0.7"/>
    <n v="-1.5414000000000001"/>
    <n v="0.66060000000000008"/>
    <n v="1.5413999999999999"/>
    <m/>
    <m/>
    <m/>
  </r>
  <r>
    <n v="1566"/>
    <s v="CA-2017-133102"/>
    <x v="523"/>
    <d v="2017-08-24T00:00:00"/>
    <d v="2017-08-17T00:00:00"/>
    <x v="1"/>
    <s v="ED-13885"/>
    <s v="Emily Ducich"/>
    <x v="2"/>
    <s v="United States"/>
    <s v="Houston"/>
    <s v="Texas"/>
    <n v="77095"/>
    <s v="Central"/>
    <s v="OFF-SU-10000432"/>
    <x v="1"/>
    <s v="Supplies"/>
    <s v="Acco Side-Punched Conventional Columnar Pads"/>
    <n v="5.5519999999999996"/>
    <n v="2"/>
    <n v="0.2"/>
    <n v="-1.0409999999999999"/>
    <n v="4.4415999999999993"/>
    <n v="1.1104000000000001"/>
    <m/>
    <m/>
    <m/>
  </r>
  <r>
    <n v="1567"/>
    <s v="CA-2016-164399"/>
    <x v="352"/>
    <d v="2016-11-15T00:00:00"/>
    <d v="2016-11-12T00:00:00"/>
    <x v="2"/>
    <s v="DW-13480"/>
    <s v="Dianna Wilson"/>
    <x v="2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7"/>
    <n v="163.1808"/>
    <n v="40.795200000000001"/>
    <m/>
    <m/>
    <m/>
  </r>
  <r>
    <n v="1568"/>
    <s v="US-2015-156797"/>
    <x v="827"/>
    <d v="2015-08-15T00:00:00"/>
    <d v="2015-08-11T00:00:00"/>
    <x v="1"/>
    <s v="PO-19180"/>
    <s v="Philisse Overcash"/>
    <x v="2"/>
    <s v="United States"/>
    <s v="New York City"/>
    <s v="New York"/>
    <n v="10035"/>
    <s v="East"/>
    <s v="OFF-AR-10001427"/>
    <x v="1"/>
    <s v="Art"/>
    <s v="Newell 330"/>
    <n v="11.96"/>
    <n v="2"/>
    <n v="0"/>
    <n v="3.1095999999999999"/>
    <n v="11.96"/>
    <n v="0"/>
    <m/>
    <m/>
    <m/>
  </r>
  <r>
    <n v="1569"/>
    <s v="CA-2016-120369"/>
    <x v="117"/>
    <d v="2016-10-28T00:00:00"/>
    <d v="2016-10-28T00:00:00"/>
    <x v="3"/>
    <s v="VB-21745"/>
    <s v="Victoria Brennan"/>
    <x v="1"/>
    <s v="United States"/>
    <s v="Rochester"/>
    <s v="New York"/>
    <n v="14609"/>
    <s v="East"/>
    <s v="FUR-FU-10003806"/>
    <x v="0"/>
    <s v="Furnishings"/>
    <s v="Tenex Chairmat w/ Average Lip, 45&quot; x 53&quot;"/>
    <n v="756.8"/>
    <n v="5"/>
    <n v="0"/>
    <n v="75.680000000000007"/>
    <n v="756.8"/>
    <n v="0"/>
    <m/>
    <m/>
    <m/>
  </r>
  <r>
    <n v="1570"/>
    <s v="CA-2014-118276"/>
    <x v="259"/>
    <d v="2015-01-02T00:00:00"/>
    <d v="2014-12-29T00:00:00"/>
    <x v="1"/>
    <s v="MG-17890"/>
    <s v="Michael Granlund"/>
    <x v="2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n v="-4.8048000000000002"/>
    <n v="3.4944000000000006"/>
    <n v="5.2416"/>
    <m/>
    <m/>
    <m/>
  </r>
  <r>
    <n v="1571"/>
    <s v="US-2016-119046"/>
    <x v="828"/>
    <d v="2016-06-06T00:00:00"/>
    <d v="2016-06-02T00:00:00"/>
    <x v="1"/>
    <s v="EH-13765"/>
    <s v="Edward Hooks"/>
    <x v="1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  <n v="30.18"/>
    <n v="0"/>
    <m/>
    <m/>
    <m/>
  </r>
  <r>
    <n v="1572"/>
    <s v="US-2017-104437"/>
    <x v="829"/>
    <d v="2017-01-31T00:00:00"/>
    <d v="2017-01-27T00:00:00"/>
    <x v="1"/>
    <s v="TG-21310"/>
    <s v="Toby Gnade"/>
    <x v="0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n v="35.864400000000003"/>
    <n v="137.94"/>
    <n v="0"/>
    <m/>
    <m/>
    <m/>
  </r>
  <r>
    <n v="1573"/>
    <s v="CA-2016-164924"/>
    <x v="200"/>
    <d v="2016-07-10T00:00:00"/>
    <d v="2016-07-10T00:00:00"/>
    <x v="3"/>
    <s v="EA-14035"/>
    <s v="Erin Ashbrook"/>
    <x v="1"/>
    <s v="United States"/>
    <s v="Philadelphia"/>
    <s v="Pennsylvania"/>
    <n v="19143"/>
    <s v="East"/>
    <s v="TEC-MA-10000904"/>
    <x v="2"/>
    <s v="Machines"/>
    <s v="Brother MFC-9340CDW LED All-In-One Printer, Copier Scanner"/>
    <n v="341.99099999999999"/>
    <n v="3"/>
    <n v="0.7"/>
    <n v="-319.19159999999999"/>
    <n v="102.59730000000002"/>
    <n v="239.39369999999997"/>
    <m/>
    <m/>
    <m/>
  </r>
  <r>
    <n v="1574"/>
    <s v="CA-2015-158491"/>
    <x v="498"/>
    <d v="2015-06-09T00:00:00"/>
    <d v="2015-06-04T00:00:00"/>
    <x v="0"/>
    <s v="BP-11155"/>
    <s v="Becky Pak"/>
    <x v="0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  <n v="119.98"/>
    <n v="0"/>
    <m/>
    <m/>
    <m/>
  </r>
  <r>
    <n v="1575"/>
    <s v="CA-2016-116764"/>
    <x v="781"/>
    <d v="2016-09-02T00:00:00"/>
    <d v="2016-08-27T00:00:00"/>
    <x v="1"/>
    <s v="EM-13825"/>
    <s v="Elizabeth Moffitt"/>
    <x v="1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  <n v="7.3727999999999998"/>
    <n v="1.8431999999999999"/>
    <m/>
    <m/>
    <m/>
  </r>
  <r>
    <n v="1576"/>
    <s v="CA-2016-133368"/>
    <x v="830"/>
    <d v="2016-01-20T00:00:00"/>
    <d v="2016-01-14T00:00:00"/>
    <x v="1"/>
    <s v="AG-10675"/>
    <s v="Anna Gayman"/>
    <x v="0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  <n v="71.654399999999995"/>
    <n v="17.913599999999999"/>
    <m/>
    <m/>
    <m/>
  </r>
  <r>
    <n v="1577"/>
    <s v="CA-2017-159282"/>
    <x v="775"/>
    <d v="2017-10-21T00:00:00"/>
    <d v="2017-10-16T00:00:00"/>
    <x v="1"/>
    <s v="GH-14410"/>
    <s v="Gary Hansen"/>
    <x v="2"/>
    <s v="United States"/>
    <s v="Yuma"/>
    <s v="Arizona"/>
    <n v="85364"/>
    <s v="West"/>
    <s v="TEC-MA-10001148"/>
    <x v="2"/>
    <s v="Machines"/>
    <s v="Swingline SM12-08 MicroCut Jam Free Shredder"/>
    <n v="599.98500000000001"/>
    <n v="5"/>
    <n v="0.7"/>
    <n v="-479.988"/>
    <n v="179.99550000000005"/>
    <n v="419.98949999999996"/>
    <m/>
    <m/>
    <m/>
  </r>
  <r>
    <n v="1578"/>
    <s v="CA-2017-151183"/>
    <x v="305"/>
    <d v="2017-10-19T00:00:00"/>
    <d v="2017-10-14T00:00:00"/>
    <x v="1"/>
    <s v="BK-11260"/>
    <s v="Berenike Kampe"/>
    <x v="0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8"/>
    <n v="46.36"/>
    <n v="0"/>
    <m/>
    <m/>
    <m/>
  </r>
  <r>
    <n v="1579"/>
    <s v="CA-2014-158281"/>
    <x v="650"/>
    <d v="2014-09-07T00:00:00"/>
    <d v="2014-09-02T00:00:00"/>
    <x v="1"/>
    <s v="AG-10525"/>
    <s v="Andy Gerbode"/>
    <x v="1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5"/>
    <n v="335.82600000000002"/>
    <n v="223.88400000000001"/>
    <m/>
    <m/>
    <m/>
  </r>
  <r>
    <n v="1580"/>
    <s v="CA-2017-109183"/>
    <x v="654"/>
    <d v="2017-12-09T00:00:00"/>
    <d v="2017-12-04T00:00:00"/>
    <x v="1"/>
    <s v="LR-16915"/>
    <s v="Lena Radford"/>
    <x v="0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"/>
    <n v="324.5"/>
    <n v="324.5"/>
    <m/>
    <m/>
    <m/>
  </r>
  <r>
    <n v="1581"/>
    <s v="CA-2017-115322"/>
    <x v="831"/>
    <d v="2017-05-16T00:00:00"/>
    <d v="2017-05-11T00:00:00"/>
    <x v="0"/>
    <s v="ZC-21910"/>
    <s v="Zuschuss Carroll"/>
    <x v="0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800000000001"/>
    <n v="43.92"/>
    <n v="0"/>
    <m/>
    <m/>
    <m/>
  </r>
  <r>
    <n v="1582"/>
    <s v="US-2017-128447"/>
    <x v="832"/>
    <d v="2017-11-17T00:00:00"/>
    <d v="2017-11-10T00:00:00"/>
    <x v="1"/>
    <s v="MC-17845"/>
    <s v="Michael Chen"/>
    <x v="0"/>
    <s v="United States"/>
    <s v="Pasco"/>
    <s v="Washington"/>
    <n v="99301"/>
    <s v="West"/>
    <s v="OFF-AP-10004540"/>
    <x v="1"/>
    <s v="Appliances"/>
    <s v="Eureka The Boss Lite 10-Amp Upright Vacuum, Blue"/>
    <n v="400.8"/>
    <n v="5"/>
    <n v="0"/>
    <n v="112.224"/>
    <n v="400.8"/>
    <n v="0"/>
    <m/>
    <m/>
    <m/>
  </r>
  <r>
    <n v="1583"/>
    <s v="CA-2016-163594"/>
    <x v="361"/>
    <d v="2016-04-14T00:00:00"/>
    <d v="2016-04-12T00:00:00"/>
    <x v="2"/>
    <s v="JF-15295"/>
    <s v="Jason Fortune-"/>
    <x v="0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  <n v="19.440000000000001"/>
    <n v="0"/>
    <m/>
    <m/>
    <m/>
  </r>
  <r>
    <n v="1584"/>
    <s v="CA-2017-100580"/>
    <x v="833"/>
    <d v="2017-08-20T00:00:00"/>
    <d v="2017-08-13T00:00:00"/>
    <x v="1"/>
    <s v="MK-17905"/>
    <s v="Michael Kennedy"/>
    <x v="1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800000000001"/>
    <n v="28.819200000000002"/>
    <n v="7.2048000000000005"/>
    <m/>
    <m/>
    <m/>
  </r>
  <r>
    <n v="1585"/>
    <s v="CA-2014-121769"/>
    <x v="703"/>
    <d v="2014-04-12T00:00:00"/>
    <d v="2014-04-08T00:00:00"/>
    <x v="1"/>
    <s v="JS-15880"/>
    <s v="John Stevenson"/>
    <x v="0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n v="-94.660499999999999"/>
    <n v="103.26600000000001"/>
    <n v="68.844000000000008"/>
    <m/>
    <m/>
    <m/>
  </r>
  <r>
    <n v="1586"/>
    <s v="CA-2014-161249"/>
    <x v="124"/>
    <d v="2014-08-13T00:00:00"/>
    <d v="2014-08-09T00:00:00"/>
    <x v="1"/>
    <s v="RD-19720"/>
    <s v="Roger Demir"/>
    <x v="0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6"/>
    <n v="3.5712000000000002"/>
    <n v="0.89280000000000015"/>
    <m/>
    <m/>
    <m/>
  </r>
  <r>
    <n v="1587"/>
    <s v="CA-2015-137974"/>
    <x v="348"/>
    <d v="2015-04-18T00:00:00"/>
    <d v="2015-04-16T00:00:00"/>
    <x v="2"/>
    <s v="LL-16840"/>
    <s v="Lauren Leatherbury"/>
    <x v="0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n v="148.10640000000001"/>
    <n v="569.64"/>
    <n v="0"/>
    <m/>
    <m/>
    <m/>
  </r>
  <r>
    <n v="1588"/>
    <s v="CA-2015-138485"/>
    <x v="834"/>
    <d v="2015-03-01T00:00:00"/>
    <d v="2015-02-27T00:00:00"/>
    <x v="0"/>
    <s v="NP-18670"/>
    <s v="Nora Paige"/>
    <x v="0"/>
    <s v="United States"/>
    <s v="Seattle"/>
    <s v="Washington"/>
    <n v="98105"/>
    <s v="West"/>
    <s v="TEC-AC-10002076"/>
    <x v="2"/>
    <s v="Accessories"/>
    <s v="Microsoft Natural Keyboard Elite"/>
    <n v="538.91999999999996"/>
    <n v="9"/>
    <n v="0"/>
    <n v="80.837999999999994"/>
    <n v="538.91999999999996"/>
    <n v="0"/>
    <m/>
    <m/>
    <m/>
  </r>
  <r>
    <n v="1589"/>
    <s v="CA-2016-124583"/>
    <x v="323"/>
    <d v="2016-09-03T00:00:00"/>
    <d v="2016-09-01T00:00:00"/>
    <x v="0"/>
    <s v="LB-16795"/>
    <s v="Laurel Beltran"/>
    <x v="2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10000000000003"/>
    <n v="12.78"/>
    <n v="0"/>
    <m/>
    <m/>
    <m/>
  </r>
  <r>
    <n v="1590"/>
    <s v="CA-2017-135111"/>
    <x v="110"/>
    <d v="2018-01-02T00:00:00"/>
    <d v="2017-12-28T00:00:00"/>
    <x v="1"/>
    <s v="CS-12400"/>
    <s v="Christopher Schild"/>
    <x v="2"/>
    <s v="United States"/>
    <s v="Fargo"/>
    <s v="North Dakota"/>
    <n v="58103"/>
    <s v="Central"/>
    <s v="OFF-AR-10004707"/>
    <x v="1"/>
    <s v="Art"/>
    <s v="Staples in misc. colors"/>
    <n v="2.48"/>
    <n v="1"/>
    <n v="0"/>
    <n v="0.86799999999999999"/>
    <n v="2.48"/>
    <n v="0"/>
    <m/>
    <m/>
    <m/>
  </r>
  <r>
    <n v="1591"/>
    <s v="US-2017-118598"/>
    <x v="773"/>
    <d v="2017-11-16T00:00:00"/>
    <d v="2017-11-16T00:00:00"/>
    <x v="3"/>
    <s v="CM-12190"/>
    <s v="Charlotte Melton"/>
    <x v="0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999"/>
    <n v="119.94"/>
    <n v="0"/>
    <m/>
    <m/>
    <m/>
  </r>
  <r>
    <n v="1592"/>
    <s v="CA-2014-103492"/>
    <x v="835"/>
    <d v="2014-10-15T00:00:00"/>
    <d v="2014-10-10T00:00:00"/>
    <x v="1"/>
    <s v="CM-12715"/>
    <s v="Craig Molinari"/>
    <x v="1"/>
    <s v="United States"/>
    <s v="Huntsville"/>
    <s v="Texas"/>
    <n v="77340"/>
    <s v="Central"/>
    <s v="TEC-PH-10001128"/>
    <x v="2"/>
    <s v="Phones"/>
    <s v="Motorola Droid Maxx"/>
    <n v="719.952"/>
    <n v="6"/>
    <n v="0.2"/>
    <n v="71.995199999999997"/>
    <n v="575.96159999999998"/>
    <n v="143.99039999999999"/>
    <m/>
    <m/>
    <m/>
  </r>
  <r>
    <n v="1593"/>
    <s v="CA-2014-163223"/>
    <x v="86"/>
    <d v="2014-03-25T00:00:00"/>
    <d v="2014-03-21T00:00:00"/>
    <x v="1"/>
    <s v="KH-16690"/>
    <s v="Kristen Hastings"/>
    <x v="1"/>
    <s v="United States"/>
    <s v="Springfield"/>
    <s v="Virginia"/>
    <n v="22153"/>
    <s v="South"/>
    <s v="TEC-PH-10000730"/>
    <x v="2"/>
    <s v="Phones"/>
    <s v="Samsung Galaxy S4 Active"/>
    <n v="3499.93"/>
    <n v="7"/>
    <n v="0"/>
    <n v="909.98180000000002"/>
    <n v="3499.93"/>
    <n v="0"/>
    <m/>
    <m/>
    <m/>
  </r>
  <r>
    <n v="1594"/>
    <s v="CA-2015-139738"/>
    <x v="475"/>
    <d v="2015-09-29T00:00:00"/>
    <d v="2015-09-25T00:00:00"/>
    <x v="1"/>
    <s v="DK-12895"/>
    <s v="Dana Kaydos"/>
    <x v="0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"/>
    <n v="102.9952"/>
    <n v="25.748800000000003"/>
    <m/>
    <m/>
    <m/>
  </r>
  <r>
    <n v="1595"/>
    <s v="US-2015-159499"/>
    <x v="78"/>
    <d v="2015-11-23T00:00:00"/>
    <d v="2015-11-21T00:00:00"/>
    <x v="0"/>
    <s v="EM-14095"/>
    <s v="Eudokia Martin"/>
    <x v="1"/>
    <s v="United States"/>
    <s v="Phoenix"/>
    <s v="Arizona"/>
    <n v="85023"/>
    <s v="West"/>
    <s v="OFF-AP-10002867"/>
    <x v="1"/>
    <s v="Appliances"/>
    <s v="Fellowes Command Center 5-outlet power strip"/>
    <n v="325.63200000000001"/>
    <n v="6"/>
    <n v="0.2"/>
    <n v="28.492799999999999"/>
    <n v="260.50560000000002"/>
    <n v="65.126400000000004"/>
    <m/>
    <m/>
    <m/>
  </r>
  <r>
    <n v="1596"/>
    <s v="US-2016-157490"/>
    <x v="836"/>
    <d v="2016-10-07T00:00:00"/>
    <d v="2016-10-06T00:00:00"/>
    <x v="2"/>
    <s v="LB-16795"/>
    <s v="Laurel Beltran"/>
    <x v="2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  <n v="211.11300000000006"/>
    <n v="492.59699999999998"/>
    <m/>
    <m/>
    <m/>
  </r>
  <r>
    <n v="1597"/>
    <s v="CA-2015-161452"/>
    <x v="56"/>
    <d v="2015-04-11T00:00:00"/>
    <d v="2015-04-05T00:00:00"/>
    <x v="1"/>
    <s v="CA-11965"/>
    <s v="Carol Adams"/>
    <x v="1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  <n v="713.77920000000006"/>
    <n v="178.44480000000001"/>
    <m/>
    <m/>
    <m/>
  </r>
  <r>
    <n v="1598"/>
    <s v="US-2014-115196"/>
    <x v="622"/>
    <d v="2014-09-13T00:00:00"/>
    <d v="2014-09-09T00:00:00"/>
    <x v="1"/>
    <s v="DL-12925"/>
    <s v="Daniel Lacy"/>
    <x v="0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  <n v="649.995"/>
    <n v="649.995"/>
    <m/>
    <m/>
    <m/>
  </r>
  <r>
    <n v="1599"/>
    <s v="CA-2015-121552"/>
    <x v="837"/>
    <d v="2015-03-27T00:00:00"/>
    <d v="2015-03-22T00:00:00"/>
    <x v="1"/>
    <s v="FW-14395"/>
    <s v="Fred Wasserman"/>
    <x v="1"/>
    <s v="United States"/>
    <s v="Huntsville"/>
    <s v="Alabama"/>
    <n v="35810"/>
    <s v="South"/>
    <s v="OFF-AR-10003217"/>
    <x v="1"/>
    <s v="Art"/>
    <s v="Newell 316"/>
    <n v="19.559999999999999"/>
    <n v="4"/>
    <n v="0"/>
    <n v="5.4767999999999999"/>
    <n v="19.559999999999999"/>
    <n v="0"/>
    <m/>
    <m/>
    <m/>
  </r>
  <r>
    <n v="1600"/>
    <s v="CA-2015-107685"/>
    <x v="838"/>
    <d v="2015-12-02T00:00:00"/>
    <d v="2015-11-30T00:00:00"/>
    <x v="0"/>
    <s v="JM-15865"/>
    <s v="John Murray"/>
    <x v="0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600000000002"/>
    <n v="80.959999999999994"/>
    <n v="0"/>
    <m/>
    <m/>
    <m/>
  </r>
  <r>
    <n v="1601"/>
    <s v="CA-2015-130974"/>
    <x v="146"/>
    <d v="2015-11-29T00:00:00"/>
    <d v="2015-11-27T00:00:00"/>
    <x v="0"/>
    <s v="MA-17560"/>
    <s v="Matt Abelman"/>
    <x v="2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  <n v="40.08"/>
    <n v="0"/>
    <m/>
    <m/>
    <m/>
  </r>
  <r>
    <n v="1602"/>
    <s v="CA-2016-118899"/>
    <x v="471"/>
    <d v="2016-03-22T00:00:00"/>
    <d v="2016-03-22T00:00:00"/>
    <x v="3"/>
    <s v="MC-17275"/>
    <s v="Marc Crier"/>
    <x v="0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n v="14.690200000000001"/>
    <n v="134.31040000000002"/>
    <n v="33.577600000000004"/>
    <m/>
    <m/>
    <m/>
  </r>
  <r>
    <n v="1603"/>
    <s v="CA-2017-100237"/>
    <x v="396"/>
    <d v="2017-10-19T00:00:00"/>
    <d v="2017-10-15T00:00:00"/>
    <x v="1"/>
    <s v="SV-20815"/>
    <s v="Stuart Van"/>
    <x v="1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  <n v="11.68"/>
    <n v="0"/>
    <m/>
    <m/>
    <m/>
  </r>
  <r>
    <n v="1604"/>
    <s v="CA-2014-139542"/>
    <x v="839"/>
    <d v="2014-10-29T00:00:00"/>
    <d v="2014-10-25T00:00:00"/>
    <x v="1"/>
    <s v="EH-14185"/>
    <s v="Evan Henry"/>
    <x v="0"/>
    <s v="United States"/>
    <s v="Philadelphia"/>
    <s v="Pennsylvania"/>
    <n v="19120"/>
    <s v="East"/>
    <s v="TEC-AC-10001553"/>
    <x v="2"/>
    <s v="Accessories"/>
    <s v="Memorex 25GB 6X Branded Blu-Ray Recordable Disc, 15/Pack"/>
    <n v="40.776000000000003"/>
    <n v="3"/>
    <n v="0.2"/>
    <n v="0.50970000000000004"/>
    <n v="32.620800000000003"/>
    <n v="8.1552000000000007"/>
    <m/>
    <m/>
    <m/>
  </r>
  <r>
    <n v="1605"/>
    <s v="CA-2014-150203"/>
    <x v="28"/>
    <d v="2014-12-07T00:00:00"/>
    <d v="2014-12-05T00:00:00"/>
    <x v="2"/>
    <s v="JB-15925"/>
    <s v="Joni Blumstein"/>
    <x v="0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400000000002"/>
    <n v="250.26"/>
    <n v="0"/>
    <m/>
    <m/>
    <m/>
  </r>
  <r>
    <n v="1606"/>
    <s v="CA-2015-149636"/>
    <x v="840"/>
    <d v="2015-01-12T00:00:00"/>
    <d v="2015-01-06T00:00:00"/>
    <x v="1"/>
    <s v="SP-20620"/>
    <s v="Stefania Perrino"/>
    <x v="1"/>
    <s v="United States"/>
    <s v="Colorado Springs"/>
    <s v="Colorado"/>
    <n v="80906"/>
    <s v="West"/>
    <s v="OFF-PA-10004041"/>
    <x v="1"/>
    <s v="Paper"/>
    <s v="It's Hot Message Books with Stickers, 2 3/4&quot; x 5&quot;"/>
    <n v="29.6"/>
    <n v="5"/>
    <n v="0.2"/>
    <n v="9.25"/>
    <n v="23.68"/>
    <n v="5.9200000000000008"/>
    <m/>
    <m/>
    <m/>
  </r>
  <r>
    <n v="1607"/>
    <s v="US-2017-138086"/>
    <x v="441"/>
    <d v="2017-04-20T00:00:00"/>
    <d v="2017-04-16T00:00:00"/>
    <x v="1"/>
    <s v="JO-15550"/>
    <s v="Jesus Ocampo"/>
    <x v="2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  <n v="40.74"/>
    <n v="0"/>
    <m/>
    <m/>
    <m/>
  </r>
  <r>
    <n v="1608"/>
    <s v="US-2016-109260"/>
    <x v="174"/>
    <d v="2016-10-01T00:00:00"/>
    <d v="2016-09-26T00:00:00"/>
    <x v="1"/>
    <s v="TN-21040"/>
    <s v="Tanja Norvell"/>
    <x v="2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"/>
    <n v="3"/>
    <n v="0.2"/>
    <n v="-75.595799999999997"/>
    <n v="345.58080000000001"/>
    <n v="86.395200000000003"/>
    <m/>
    <m/>
    <m/>
  </r>
  <r>
    <n v="1609"/>
    <s v="CA-2017-141103"/>
    <x v="228"/>
    <d v="2017-08-06T00:00:00"/>
    <d v="2017-07-30T00:00:00"/>
    <x v="1"/>
    <s v="JF-15355"/>
    <s v="Jay Fein"/>
    <x v="0"/>
    <s v="United States"/>
    <s v="Baltimore"/>
    <s v="Maryland"/>
    <n v="21215"/>
    <s v="East"/>
    <s v="TEC-PH-10003589"/>
    <x v="2"/>
    <s v="Phones"/>
    <s v="invisibleSHIELD by ZAGG Smudge-Free Screen Protector"/>
    <n v="89.95"/>
    <n v="5"/>
    <n v="0"/>
    <n v="43.176000000000002"/>
    <n v="89.95"/>
    <n v="0"/>
    <m/>
    <m/>
    <m/>
  </r>
  <r>
    <n v="1610"/>
    <s v="CA-2015-133242"/>
    <x v="539"/>
    <d v="2015-06-24T00:00:00"/>
    <d v="2015-06-18T00:00:00"/>
    <x v="1"/>
    <s v="KH-16510"/>
    <s v="Keith Herrera"/>
    <x v="0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n v="19.468800000000002"/>
    <n v="60.84"/>
    <n v="0"/>
    <m/>
    <m/>
    <m/>
  </r>
  <r>
    <n v="1611"/>
    <s v="CA-2017-100902"/>
    <x v="577"/>
    <d v="2017-11-21T00:00:00"/>
    <d v="2017-11-17T00:00:00"/>
    <x v="1"/>
    <s v="CK-12595"/>
    <s v="Clytie Kelty"/>
    <x v="0"/>
    <s v="United States"/>
    <s v="Charlotte"/>
    <s v="North Carolina"/>
    <n v="28205"/>
    <s v="South"/>
    <s v="OFF-PA-10002558"/>
    <x v="1"/>
    <s v="Paper"/>
    <s v="Xerox 1938"/>
    <n v="268.24"/>
    <n v="7"/>
    <n v="0.2"/>
    <n v="93.884"/>
    <n v="214.59200000000001"/>
    <n v="53.648000000000003"/>
    <m/>
    <m/>
    <m/>
  </r>
  <r>
    <n v="1612"/>
    <s v="CA-2017-123071"/>
    <x v="841"/>
    <d v="2017-12-06T00:00:00"/>
    <d v="2017-12-03T00:00:00"/>
    <x v="2"/>
    <s v="CC-12550"/>
    <s v="Clay Cheatham"/>
    <x v="0"/>
    <s v="United States"/>
    <s v="Plano"/>
    <s v="Texas"/>
    <n v="75023"/>
    <s v="Central"/>
    <s v="OFF-PA-10003729"/>
    <x v="1"/>
    <s v="Paper"/>
    <s v="Xerox 1998"/>
    <n v="10.368"/>
    <n v="2"/>
    <n v="0.2"/>
    <n v="3.6288"/>
    <n v="8.2943999999999996"/>
    <n v="2.0736000000000003"/>
    <m/>
    <m/>
    <m/>
  </r>
  <r>
    <n v="1613"/>
    <s v="US-2016-117037"/>
    <x v="520"/>
    <d v="2016-05-20T00:00:00"/>
    <d v="2016-05-17T00:00:00"/>
    <x v="2"/>
    <s v="LW-17215"/>
    <s v="Luke Weiss"/>
    <x v="0"/>
    <s v="United States"/>
    <s v="Chicago"/>
    <s v="Illinois"/>
    <n v="60653"/>
    <s v="Central"/>
    <s v="OFF-BI-10000279"/>
    <x v="1"/>
    <s v="Binders"/>
    <s v="Acco Recycled 2&quot; Capacity Laser Printer Hanging Data Binders"/>
    <n v="2.89"/>
    <n v="1"/>
    <n v="0.8"/>
    <n v="-4.7685000000000004"/>
    <n v="0.57799999999999985"/>
    <n v="2.3120000000000003"/>
    <m/>
    <m/>
    <m/>
  </r>
  <r>
    <n v="1614"/>
    <s v="CA-2017-160801"/>
    <x v="19"/>
    <d v="2017-09-19T00:00:00"/>
    <d v="2017-09-19T00:00:00"/>
    <x v="3"/>
    <s v="FG-14260"/>
    <s v="Frank Gastineau"/>
    <x v="2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19999999999996"/>
    <n v="3"/>
    <n v="0.7"/>
    <n v="-3.3894000000000002"/>
    <n v="1.4525999999999999"/>
    <n v="3.3893999999999997"/>
    <m/>
    <m/>
    <m/>
  </r>
  <r>
    <n v="1615"/>
    <s v="CA-2015-112711"/>
    <x v="741"/>
    <d v="2015-07-18T00:00:00"/>
    <d v="2015-07-12T00:00:00"/>
    <x v="1"/>
    <s v="FM-14380"/>
    <s v="Fred McMath"/>
    <x v="0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799999999999"/>
    <n v="245.73439999999999"/>
    <n v="61.433600000000006"/>
    <m/>
    <m/>
    <m/>
  </r>
  <r>
    <n v="1616"/>
    <s v="CA-2017-152436"/>
    <x v="158"/>
    <d v="2017-12-10T00:00:00"/>
    <d v="2017-12-08T00:00:00"/>
    <x v="0"/>
    <s v="CW-11905"/>
    <s v="Carl Weiss"/>
    <x v="2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80000000001"/>
    <n v="592.74"/>
    <n v="0"/>
    <m/>
    <m/>
    <m/>
  </r>
  <r>
    <n v="1617"/>
    <s v="CA-2016-128706"/>
    <x v="457"/>
    <d v="2016-03-02T00:00:00"/>
    <d v="2016-02-27T00:00:00"/>
    <x v="1"/>
    <s v="DW-13540"/>
    <s v="Don Weiss"/>
    <x v="0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n v="-6.8815999999999997"/>
    <n v="6.4768000000000008"/>
    <n v="9.7151999999999994"/>
    <m/>
    <m/>
    <m/>
  </r>
  <r>
    <n v="1618"/>
    <s v="CA-2017-118017"/>
    <x v="841"/>
    <d v="2017-12-06T00:00:00"/>
    <d v="2017-12-03T00:00:00"/>
    <x v="0"/>
    <s v="LC-16870"/>
    <s v="Lena Cacioppo"/>
    <x v="0"/>
    <s v="United States"/>
    <s v="Thornton"/>
    <s v="Colorado"/>
    <n v="80229"/>
    <s v="West"/>
    <s v="OFF-AR-10003856"/>
    <x v="1"/>
    <s v="Art"/>
    <s v="Newell 344"/>
    <n v="13.343999999999999"/>
    <n v="6"/>
    <n v="0.2"/>
    <n v="1.0007999999999999"/>
    <n v="10.6752"/>
    <n v="2.6688000000000001"/>
    <m/>
    <m/>
    <m/>
  </r>
  <r>
    <n v="1619"/>
    <s v="CA-2015-126669"/>
    <x v="197"/>
    <d v="2015-11-13T00:00:00"/>
    <d v="2015-11-07T00:00:00"/>
    <x v="1"/>
    <s v="DO-13645"/>
    <s v="Doug O'Connell"/>
    <x v="0"/>
    <s v="United States"/>
    <s v="Houston"/>
    <s v="Texas"/>
    <n v="77036"/>
    <s v="Central"/>
    <s v="OFF-PA-10001357"/>
    <x v="1"/>
    <s v="Paper"/>
    <s v="Xerox 1886"/>
    <n v="76.64"/>
    <n v="2"/>
    <n v="0.2"/>
    <n v="26.824000000000002"/>
    <n v="61.311999999999998"/>
    <n v="15.328000000000001"/>
    <m/>
    <m/>
    <m/>
  </r>
  <r>
    <n v="1620"/>
    <s v="US-2017-105697"/>
    <x v="296"/>
    <d v="2017-08-27T00:00:00"/>
    <d v="2017-08-25T00:00:00"/>
    <x v="2"/>
    <s v="JE-15715"/>
    <s v="Joe Elijah"/>
    <x v="0"/>
    <s v="United States"/>
    <s v="Cleveland"/>
    <s v="Ohio"/>
    <n v="44105"/>
    <s v="East"/>
    <s v="OFF-ST-10003996"/>
    <x v="1"/>
    <s v="Storage"/>
    <s v="Letter/Legal File Tote with Clear Snap-On Lid, Black Granite"/>
    <n v="25.696000000000002"/>
    <n v="2"/>
    <n v="0.2"/>
    <n v="1.9272"/>
    <n v="20.556800000000003"/>
    <n v="5.1392000000000007"/>
    <m/>
    <m/>
    <m/>
  </r>
  <r>
    <n v="1621"/>
    <s v="CA-2017-165323"/>
    <x v="45"/>
    <d v="2017-06-21T00:00:00"/>
    <d v="2017-06-17T00:00:00"/>
    <x v="1"/>
    <s v="SR-20740"/>
    <s v="Steven Roelle"/>
    <x v="2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  <n v="3404.5"/>
    <n v="0"/>
    <m/>
    <m/>
    <m/>
  </r>
  <r>
    <n v="1622"/>
    <s v="CA-2016-125843"/>
    <x v="486"/>
    <d v="2016-08-16T00:00:00"/>
    <d v="2016-08-13T00:00:00"/>
    <x v="2"/>
    <s v="RF-19840"/>
    <s v="Roy Französisch"/>
    <x v="0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  <n v="22.32"/>
    <n v="0"/>
    <m/>
    <m/>
    <m/>
  </r>
  <r>
    <n v="1623"/>
    <s v="CA-2017-120404"/>
    <x v="343"/>
    <d v="2017-11-24T00:00:00"/>
    <d v="2017-11-20T00:00:00"/>
    <x v="0"/>
    <s v="KH-16330"/>
    <s v="Katharine Harms"/>
    <x v="1"/>
    <s v="United States"/>
    <s v="New York City"/>
    <s v="New York"/>
    <n v="10035"/>
    <s v="East"/>
    <s v="TEC-AC-10003433"/>
    <x v="2"/>
    <s v="Accessories"/>
    <s v="Maxell 4.7GB DVD+R 5/Pack"/>
    <n v="2.97"/>
    <n v="3"/>
    <n v="0"/>
    <n v="1.3365"/>
    <n v="2.97"/>
    <n v="0"/>
    <m/>
    <m/>
    <m/>
  </r>
  <r>
    <n v="1624"/>
    <s v="CA-2016-157707"/>
    <x v="842"/>
    <d v="2016-10-12T00:00:00"/>
    <d v="2016-10-10T00:00:00"/>
    <x v="2"/>
    <s v="CC-12610"/>
    <s v="Corey Catlett"/>
    <x v="1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1"/>
    <n v="27.264600000000009"/>
    <n v="63.617399999999996"/>
    <m/>
    <m/>
    <m/>
  </r>
  <r>
    <n v="1625"/>
    <s v="CA-2014-166051"/>
    <x v="843"/>
    <d v="2014-06-05T00:00:00"/>
    <d v="2014-05-31T00:00:00"/>
    <x v="1"/>
    <s v="JK-15625"/>
    <s v="Jim Karlsson"/>
    <x v="0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100000000001"/>
    <n v="659.97"/>
    <n v="0"/>
    <m/>
    <m/>
    <m/>
  </r>
  <r>
    <n v="1626"/>
    <s v="CA-2015-110870"/>
    <x v="270"/>
    <d v="2015-12-15T00:00:00"/>
    <d v="2015-12-12T00:00:00"/>
    <x v="2"/>
    <s v="KD-16270"/>
    <s v="Karen Daniels"/>
    <x v="0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"/>
    <n v="299.94"/>
    <n v="0"/>
    <m/>
    <m/>
    <m/>
  </r>
  <r>
    <n v="1627"/>
    <s v="CA-2014-143210"/>
    <x v="493"/>
    <d v="2014-12-03T00:00:00"/>
    <d v="2014-12-01T00:00:00"/>
    <x v="2"/>
    <s v="AA-10645"/>
    <s v="Anna Andreadi"/>
    <x v="0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99"/>
    <n v="271.89999999999998"/>
    <n v="0"/>
    <m/>
    <m/>
    <m/>
  </r>
  <r>
    <n v="1628"/>
    <s v="CA-2017-169012"/>
    <x v="651"/>
    <d v="2017-07-14T00:00:00"/>
    <d v="2017-07-10T00:00:00"/>
    <x v="1"/>
    <s v="BF-11275"/>
    <s v="Beth Fritzler"/>
    <x v="1"/>
    <s v="United States"/>
    <s v="Columbus"/>
    <s v="Georgia"/>
    <n v="31907"/>
    <s v="South"/>
    <s v="OFF-AP-10003278"/>
    <x v="1"/>
    <s v="Appliances"/>
    <s v="Belkin 7-Outlet SurgeMaster Home Series"/>
    <n v="41.91"/>
    <n v="3"/>
    <n v="0"/>
    <n v="10.896599999999999"/>
    <n v="41.91"/>
    <n v="0"/>
    <m/>
    <m/>
    <m/>
  </r>
  <r>
    <n v="1629"/>
    <s v="CA-2016-132997"/>
    <x v="73"/>
    <d v="2016-11-09T00:00:00"/>
    <d v="2016-11-07T00:00:00"/>
    <x v="2"/>
    <s v="LW-17215"/>
    <s v="Luke Weiss"/>
    <x v="0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199999999998"/>
    <n v="263.95999999999998"/>
    <n v="0"/>
    <m/>
    <m/>
    <m/>
  </r>
  <r>
    <n v="1630"/>
    <s v="CA-2015-150714"/>
    <x v="547"/>
    <d v="2015-11-01T00:00:00"/>
    <d v="2015-10-26T00:00:00"/>
    <x v="1"/>
    <s v="KH-16690"/>
    <s v="Kristen Hastings"/>
    <x v="1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800000000003"/>
    <n v="117.23520000000001"/>
    <n v="29.308800000000005"/>
    <m/>
    <m/>
    <m/>
  </r>
  <r>
    <n v="1631"/>
    <s v="CA-2017-159149"/>
    <x v="734"/>
    <d v="2017-02-19T00:00:00"/>
    <d v="2017-02-17T00:00:00"/>
    <x v="2"/>
    <s v="CR-12820"/>
    <s v="Cyra Reiten"/>
    <x v="2"/>
    <s v="United States"/>
    <s v="Houston"/>
    <s v="Texas"/>
    <n v="77041"/>
    <s v="Central"/>
    <s v="FUR-BO-10001601"/>
    <x v="0"/>
    <s v="Bookcases"/>
    <s v="Sauder Mission Library with Doors, Fruitwood Finish"/>
    <n v="89.066400000000002"/>
    <n v="1"/>
    <n v="0.32"/>
    <n v="-17.0274"/>
    <n v="60.565151999999998"/>
    <n v="28.501248"/>
    <m/>
    <m/>
    <m/>
  </r>
  <r>
    <n v="1632"/>
    <s v="CA-2017-101014"/>
    <x v="727"/>
    <d v="2017-09-04T00:00:00"/>
    <d v="2017-08-29T00:00:00"/>
    <x v="1"/>
    <s v="RW-19540"/>
    <s v="Rick Wilson"/>
    <x v="1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599999999999"/>
    <n v="148.02000000000001"/>
    <n v="0"/>
    <m/>
    <m/>
    <m/>
  </r>
  <r>
    <n v="1633"/>
    <s v="CA-2015-137064"/>
    <x v="450"/>
    <d v="2015-02-13T00:00:00"/>
    <d v="2015-02-06T00:00:00"/>
    <x v="1"/>
    <s v="TS-21655"/>
    <s v="Trudy Schmidt"/>
    <x v="0"/>
    <s v="United States"/>
    <s v="Houston"/>
    <s v="Texas"/>
    <n v="77070"/>
    <s v="Central"/>
    <s v="OFF-BI-10002049"/>
    <x v="1"/>
    <s v="Binders"/>
    <s v="UniKeep View Case Binders"/>
    <n v="2.9340000000000002"/>
    <n v="3"/>
    <n v="0.8"/>
    <n v="-4.9878"/>
    <n v="0.58679999999999977"/>
    <n v="2.3472000000000004"/>
    <m/>
    <m/>
    <m/>
  </r>
  <r>
    <n v="1634"/>
    <s v="CA-2015-112767"/>
    <x v="844"/>
    <d v="2015-08-06T00:00:00"/>
    <d v="2015-08-02T00:00:00"/>
    <x v="1"/>
    <s v="DK-12985"/>
    <s v="Darren Koutras"/>
    <x v="0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n v="-188.7"/>
    <n v="138.75"/>
    <n v="138.75"/>
    <m/>
    <m/>
    <m/>
  </r>
  <r>
    <n v="1635"/>
    <s v="CA-2016-116337"/>
    <x v="73"/>
    <d v="2016-11-12T00:00:00"/>
    <d v="2016-11-07T00:00:00"/>
    <x v="1"/>
    <s v="MC-17845"/>
    <s v="Michael Chen"/>
    <x v="0"/>
    <s v="United States"/>
    <s v="Dallas"/>
    <s v="Texas"/>
    <n v="75220"/>
    <s v="Central"/>
    <s v="FUR-FU-10002030"/>
    <x v="0"/>
    <s v="Furnishings"/>
    <s v="Executive Impressions 14&quot; Contract Wall Clock with Quartz Movement"/>
    <n v="44.46"/>
    <n v="5"/>
    <n v="0.6"/>
    <n v="-17.783999999999999"/>
    <n v="17.784000000000002"/>
    <n v="26.675999999999998"/>
    <m/>
    <m/>
    <m/>
  </r>
  <r>
    <n v="1636"/>
    <s v="CA-2017-102204"/>
    <x v="708"/>
    <d v="2017-05-06T00:00:00"/>
    <d v="2017-05-01T00:00:00"/>
    <x v="1"/>
    <s v="CJ-12010"/>
    <s v="Caroline Jumper"/>
    <x v="0"/>
    <s v="United States"/>
    <s v="Jacksonville"/>
    <s v="Florida"/>
    <n v="32216"/>
    <s v="South"/>
    <s v="OFF-SU-10001212"/>
    <x v="1"/>
    <s v="Supplies"/>
    <s v="Kleencut Forged Office Shears by Acme United Corporation"/>
    <n v="3.3279999999999998"/>
    <n v="2"/>
    <n v="0.2"/>
    <n v="0.41599999999999998"/>
    <n v="2.6623999999999999"/>
    <n v="0.66559999999999997"/>
    <m/>
    <m/>
    <m/>
  </r>
  <r>
    <n v="1637"/>
    <s v="US-2014-143581"/>
    <x v="719"/>
    <d v="2014-08-23T00:00:00"/>
    <d v="2014-08-19T00:00:00"/>
    <x v="1"/>
    <s v="BS-11365"/>
    <s v="Bill Shonely"/>
    <x v="1"/>
    <s v="United States"/>
    <s v="Columbus"/>
    <s v="Georgia"/>
    <n v="31907"/>
    <s v="South"/>
    <s v="OFF-ST-10000991"/>
    <x v="1"/>
    <s v="Storage"/>
    <s v="Space Solutions HD Industrial Steel Shelving."/>
    <n v="344.91"/>
    <n v="3"/>
    <n v="0"/>
    <n v="10.347300000000001"/>
    <n v="344.91"/>
    <n v="0"/>
    <m/>
    <m/>
    <m/>
  </r>
  <r>
    <n v="1638"/>
    <s v="CA-2016-100307"/>
    <x v="250"/>
    <d v="2016-12-19T00:00:00"/>
    <d v="2016-12-15T00:00:00"/>
    <x v="1"/>
    <s v="TC-21475"/>
    <s v="Tony Chapman"/>
    <x v="2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  <n v="19.440000000000001"/>
    <n v="0"/>
    <m/>
    <m/>
    <m/>
  </r>
  <r>
    <n v="1639"/>
    <s v="CA-2014-131800"/>
    <x v="120"/>
    <d v="2015-01-04T00:00:00"/>
    <d v="2014-12-30T00:00:00"/>
    <x v="1"/>
    <s v="AJ-10960"/>
    <s v="Astrea Jones"/>
    <x v="0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9"/>
    <n v="122.94"/>
    <n v="0"/>
    <m/>
    <m/>
    <m/>
  </r>
  <r>
    <n v="1640"/>
    <s v="CA-2016-139549"/>
    <x v="845"/>
    <d v="2016-10-25T00:00:00"/>
    <d v="2016-10-20T00:00:00"/>
    <x v="1"/>
    <s v="MY-18295"/>
    <s v="Muhammed Yedwab"/>
    <x v="1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n v="4.8391999999999999"/>
    <n v="309.7088"/>
    <n v="77.427200000000013"/>
    <m/>
    <m/>
    <m/>
  </r>
  <r>
    <n v="1641"/>
    <s v="CA-2015-154284"/>
    <x v="337"/>
    <d v="2015-12-26T00:00:00"/>
    <d v="2015-12-21T00:00:00"/>
    <x v="0"/>
    <s v="SZ-20035"/>
    <s v="Sam Zeldin"/>
    <x v="2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400000000001"/>
    <n v="420.37099999999998"/>
    <n v="180.15899999999999"/>
    <m/>
    <m/>
    <m/>
  </r>
  <r>
    <n v="1642"/>
    <s v="CA-2014-156244"/>
    <x v="846"/>
    <d v="2014-08-16T00:00:00"/>
    <d v="2014-08-12T00:00:00"/>
    <x v="1"/>
    <s v="DH-13675"/>
    <s v="Duane Huffman"/>
    <x v="2"/>
    <s v="United States"/>
    <s v="Miami"/>
    <s v="Florida"/>
    <n v="33180"/>
    <s v="South"/>
    <s v="OFF-PA-10000295"/>
    <x v="1"/>
    <s v="Paper"/>
    <s v="Xerox 229"/>
    <n v="31.103999999999999"/>
    <n v="6"/>
    <n v="0.2"/>
    <n v="10.8864"/>
    <n v="24.883199999999999"/>
    <n v="6.2208000000000006"/>
    <m/>
    <m/>
    <m/>
  </r>
  <r>
    <n v="1643"/>
    <s v="CA-2016-130778"/>
    <x v="239"/>
    <d v="2016-11-25T00:00:00"/>
    <d v="2016-11-19T00:00:00"/>
    <x v="1"/>
    <s v="ND-18370"/>
    <s v="Natalie DeCherney"/>
    <x v="0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  <n v="8.74"/>
    <n v="0"/>
    <m/>
    <m/>
    <m/>
  </r>
  <r>
    <n v="1644"/>
    <s v="CA-2017-113572"/>
    <x v="544"/>
    <d v="2017-11-11T00:00:00"/>
    <d v="2017-11-07T00:00:00"/>
    <x v="1"/>
    <s v="FP-14320"/>
    <s v="Frank Preis"/>
    <x v="0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8"/>
    <n v="7.88"/>
    <n v="0"/>
    <m/>
    <m/>
    <m/>
  </r>
  <r>
    <n v="1645"/>
    <s v="CA-2016-101469"/>
    <x v="365"/>
    <d v="2016-07-08T00:00:00"/>
    <d v="2016-07-02T00:00:00"/>
    <x v="1"/>
    <s v="KH-16360"/>
    <s v="Katherine Hughes"/>
    <x v="0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  <n v="7.7"/>
    <n v="0"/>
    <m/>
    <m/>
    <m/>
  </r>
  <r>
    <n v="1646"/>
    <s v="CA-2014-153087"/>
    <x v="371"/>
    <d v="2015-01-03T00:00:00"/>
    <d v="2014-12-27T00:00:00"/>
    <x v="1"/>
    <s v="TC-20980"/>
    <s v="Tamara Chand"/>
    <x v="1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  <n v="23.92"/>
    <n v="0"/>
    <m/>
    <m/>
    <m/>
  </r>
  <r>
    <n v="1647"/>
    <s v="CA-2014-110555"/>
    <x v="699"/>
    <d v="2014-04-18T00:00:00"/>
    <d v="2014-04-11T00:00:00"/>
    <x v="1"/>
    <s v="MM-18055"/>
    <s v="Michelle Moray"/>
    <x v="0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  <n v="87.08"/>
    <n v="0"/>
    <m/>
    <m/>
    <m/>
  </r>
  <r>
    <n v="1648"/>
    <s v="CA-2014-109918"/>
    <x v="630"/>
    <d v="2014-09-12T00:00:00"/>
    <d v="2014-09-07T00:00:00"/>
    <x v="0"/>
    <s v="LR-17035"/>
    <s v="Lisa Ryan"/>
    <x v="1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  <n v="27.36"/>
    <n v="0"/>
    <m/>
    <m/>
    <m/>
  </r>
  <r>
    <n v="1649"/>
    <s v="CA-2015-145758"/>
    <x v="522"/>
    <d v="2015-10-30T00:00:00"/>
    <d v="2015-10-30T00:00:00"/>
    <x v="3"/>
    <s v="BF-11020"/>
    <s v="Barry Französisch"/>
    <x v="1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  <n v="1035.8"/>
    <n v="0"/>
    <m/>
    <m/>
    <m/>
  </r>
  <r>
    <n v="1650"/>
    <s v="CA-2017-158736"/>
    <x v="358"/>
    <d v="2017-12-24T00:00:00"/>
    <d v="2017-12-18T00:00:00"/>
    <x v="1"/>
    <s v="TT-21460"/>
    <s v="Tonja Turnell"/>
    <x v="2"/>
    <s v="United States"/>
    <s v="San Francisco"/>
    <s v="California"/>
    <n v="94110"/>
    <s v="West"/>
    <s v="OFF-AR-10002578"/>
    <x v="1"/>
    <s v="Art"/>
    <s v="Newell 335"/>
    <n v="5.76"/>
    <n v="2"/>
    <n v="0"/>
    <n v="1.6704000000000001"/>
    <n v="5.76"/>
    <n v="0"/>
    <m/>
    <m/>
    <m/>
  </r>
  <r>
    <n v="1651"/>
    <s v="CA-2017-106824"/>
    <x v="588"/>
    <d v="2017-07-11T00:00:00"/>
    <d v="2017-07-07T00:00:00"/>
    <x v="1"/>
    <s v="AT-10735"/>
    <s v="Annie Thurman"/>
    <x v="0"/>
    <s v="United States"/>
    <s v="Los Angeles"/>
    <s v="California"/>
    <n v="90049"/>
    <s v="West"/>
    <s v="OFF-FA-10001135"/>
    <x v="1"/>
    <s v="Fasteners"/>
    <s v="Brites Rubber Bands, 1 1/2 oz. Box"/>
    <n v="5.94"/>
    <n v="3"/>
    <n v="0"/>
    <n v="0.1188"/>
    <n v="5.94"/>
    <n v="0"/>
    <m/>
    <m/>
    <m/>
  </r>
  <r>
    <n v="1652"/>
    <s v="CA-2015-109190"/>
    <x v="847"/>
    <d v="2015-10-28T00:00:00"/>
    <d v="2015-10-23T00:00:00"/>
    <x v="1"/>
    <s v="CC-12685"/>
    <s v="Craig Carroll"/>
    <x v="0"/>
    <s v="United States"/>
    <s v="Lubbock"/>
    <s v="Texas"/>
    <n v="79424"/>
    <s v="Central"/>
    <s v="OFF-PA-10000069"/>
    <x v="1"/>
    <s v="Paper"/>
    <s v="TOPS 4 x 6 Fluorescent Color Memo Sheets, 500 Sheets per Pack"/>
    <n v="60.735999999999997"/>
    <n v="8"/>
    <n v="0.2"/>
    <n v="20.4984"/>
    <n v="48.588799999999999"/>
    <n v="12.1472"/>
    <m/>
    <m/>
    <m/>
  </r>
  <r>
    <n v="1653"/>
    <s v="CA-2016-143154"/>
    <x v="433"/>
    <d v="2016-12-08T00:00:00"/>
    <d v="2016-12-02T00:00:00"/>
    <x v="1"/>
    <s v="AS-10225"/>
    <s v="Alan Schoenberger"/>
    <x v="1"/>
    <s v="United States"/>
    <s v="Longmont"/>
    <s v="Colorado"/>
    <n v="80501"/>
    <s v="West"/>
    <s v="TEC-AC-10002942"/>
    <x v="2"/>
    <s v="Accessories"/>
    <s v="WD My Passport Ultra 1TB Portable External Hard Drive"/>
    <n v="165.6"/>
    <n v="3"/>
    <n v="0.2"/>
    <n v="-6.21"/>
    <n v="132.47999999999999"/>
    <n v="33.119999999999997"/>
    <m/>
    <m/>
    <m/>
  </r>
  <r>
    <n v="1654"/>
    <s v="CA-2014-164903"/>
    <x v="739"/>
    <d v="2014-02-24T00:00:00"/>
    <d v="2014-02-20T00:00:00"/>
    <x v="1"/>
    <s v="SR-20740"/>
    <s v="Steven Roelle"/>
    <x v="2"/>
    <s v="United States"/>
    <s v="Los Angeles"/>
    <s v="California"/>
    <n v="90049"/>
    <s v="West"/>
    <s v="OFF-PA-10003363"/>
    <x v="1"/>
    <s v="Paper"/>
    <s v="Xerox 204"/>
    <n v="12.96"/>
    <n v="2"/>
    <n v="0"/>
    <n v="6.2207999999999997"/>
    <n v="12.96"/>
    <n v="0"/>
    <m/>
    <m/>
    <m/>
  </r>
  <r>
    <n v="1655"/>
    <s v="CA-2017-118003"/>
    <x v="654"/>
    <d v="2017-12-10T00:00:00"/>
    <d v="2017-12-04T00:00:00"/>
    <x v="1"/>
    <s v="DO-13645"/>
    <s v="Doug O'Connell"/>
    <x v="0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n v="1.5588"/>
    <n v="12.99"/>
    <n v="0"/>
    <m/>
    <m/>
    <m/>
  </r>
  <r>
    <n v="1656"/>
    <s v="US-2016-160206"/>
    <x v="170"/>
    <d v="2016-04-07T00:00:00"/>
    <d v="2016-04-01T00:00:00"/>
    <x v="1"/>
    <s v="MY-18295"/>
    <s v="Muhammed Yedwab"/>
    <x v="1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79999999999998"/>
    <n v="12.99"/>
    <n v="0"/>
    <m/>
    <m/>
    <m/>
  </r>
  <r>
    <n v="1657"/>
    <s v="CA-2015-126186"/>
    <x v="848"/>
    <d v="2015-09-12T00:00:00"/>
    <d v="2015-09-11T00:00:00"/>
    <x v="2"/>
    <s v="GB-14530"/>
    <s v="George Bell"/>
    <x v="1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n v="4.0039999999999996"/>
    <n v="19.712"/>
    <n v="4.9280000000000008"/>
    <m/>
    <m/>
    <m/>
  </r>
  <r>
    <n v="1658"/>
    <s v="CA-2014-121629"/>
    <x v="849"/>
    <d v="2014-12-02T00:00:00"/>
    <d v="2014-11-28T00:00:00"/>
    <x v="1"/>
    <s v="BT-11680"/>
    <s v="Brian Thompson"/>
    <x v="0"/>
    <s v="United States"/>
    <s v="Houston"/>
    <s v="Texas"/>
    <n v="77041"/>
    <s v="Central"/>
    <s v="TEC-MA-10004679"/>
    <x v="2"/>
    <s v="Machines"/>
    <s v="StarTech.com 10/100 VDSL2 Ethernet Extender Kit"/>
    <n v="998.85"/>
    <n v="5"/>
    <n v="0.4"/>
    <n v="-199.77"/>
    <n v="599.30999999999995"/>
    <n v="399.54"/>
    <m/>
    <m/>
    <m/>
  </r>
  <r>
    <n v="1659"/>
    <s v="US-2016-117387"/>
    <x v="850"/>
    <d v="2016-10-31T00:00:00"/>
    <d v="2016-10-27T00:00:00"/>
    <x v="1"/>
    <s v="PA-19060"/>
    <s v="Pete Armstrong"/>
    <x v="2"/>
    <s v="United States"/>
    <s v="San Francisco"/>
    <s v="California"/>
    <n v="94122"/>
    <s v="West"/>
    <s v="OFF-BI-10004308"/>
    <x v="1"/>
    <s v="Binders"/>
    <s v="Avery Legal 4-Ring Binder"/>
    <n v="67.135999999999996"/>
    <n v="4"/>
    <n v="0.2"/>
    <n v="25.175999999999998"/>
    <n v="53.708799999999997"/>
    <n v="13.427199999999999"/>
    <m/>
    <m/>
    <m/>
  </r>
  <r>
    <n v="1660"/>
    <s v="CA-2015-158918"/>
    <x v="179"/>
    <d v="2015-12-25T00:00:00"/>
    <d v="2015-12-20T00:00:00"/>
    <x v="0"/>
    <s v="AI-10855"/>
    <s v="Arianne Irving"/>
    <x v="0"/>
    <s v="United States"/>
    <s v="Los Angeles"/>
    <s v="California"/>
    <n v="90036"/>
    <s v="West"/>
    <s v="OFF-PA-10004947"/>
    <x v="1"/>
    <s v="Paper"/>
    <s v="Easy-staple paper"/>
    <n v="17.12"/>
    <n v="4"/>
    <n v="0"/>
    <n v="7.7039999999999997"/>
    <n v="17.12"/>
    <n v="0"/>
    <m/>
    <m/>
    <m/>
  </r>
  <r>
    <n v="1661"/>
    <s v="CA-2016-118311"/>
    <x v="851"/>
    <d v="2016-10-28T00:00:00"/>
    <d v="2016-10-24T00:00:00"/>
    <x v="1"/>
    <s v="ED-13885"/>
    <s v="Emily Ducich"/>
    <x v="2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  <n v="450"/>
    <n v="0"/>
    <m/>
    <m/>
    <m/>
  </r>
  <r>
    <n v="1662"/>
    <s v="CA-2015-133494"/>
    <x v="852"/>
    <d v="2015-03-05T00:00:00"/>
    <d v="2015-03-01T00:00:00"/>
    <x v="1"/>
    <s v="RP-19390"/>
    <s v="Resi Pölking"/>
    <x v="0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"/>
    <n v="2"/>
    <n v="0.2"/>
    <n v="0.44400000000000001"/>
    <n v="2.8416000000000001"/>
    <n v="0.71040000000000003"/>
    <m/>
    <m/>
    <m/>
  </r>
  <r>
    <n v="1663"/>
    <s v="US-2014-132745"/>
    <x v="853"/>
    <d v="2014-10-05T00:00:00"/>
    <d v="2014-10-01T00:00:00"/>
    <x v="1"/>
    <s v="NF-18475"/>
    <s v="Neil Französisch"/>
    <x v="2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  <n v="4.71"/>
    <n v="0"/>
    <m/>
    <m/>
    <m/>
  </r>
  <r>
    <n v="1664"/>
    <s v="CA-2014-119144"/>
    <x v="700"/>
    <d v="2014-11-18T00:00:00"/>
    <d v="2014-11-16T00:00:00"/>
    <x v="2"/>
    <s v="JD-16150"/>
    <s v="Justin Deggeller"/>
    <x v="1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  <n v="63.974400000000003"/>
    <n v="15.993600000000001"/>
    <m/>
    <m/>
    <m/>
  </r>
  <r>
    <n v="1665"/>
    <s v="CA-2016-105662"/>
    <x v="405"/>
    <d v="2016-05-09T00:00:00"/>
    <d v="2016-05-05T00:00:00"/>
    <x v="1"/>
    <s v="RB-19465"/>
    <s v="Rick Bensley"/>
    <x v="2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  <n v="74.598399999999998"/>
    <n v="18.649600000000003"/>
    <m/>
    <m/>
    <m/>
  </r>
  <r>
    <n v="1666"/>
    <s v="CA-2016-151148"/>
    <x v="122"/>
    <d v="2016-09-13T00:00:00"/>
    <d v="2016-09-12T00:00:00"/>
    <x v="3"/>
    <s v="PO-19180"/>
    <s v="Philisse Overcash"/>
    <x v="2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99"/>
    <n v="117.5616"/>
    <n v="29.3904"/>
    <m/>
    <m/>
    <m/>
  </r>
  <r>
    <n v="1667"/>
    <s v="CA-2014-162992"/>
    <x v="166"/>
    <d v="2014-12-21T00:00:00"/>
    <d v="2014-12-19T00:00:00"/>
    <x v="2"/>
    <s v="BP-11095"/>
    <s v="Bart Pistole"/>
    <x v="1"/>
    <s v="United States"/>
    <s v="Los Angeles"/>
    <s v="California"/>
    <n v="90008"/>
    <s v="West"/>
    <s v="OFF-LA-10001934"/>
    <x v="1"/>
    <s v="Labels"/>
    <s v="Avery 516"/>
    <n v="14.62"/>
    <n v="2"/>
    <n v="0"/>
    <n v="6.8714000000000004"/>
    <n v="14.62"/>
    <n v="0"/>
    <m/>
    <m/>
    <m/>
  </r>
  <r>
    <n v="1668"/>
    <s v="CA-2017-117156"/>
    <x v="854"/>
    <d v="2017-03-23T00:00:00"/>
    <d v="2017-03-21T00:00:00"/>
    <x v="0"/>
    <s v="TB-21055"/>
    <s v="Ted Butterfield"/>
    <x v="0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2000000000001"/>
    <n v="7.0847999999999995"/>
    <n v="1.7712000000000001"/>
    <m/>
    <m/>
    <m/>
  </r>
  <r>
    <n v="1669"/>
    <s v="CA-2015-115168"/>
    <x v="855"/>
    <d v="2015-06-09T00:00:00"/>
    <d v="2015-06-05T00:00:00"/>
    <x v="1"/>
    <s v="BB-11545"/>
    <s v="Brenda Bowman"/>
    <x v="1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  <n v="10.56"/>
    <n v="0"/>
    <m/>
    <m/>
    <m/>
  </r>
  <r>
    <n v="1670"/>
    <s v="CA-2014-119977"/>
    <x v="856"/>
    <d v="2014-10-13T00:00:00"/>
    <d v="2014-10-08T00:00:00"/>
    <x v="0"/>
    <s v="DN-13690"/>
    <s v="Duane Noonan"/>
    <x v="0"/>
    <s v="United States"/>
    <s v="New York City"/>
    <s v="New York"/>
    <n v="10011"/>
    <s v="East"/>
    <s v="OFF-PA-10003823"/>
    <x v="1"/>
    <s v="Paper"/>
    <s v="Xerox 197"/>
    <n v="123.92"/>
    <n v="4"/>
    <n v="0"/>
    <n v="55.764000000000003"/>
    <n v="123.92"/>
    <n v="0"/>
    <m/>
    <m/>
    <m/>
  </r>
  <r>
    <n v="1671"/>
    <s v="CA-2017-135909"/>
    <x v="113"/>
    <d v="2017-10-20T00:00:00"/>
    <d v="2017-10-13T00:00:00"/>
    <x v="1"/>
    <s v="JW-15220"/>
    <s v="Jane Waco"/>
    <x v="1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  <n v="209.94"/>
    <n v="0"/>
    <m/>
    <m/>
    <m/>
  </r>
  <r>
    <n v="1672"/>
    <s v="CA-2015-125934"/>
    <x v="848"/>
    <d v="2015-09-18T00:00:00"/>
    <d v="2015-09-11T00:00:00"/>
    <x v="1"/>
    <s v="SN-20560"/>
    <s v="Skye Norling"/>
    <x v="2"/>
    <s v="United States"/>
    <s v="Paterson"/>
    <s v="New Jersey"/>
    <n v="7501"/>
    <s v="East"/>
    <s v="OFF-LA-10000414"/>
    <x v="1"/>
    <s v="Labels"/>
    <s v="Avery 503"/>
    <n v="31.05"/>
    <n v="3"/>
    <n v="0"/>
    <n v="14.904"/>
    <n v="31.05"/>
    <n v="0"/>
    <m/>
    <m/>
    <m/>
  </r>
  <r>
    <n v="1673"/>
    <s v="CA-2015-158148"/>
    <x v="179"/>
    <d v="2015-12-26T00:00:00"/>
    <d v="2015-12-20T00:00:00"/>
    <x v="1"/>
    <s v="JM-15865"/>
    <s v="John Murray"/>
    <x v="0"/>
    <s v="United States"/>
    <s v="Arlington"/>
    <s v="Virginia"/>
    <n v="22204"/>
    <s v="South"/>
    <s v="OFF-AP-10003281"/>
    <x v="1"/>
    <s v="Appliances"/>
    <s v="Acco 6 Outlet Guardian Standard Surge Suppressor"/>
    <n v="36.270000000000003"/>
    <n v="3"/>
    <n v="0"/>
    <n v="10.881"/>
    <n v="36.270000000000003"/>
    <n v="0"/>
    <m/>
    <m/>
    <m/>
  </r>
  <r>
    <n v="1674"/>
    <s v="CA-2016-158260"/>
    <x v="244"/>
    <d v="2016-11-08T00:00:00"/>
    <d v="2016-11-04T00:00:00"/>
    <x v="1"/>
    <s v="CC-12475"/>
    <s v="Cindy Chapman"/>
    <x v="0"/>
    <s v="United States"/>
    <s v="San Diego"/>
    <s v="California"/>
    <n v="92037"/>
    <s v="West"/>
    <s v="TEC-MA-10003176"/>
    <x v="2"/>
    <s v="Machines"/>
    <s v="Okidata B400 Printer"/>
    <n v="686.4"/>
    <n v="2"/>
    <n v="0.2"/>
    <n v="77.22"/>
    <n v="549.12"/>
    <n v="137.28"/>
    <m/>
    <m/>
    <m/>
  </r>
  <r>
    <n v="1675"/>
    <s v="US-2014-105137"/>
    <x v="835"/>
    <d v="2014-10-10T00:00:00"/>
    <d v="2014-10-10T00:00:00"/>
    <x v="3"/>
    <s v="RB-19435"/>
    <s v="Richard Bierner"/>
    <x v="0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"/>
    <n v="2"/>
    <n v="0.7"/>
    <n v="-71.395799999999994"/>
    <n v="30.598200000000006"/>
    <n v="71.395799999999994"/>
    <m/>
    <m/>
    <m/>
  </r>
  <r>
    <n v="1676"/>
    <s v="CA-2017-126928"/>
    <x v="574"/>
    <d v="2017-09-23T00:00:00"/>
    <d v="2017-09-17T00:00:00"/>
    <x v="1"/>
    <s v="GZ-14470"/>
    <s v="Gary Zandusky"/>
    <x v="0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  <n v="480"/>
    <n v="0"/>
    <m/>
    <m/>
    <m/>
  </r>
  <r>
    <n v="1677"/>
    <s v="CA-2016-150483"/>
    <x v="857"/>
    <d v="2016-06-04T00:00:00"/>
    <d v="2016-05-31T00:00:00"/>
    <x v="1"/>
    <s v="BP-11290"/>
    <s v="Beth Paige"/>
    <x v="0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n v="-12.8256"/>
    <n v="12.825600000000001"/>
    <n v="19.238399999999999"/>
    <m/>
    <m/>
    <m/>
  </r>
  <r>
    <n v="1678"/>
    <s v="CA-2017-102610"/>
    <x v="240"/>
    <d v="2017-11-08T00:00:00"/>
    <d v="2017-11-04T00:00:00"/>
    <x v="1"/>
    <s v="CA-12265"/>
    <s v="Christina Anderson"/>
    <x v="0"/>
    <s v="United States"/>
    <s v="Chattanooga"/>
    <s v="Tennessee"/>
    <n v="37421"/>
    <s v="South"/>
    <s v="TEC-AC-10000303"/>
    <x v="2"/>
    <s v="Accessories"/>
    <s v="Logitech M510 Wireless Mouse"/>
    <n v="95.975999999999999"/>
    <n v="3"/>
    <n v="0.2"/>
    <n v="15.5961"/>
    <n v="76.780799999999999"/>
    <n v="19.1952"/>
    <m/>
    <m/>
    <m/>
  </r>
  <r>
    <n v="1679"/>
    <s v="CA-2016-168032"/>
    <x v="858"/>
    <d v="2016-02-03T00:00:00"/>
    <d v="2016-01-30T00:00:00"/>
    <x v="1"/>
    <s v="DF-13135"/>
    <s v="David Flashing"/>
    <x v="0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1"/>
    <n v="1151.9744000000001"/>
    <n v="287.99360000000001"/>
    <m/>
    <m/>
    <m/>
  </r>
  <r>
    <n v="1680"/>
    <s v="CA-2017-143252"/>
    <x v="358"/>
    <d v="2017-12-24T00:00:00"/>
    <d v="2017-12-18T00:00:00"/>
    <x v="1"/>
    <s v="HE-14800"/>
    <s v="Harold Engle"/>
    <x v="1"/>
    <s v="United States"/>
    <s v="Milwaukee"/>
    <s v="Wisconsin"/>
    <n v="53209"/>
    <s v="Central"/>
    <s v="FUR-FU-10001057"/>
    <x v="0"/>
    <s v="Furnishings"/>
    <s v="Tensor Track Tree Floor Lamp"/>
    <n v="99.95"/>
    <n v="5"/>
    <n v="0"/>
    <n v="22.988499999999998"/>
    <n v="99.95"/>
    <n v="0"/>
    <m/>
    <m/>
    <m/>
  </r>
  <r>
    <n v="1681"/>
    <s v="CA-2014-130918"/>
    <x v="859"/>
    <d v="2014-08-24T00:00:00"/>
    <d v="2014-08-22T00:00:00"/>
    <x v="0"/>
    <s v="JP-15520"/>
    <s v="Jeremy Pistek"/>
    <x v="0"/>
    <s v="United States"/>
    <s v="North Miami"/>
    <s v="Florida"/>
    <n v="33161"/>
    <s v="South"/>
    <s v="OFF-SU-10003936"/>
    <x v="1"/>
    <s v="Supplies"/>
    <s v="Acme Serrated Blade Letter Opener"/>
    <n v="7.6319999999999997"/>
    <n v="3"/>
    <n v="0.2"/>
    <n v="-1.8126"/>
    <n v="6.1055999999999999"/>
    <n v="1.5264"/>
    <m/>
    <m/>
    <m/>
  </r>
  <r>
    <n v="1682"/>
    <s v="CA-2014-126480"/>
    <x v="58"/>
    <d v="2014-09-24T00:00:00"/>
    <d v="2014-09-20T00:00:00"/>
    <x v="1"/>
    <s v="HG-14965"/>
    <s v="Henry Goldwyn"/>
    <x v="1"/>
    <s v="United States"/>
    <s v="San Diego"/>
    <s v="California"/>
    <n v="92024"/>
    <s v="West"/>
    <s v="OFF-PA-10004610"/>
    <x v="1"/>
    <s v="Paper"/>
    <s v="Xerox 1900"/>
    <n v="8.56"/>
    <n v="2"/>
    <n v="0"/>
    <n v="3.8519999999999999"/>
    <n v="8.56"/>
    <n v="0"/>
    <m/>
    <m/>
    <m/>
  </r>
  <r>
    <n v="1683"/>
    <s v="CA-2014-108182"/>
    <x v="860"/>
    <d v="2014-02-10T00:00:00"/>
    <d v="2014-02-06T00:00:00"/>
    <x v="0"/>
    <s v="DL-13315"/>
    <s v="Delfina Latchford"/>
    <x v="0"/>
    <s v="United States"/>
    <s v="Romeoville"/>
    <s v="Illinois"/>
    <n v="60441"/>
    <s v="Central"/>
    <s v="OFF-BI-10001196"/>
    <x v="1"/>
    <s v="Binders"/>
    <s v="Avery Flip-Chart Easel Binder, Black"/>
    <n v="8.952"/>
    <n v="2"/>
    <n v="0.8"/>
    <n v="-14.770799999999999"/>
    <n v="1.7904"/>
    <n v="7.1616"/>
    <m/>
    <m/>
    <m/>
  </r>
  <r>
    <n v="1684"/>
    <s v="US-2015-128587"/>
    <x v="95"/>
    <d v="2015-12-30T00:00:00"/>
    <d v="2015-12-24T00:00:00"/>
    <x v="1"/>
    <s v="HM-14860"/>
    <s v="Harry Marie"/>
    <x v="1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  <n v="9.68"/>
    <n v="0"/>
    <m/>
    <m/>
    <m/>
  </r>
  <r>
    <n v="1685"/>
    <s v="CA-2014-109043"/>
    <x v="861"/>
    <d v="2014-08-17T00:00:00"/>
    <d v="2014-08-15T00:00:00"/>
    <x v="2"/>
    <s v="CS-12355"/>
    <s v="Christine Sundaresam"/>
    <x v="0"/>
    <s v="United States"/>
    <s v="Hollywood"/>
    <s v="Florida"/>
    <n v="33021"/>
    <s v="South"/>
    <s v="OFF-PA-10000312"/>
    <x v="1"/>
    <s v="Paper"/>
    <s v="Xerox 1955"/>
    <n v="91.36"/>
    <n v="5"/>
    <n v="0.2"/>
    <n v="29.692"/>
    <n v="73.087999999999994"/>
    <n v="18.272000000000002"/>
    <m/>
    <m/>
    <m/>
  </r>
  <r>
    <n v="1686"/>
    <s v="CA-2017-127803"/>
    <x v="223"/>
    <d v="2017-05-23T00:00:00"/>
    <d v="2017-05-19T00:00:00"/>
    <x v="1"/>
    <s v="ND-18460"/>
    <s v="Neil Ducich"/>
    <x v="1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  <n v="26.16"/>
    <n v="0"/>
    <m/>
    <m/>
    <m/>
  </r>
  <r>
    <n v="1687"/>
    <s v="CA-2014-141838"/>
    <x v="862"/>
    <d v="2014-03-31T00:00:00"/>
    <d v="2014-03-26T00:00:00"/>
    <x v="0"/>
    <s v="DK-12835"/>
    <s v="Damala Kotsonis"/>
    <x v="1"/>
    <s v="United States"/>
    <s v="San Francisco"/>
    <s v="California"/>
    <n v="94122"/>
    <s v="West"/>
    <s v="OFF-AR-10004272"/>
    <x v="1"/>
    <s v="Art"/>
    <s v="Newell 308"/>
    <n v="3.36"/>
    <n v="2"/>
    <n v="0"/>
    <n v="0.84"/>
    <n v="3.36"/>
    <n v="0"/>
    <m/>
    <m/>
    <m/>
  </r>
  <r>
    <n v="1688"/>
    <s v="CA-2015-160227"/>
    <x v="115"/>
    <d v="2015-11-04T00:00:00"/>
    <d v="2015-11-02T00:00:00"/>
    <x v="2"/>
    <s v="ED-13885"/>
    <s v="Emily Ducich"/>
    <x v="2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n v="553.39020000000005"/>
    <n v="2359.1898000000001"/>
    <n v="262.13220000000001"/>
    <m/>
    <m/>
    <m/>
  </r>
  <r>
    <n v="1689"/>
    <s v="CA-2016-143406"/>
    <x v="174"/>
    <d v="2016-09-30T00:00:00"/>
    <d v="2016-09-26T00:00:00"/>
    <x v="1"/>
    <s v="LR-17035"/>
    <s v="Lisa Ryan"/>
    <x v="1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96"/>
    <n v="2"/>
    <n v="0.8"/>
    <n v="-251.18639999999999"/>
    <n v="18.606399999999994"/>
    <n v="74.425600000000003"/>
    <m/>
    <m/>
    <m/>
  </r>
  <r>
    <n v="1690"/>
    <s v="CA-2016-131093"/>
    <x v="41"/>
    <d v="2016-09-20T00:00:00"/>
    <d v="2016-09-17T00:00:00"/>
    <x v="0"/>
    <s v="TS-21610"/>
    <s v="Troy Staebel"/>
    <x v="0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500000000001"/>
    <n v="236.32"/>
    <n v="59.08"/>
    <m/>
    <m/>
    <m/>
  </r>
  <r>
    <n v="1691"/>
    <s v="CA-2017-152933"/>
    <x v="344"/>
    <d v="2017-10-16T00:00:00"/>
    <d v="2017-10-12T00:00:00"/>
    <x v="1"/>
    <s v="MG-17650"/>
    <s v="Matthew Grinstein"/>
    <x v="2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02"/>
    <n v="295.6352"/>
    <n v="73.908799999999999"/>
    <m/>
    <m/>
    <m/>
  </r>
  <r>
    <n v="1692"/>
    <s v="CA-2014-132010"/>
    <x v="277"/>
    <d v="2014-10-15T00:00:00"/>
    <d v="2014-10-13T00:00:00"/>
    <x v="2"/>
    <s v="MA-17995"/>
    <s v="Michelle Arnett"/>
    <x v="2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  <n v="36.4"/>
    <n v="0"/>
    <m/>
    <m/>
    <m/>
  </r>
  <r>
    <n v="1693"/>
    <s v="CA-2016-124254"/>
    <x v="361"/>
    <d v="2016-04-17T00:00:00"/>
    <d v="2016-04-12T00:00:00"/>
    <x v="1"/>
    <s v="TB-21175"/>
    <s v="Thomas Boland"/>
    <x v="1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2"/>
    <n v="103.6416"/>
    <n v="25.910399999999999"/>
    <m/>
    <m/>
    <m/>
  </r>
  <r>
    <n v="1694"/>
    <s v="CA-2016-100300"/>
    <x v="685"/>
    <d v="2016-06-26T00:00:00"/>
    <d v="2016-06-24T00:00:00"/>
    <x v="0"/>
    <s v="MJ-17740"/>
    <s v="Max Jones"/>
    <x v="0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4"/>
    <n v="3581.44"/>
    <n v="895.36000000000013"/>
    <m/>
    <m/>
    <m/>
  </r>
  <r>
    <n v="1695"/>
    <s v="CA-2014-103310"/>
    <x v="863"/>
    <d v="2014-05-15T00:00:00"/>
    <d v="2014-05-10T00:00:00"/>
    <x v="1"/>
    <s v="GM-14680"/>
    <s v="Greg Matthias"/>
    <x v="0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  <n v="39.96"/>
    <n v="0"/>
    <m/>
    <m/>
    <m/>
  </r>
  <r>
    <n v="1696"/>
    <s v="US-2017-120908"/>
    <x v="864"/>
    <d v="2017-10-02T00:00:00"/>
    <d v="2017-09-30T00:00:00"/>
    <x v="2"/>
    <s v="BF-10975"/>
    <s v="Barbara Fisher"/>
    <x v="1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  <n v="16.531200000000002"/>
    <n v="4.1328000000000005"/>
    <m/>
    <m/>
    <m/>
  </r>
  <r>
    <n v="1697"/>
    <s v="US-2014-134054"/>
    <x v="835"/>
    <d v="2014-10-10T00:00:00"/>
    <d v="2014-10-10T00:00:00"/>
    <x v="3"/>
    <s v="FC-14335"/>
    <s v="Fred Chung"/>
    <x v="1"/>
    <s v="United States"/>
    <s v="Albuquerque"/>
    <s v="New Mexico"/>
    <n v="87105"/>
    <s v="West"/>
    <s v="OFF-AR-10000937"/>
    <x v="1"/>
    <s v="Art"/>
    <s v="Dixon Ticonderoga Core-Lock Colored Pencils, 48-Color Set"/>
    <n v="255.85"/>
    <n v="7"/>
    <n v="0"/>
    <n v="112.574"/>
    <n v="255.85"/>
    <n v="0"/>
    <m/>
    <m/>
    <m/>
  </r>
  <r>
    <n v="1698"/>
    <s v="CA-2016-161907"/>
    <x v="40"/>
    <d v="2016-04-09T00:00:00"/>
    <d v="2016-04-05T00:00:00"/>
    <x v="1"/>
    <s v="JH-16180"/>
    <s v="Justin Hirsh"/>
    <x v="0"/>
    <s v="United States"/>
    <s v="Philadelphia"/>
    <s v="Pennsylvania"/>
    <n v="19140"/>
    <s v="East"/>
    <s v="TEC-PH-10000141"/>
    <x v="2"/>
    <s v="Phones"/>
    <s v="Clearsounds A400"/>
    <n v="118.782"/>
    <n v="3"/>
    <n v="0.4"/>
    <n v="-27.715800000000002"/>
    <n v="71.269199999999998"/>
    <n v="47.512799999999999"/>
    <m/>
    <m/>
    <m/>
  </r>
  <r>
    <n v="1699"/>
    <s v="US-2014-166828"/>
    <x v="859"/>
    <d v="2014-08-25T00:00:00"/>
    <d v="2014-08-22T00:00:00"/>
    <x v="2"/>
    <s v="JF-15415"/>
    <s v="Jennifer Ferguson"/>
    <x v="0"/>
    <s v="United States"/>
    <s v="Saint Charles"/>
    <s v="Missouri"/>
    <n v="63301"/>
    <s v="Central"/>
    <s v="OFF-PA-10001846"/>
    <x v="1"/>
    <s v="Paper"/>
    <s v="Xerox 1899"/>
    <n v="11.56"/>
    <n v="2"/>
    <n v="0"/>
    <n v="5.6643999999999997"/>
    <n v="11.56"/>
    <n v="0"/>
    <m/>
    <m/>
    <m/>
  </r>
  <r>
    <n v="1700"/>
    <s v="CA-2016-117625"/>
    <x v="865"/>
    <d v="2016-05-15T00:00:00"/>
    <d v="2016-05-10T00:00:00"/>
    <x v="1"/>
    <s v="GM-14500"/>
    <s v="Gene McClure"/>
    <x v="0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  <n v="5.6576000000000004"/>
    <n v="1.4144000000000001"/>
    <m/>
    <m/>
    <m/>
  </r>
  <r>
    <n v="1701"/>
    <s v="CA-2017-141663"/>
    <x v="866"/>
    <d v="2017-04-17T00:00:00"/>
    <d v="2017-04-13T00:00:00"/>
    <x v="1"/>
    <s v="DP-13105"/>
    <s v="Dave Poirier"/>
    <x v="1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30000000000001"/>
    <n v="6.3360000000000003"/>
    <n v="1.5840000000000001"/>
    <m/>
    <m/>
    <m/>
  </r>
  <r>
    <n v="1702"/>
    <s v="CA-2016-108959"/>
    <x v="512"/>
    <d v="2016-03-14T00:00:00"/>
    <d v="2016-03-10T00:00:00"/>
    <x v="0"/>
    <s v="MH-17785"/>
    <s v="Maya Herman"/>
    <x v="1"/>
    <s v="United States"/>
    <s v="Glendale"/>
    <s v="Arizona"/>
    <n v="85301"/>
    <s v="West"/>
    <s v="OFF-ST-10001272"/>
    <x v="1"/>
    <s v="Storage"/>
    <s v="Mini 13-1/2 Capacity Data Binder Rack, Pearl"/>
    <n v="104.696"/>
    <n v="1"/>
    <n v="0.2"/>
    <n v="6.5434999999999999"/>
    <n v="83.756799999999998"/>
    <n v="20.9392"/>
    <m/>
    <m/>
    <m/>
  </r>
  <r>
    <n v="1703"/>
    <s v="CA-2014-167486"/>
    <x v="435"/>
    <d v="2014-12-01T00:00:00"/>
    <d v="2014-11-27T00:00:00"/>
    <x v="1"/>
    <s v="JO-15145"/>
    <s v="Jack O'Briant"/>
    <x v="1"/>
    <s v="United States"/>
    <s v="Buffalo"/>
    <s v="New York"/>
    <n v="14215"/>
    <s v="East"/>
    <s v="FUR-FU-10003268"/>
    <x v="0"/>
    <s v="Furnishings"/>
    <s v="Eldon Radial Chair Mat for Low to Medium Pile Carpets"/>
    <n v="199.9"/>
    <n v="5"/>
    <n v="0"/>
    <n v="39.979999999999997"/>
    <n v="199.9"/>
    <n v="0"/>
    <m/>
    <m/>
    <m/>
  </r>
  <r>
    <n v="1704"/>
    <s v="CA-2016-140977"/>
    <x v="867"/>
    <d v="2016-06-19T00:00:00"/>
    <d v="2016-06-16T00:00:00"/>
    <x v="0"/>
    <s v="JL-15175"/>
    <s v="James Lanier"/>
    <x v="2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99"/>
    <n v="45.737499999999997"/>
    <n v="45.737499999999997"/>
    <m/>
    <m/>
    <m/>
  </r>
  <r>
    <n v="1705"/>
    <s v="CA-2017-151855"/>
    <x v="868"/>
    <d v="2017-06-03T00:00:00"/>
    <d v="2017-05-27T00:00:00"/>
    <x v="1"/>
    <s v="BW-11110"/>
    <s v="Bart Watters"/>
    <x v="1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998"/>
    <n v="21.753599999999999"/>
    <n v="5.4384000000000006"/>
    <m/>
    <m/>
    <m/>
  </r>
  <r>
    <n v="1706"/>
    <s v="CA-2014-109127"/>
    <x v="869"/>
    <d v="2014-12-25T00:00:00"/>
    <d v="2014-12-21T00:00:00"/>
    <x v="1"/>
    <s v="JC-15775"/>
    <s v="John Castell"/>
    <x v="0"/>
    <s v="United States"/>
    <s v="Newark"/>
    <s v="Delaware"/>
    <n v="19711"/>
    <s v="East"/>
    <s v="OFF-LA-10004409"/>
    <x v="1"/>
    <s v="Labels"/>
    <s v="Avery 492"/>
    <n v="17.28"/>
    <n v="6"/>
    <n v="0"/>
    <n v="7.9488000000000003"/>
    <n v="17.28"/>
    <n v="0"/>
    <m/>
    <m/>
    <m/>
  </r>
  <r>
    <n v="1707"/>
    <s v="US-2016-123610"/>
    <x v="870"/>
    <d v="2016-05-16T00:00:00"/>
    <d v="2016-05-12T00:00:00"/>
    <x v="1"/>
    <s v="VM-21835"/>
    <s v="Vivian Mathis"/>
    <x v="0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"/>
    <n v="120"/>
    <n v="0"/>
    <m/>
    <m/>
    <m/>
  </r>
  <r>
    <n v="1708"/>
    <s v="CA-2016-101329"/>
    <x v="175"/>
    <d v="2016-04-29T00:00:00"/>
    <d v="2016-04-22T00:00:00"/>
    <x v="1"/>
    <s v="MM-17920"/>
    <s v="Michael Moore"/>
    <x v="0"/>
    <s v="United States"/>
    <s v="Rome"/>
    <s v="New York"/>
    <n v="13440"/>
    <s v="East"/>
    <s v="OFF-AR-10000614"/>
    <x v="1"/>
    <s v="Art"/>
    <s v="Barrel Sharpener"/>
    <n v="32.130000000000003"/>
    <n v="9"/>
    <n v="0"/>
    <n v="8.3537999999999997"/>
    <n v="32.130000000000003"/>
    <n v="0"/>
    <m/>
    <m/>
    <m/>
  </r>
  <r>
    <n v="1709"/>
    <s v="CA-2014-169446"/>
    <x v="166"/>
    <d v="2014-12-25T00:00:00"/>
    <d v="2014-12-19T00:00:00"/>
    <x v="1"/>
    <s v="SG-20605"/>
    <s v="Speros Goranitis"/>
    <x v="0"/>
    <s v="United States"/>
    <s v="Chicago"/>
    <s v="Illinois"/>
    <n v="60623"/>
    <s v="Central"/>
    <s v="TEC-PH-10002817"/>
    <x v="2"/>
    <s v="Phones"/>
    <s v="RCA ViSYS 25425RE1 Corded phone"/>
    <n v="323.976"/>
    <n v="3"/>
    <n v="0.2"/>
    <n v="36.447299999999998"/>
    <n v="259.18079999999998"/>
    <n v="64.795200000000008"/>
    <m/>
    <m/>
    <m/>
  </r>
  <r>
    <n v="1710"/>
    <s v="CA-2016-108630"/>
    <x v="604"/>
    <d v="2016-11-18T00:00:00"/>
    <d v="2016-11-18T00:00:00"/>
    <x v="3"/>
    <s v="BE-11410"/>
    <s v="Bobby Elias"/>
    <x v="0"/>
    <s v="United States"/>
    <s v="Concord"/>
    <s v="California"/>
    <n v="94521"/>
    <s v="West"/>
    <s v="OFF-BI-10002437"/>
    <x v="1"/>
    <s v="Binders"/>
    <s v="Recycled Premium Regency Composition Covers"/>
    <n v="61.12"/>
    <n v="5"/>
    <n v="0.2"/>
    <n v="22.155999999999999"/>
    <n v="48.896000000000001"/>
    <n v="12.224"/>
    <m/>
    <m/>
    <m/>
  </r>
  <r>
    <n v="1711"/>
    <s v="CA-2014-119172"/>
    <x v="205"/>
    <d v="2014-05-15T00:00:00"/>
    <d v="2014-05-11T00:00:00"/>
    <x v="1"/>
    <s v="HD-14785"/>
    <s v="Harold Dahlen"/>
    <x v="2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99"/>
    <n v="13.977600000000001"/>
    <n v="3.4944000000000006"/>
    <m/>
    <m/>
    <m/>
  </r>
  <r>
    <n v="1712"/>
    <s v="CA-2015-138625"/>
    <x v="115"/>
    <d v="2015-11-05T00:00:00"/>
    <d v="2015-11-02T00:00:00"/>
    <x v="2"/>
    <s v="EG-13900"/>
    <s v="Emily Grady"/>
    <x v="0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03"/>
    <n v="197.72"/>
    <n v="0"/>
    <m/>
    <m/>
    <m/>
  </r>
  <r>
    <n v="1713"/>
    <s v="CA-2017-117128"/>
    <x v="237"/>
    <d v="2017-12-08T00:00:00"/>
    <d v="2017-12-05T00:00:00"/>
    <x v="0"/>
    <s v="BF-11080"/>
    <s v="Bart Folk"/>
    <x v="0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  <n v="21.6"/>
    <n v="0"/>
    <m/>
    <m/>
    <m/>
  </r>
  <r>
    <n v="1714"/>
    <s v="CA-2016-130638"/>
    <x v="399"/>
    <d v="2016-05-19T00:00:00"/>
    <d v="2016-05-16T00:00:00"/>
    <x v="0"/>
    <s v="SC-20095"/>
    <s v="Sanjit Chand"/>
    <x v="0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8"/>
    <n v="282.83999999999997"/>
    <n v="0"/>
    <m/>
    <m/>
    <m/>
  </r>
  <r>
    <n v="1715"/>
    <s v="CA-2014-150518"/>
    <x v="80"/>
    <d v="2014-11-24T00:00:00"/>
    <d v="2014-11-19T00:00:00"/>
    <x v="1"/>
    <s v="MW-18220"/>
    <s v="Mitch Webber"/>
    <x v="0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600000000003"/>
    <n v="221.16"/>
    <n v="0"/>
    <m/>
    <m/>
    <m/>
  </r>
  <r>
    <n v="1716"/>
    <s v="CA-2016-137393"/>
    <x v="871"/>
    <d v="2016-05-10T00:00:00"/>
    <d v="2016-05-06T00:00:00"/>
    <x v="1"/>
    <s v="GM-14500"/>
    <s v="Gene McClure"/>
    <x v="0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4"/>
    <n v="41.6"/>
    <n v="0"/>
    <m/>
    <m/>
    <m/>
  </r>
  <r>
    <n v="1717"/>
    <s v="US-2017-135986"/>
    <x v="281"/>
    <d v="2017-06-27T00:00:00"/>
    <d v="2017-06-20T00:00:00"/>
    <x v="1"/>
    <s v="PG-18895"/>
    <s v="Paul Gonzalez"/>
    <x v="0"/>
    <s v="United States"/>
    <s v="Richmond"/>
    <s v="Virginia"/>
    <n v="23223"/>
    <s v="South"/>
    <s v="OFF-PA-10001534"/>
    <x v="1"/>
    <s v="Paper"/>
    <s v="Xerox 230"/>
    <n v="32.4"/>
    <n v="5"/>
    <n v="0"/>
    <n v="15.552"/>
    <n v="32.4"/>
    <n v="0"/>
    <m/>
    <m/>
    <m/>
  </r>
  <r>
    <n v="1718"/>
    <s v="CA-2017-125990"/>
    <x v="14"/>
    <d v="2017-10-23T00:00:00"/>
    <d v="2017-10-19T00:00:00"/>
    <x v="1"/>
    <s v="JS-16030"/>
    <s v="Joy Smith"/>
    <x v="0"/>
    <s v="United States"/>
    <s v="San Francisco"/>
    <s v="California"/>
    <n v="94122"/>
    <s v="West"/>
    <s v="OFF-BI-10004826"/>
    <x v="1"/>
    <s v="Binders"/>
    <s v="JM Magazine Binder"/>
    <n v="39.624000000000002"/>
    <n v="3"/>
    <n v="0.2"/>
    <n v="13.868399999999999"/>
    <n v="31.699200000000001"/>
    <n v="7.9248000000000012"/>
    <m/>
    <m/>
    <m/>
  </r>
  <r>
    <n v="1719"/>
    <s v="CA-2014-128062"/>
    <x v="80"/>
    <d v="2014-11-22T00:00:00"/>
    <d v="2014-11-19T00:00:00"/>
    <x v="0"/>
    <s v="AD-10180"/>
    <s v="Alan Dominguez"/>
    <x v="2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9"/>
    <n v="4.7039999999999997"/>
    <n v="1.1759999999999999"/>
    <m/>
    <m/>
    <m/>
  </r>
  <r>
    <n v="1720"/>
    <s v="CA-2017-113705"/>
    <x v="872"/>
    <d v="2017-03-29T00:00:00"/>
    <d v="2017-03-27T00:00:00"/>
    <x v="0"/>
    <s v="LC-16870"/>
    <s v="Lena Cacioppo"/>
    <x v="0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  <n v="8.26"/>
    <n v="0"/>
    <m/>
    <m/>
    <m/>
  </r>
  <r>
    <n v="1721"/>
    <s v="CA-2016-123533"/>
    <x v="347"/>
    <d v="2016-11-30T00:00:00"/>
    <d v="2016-11-24T00:00:00"/>
    <x v="1"/>
    <s v="SC-20050"/>
    <s v="Sample Company A"/>
    <x v="2"/>
    <s v="United States"/>
    <s v="Hialeah"/>
    <s v="Florida"/>
    <n v="33012"/>
    <s v="South"/>
    <s v="FUR-BO-10001619"/>
    <x v="0"/>
    <s v="Bookcases"/>
    <s v="O'Sullivan Cherrywood Estates Traditional Bookcase"/>
    <n v="339.92"/>
    <n v="5"/>
    <n v="0.2"/>
    <n v="8.4979999999999993"/>
    <n v="271.93600000000004"/>
    <n v="67.984000000000009"/>
    <m/>
    <m/>
    <m/>
  </r>
  <r>
    <n v="1722"/>
    <s v="CA-2015-149748"/>
    <x v="67"/>
    <d v="2015-06-02T00:00:00"/>
    <d v="2015-05-31T00:00:00"/>
    <x v="0"/>
    <s v="EM-13825"/>
    <s v="Elizabeth Moffitt"/>
    <x v="1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  <n v="274.8"/>
    <n v="0"/>
    <m/>
    <m/>
    <m/>
  </r>
  <r>
    <n v="1723"/>
    <s v="CA-2016-117583"/>
    <x v="528"/>
    <d v="2016-11-30T00:00:00"/>
    <d v="2016-11-27T00:00:00"/>
    <x v="2"/>
    <s v="CB-12025"/>
    <s v="Cassandra Brandow"/>
    <x v="0"/>
    <s v="United States"/>
    <s v="East Orange"/>
    <s v="New Jersey"/>
    <n v="7017"/>
    <s v="East"/>
    <s v="OFF-PA-10001246"/>
    <x v="1"/>
    <s v="Paper"/>
    <s v="Xerox 215"/>
    <n v="25.92"/>
    <n v="4"/>
    <n v="0"/>
    <n v="12.441599999999999"/>
    <n v="25.92"/>
    <n v="0"/>
    <m/>
    <m/>
    <m/>
  </r>
  <r>
    <n v="1724"/>
    <s v="CA-2014-120950"/>
    <x v="873"/>
    <d v="2014-11-11T00:00:00"/>
    <d v="2014-11-06T00:00:00"/>
    <x v="1"/>
    <s v="GA-14515"/>
    <s v="George Ashbrook"/>
    <x v="0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  <n v="43.68"/>
    <n v="0"/>
    <m/>
    <m/>
    <m/>
  </r>
  <r>
    <n v="1725"/>
    <s v="CA-2017-166499"/>
    <x v="432"/>
    <d v="2017-03-20T00:00:00"/>
    <d v="2017-03-19T00:00:00"/>
    <x v="2"/>
    <s v="VG-21805"/>
    <s v="Vivek Grady"/>
    <x v="1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2"/>
    <n v="8.94"/>
    <n v="0"/>
    <m/>
    <m/>
    <m/>
  </r>
  <r>
    <n v="1726"/>
    <s v="CA-2014-156342"/>
    <x v="874"/>
    <d v="2014-06-20T00:00:00"/>
    <d v="2014-06-17T00:00:00"/>
    <x v="0"/>
    <s v="JF-15415"/>
    <s v="Jennifer Ferguson"/>
    <x v="0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799999999999"/>
    <n v="49.6128"/>
    <n v="12.4032"/>
    <m/>
    <m/>
    <m/>
  </r>
  <r>
    <n v="1727"/>
    <s v="CA-2014-111360"/>
    <x v="148"/>
    <d v="2014-11-30T00:00:00"/>
    <d v="2014-11-24T00:00:00"/>
    <x v="1"/>
    <s v="AT-10435"/>
    <s v="Alyssa Tate"/>
    <x v="2"/>
    <s v="United States"/>
    <s v="Akron"/>
    <s v="Ohio"/>
    <n v="44312"/>
    <s v="East"/>
    <s v="OFF-BI-10003350"/>
    <x v="1"/>
    <s v="Binders"/>
    <s v="Acco Expandable Hanging Binders"/>
    <n v="5.742"/>
    <n v="3"/>
    <n v="0.7"/>
    <n v="-4.5936000000000003"/>
    <n v="1.7225999999999999"/>
    <n v="4.0194000000000001"/>
    <m/>
    <m/>
    <m/>
  </r>
  <r>
    <n v="1728"/>
    <s v="US-2016-103674"/>
    <x v="652"/>
    <d v="2016-12-10T00:00:00"/>
    <d v="2016-12-06T00:00:00"/>
    <x v="1"/>
    <s v="AP-10720"/>
    <s v="Anne Pryor"/>
    <x v="2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6000000000002"/>
    <n v="217.56799999999998"/>
    <n v="54.391999999999996"/>
    <m/>
    <m/>
    <m/>
  </r>
  <r>
    <n v="1729"/>
    <s v="CA-2016-125794"/>
    <x v="291"/>
    <d v="2016-10-03T00:00:00"/>
    <d v="2016-09-29T00:00:00"/>
    <x v="1"/>
    <s v="ML-17410"/>
    <s v="Maris LaWare"/>
    <x v="0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  <n v="36.24"/>
    <n v="0"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  <r>
    <m/>
    <m/>
    <x v="875"/>
    <m/>
    <m/>
    <x v="4"/>
    <m/>
    <m/>
    <x v="3"/>
    <m/>
    <m/>
    <m/>
    <m/>
    <m/>
    <m/>
    <x v="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517CF-3977-42EE-ADEC-F409EA48682D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8" firstHeaderRow="1" firstDataRow="1" firstDataCol="1"/>
  <pivotFields count="29">
    <pivotField showAll="0"/>
    <pivotField showAll="0"/>
    <pivotField axis="axisRow" numFmtId="14" showAll="0">
      <items count="876">
        <item x="255"/>
        <item x="216"/>
        <item x="290"/>
        <item x="247"/>
        <item x="326"/>
        <item x="360"/>
        <item x="613"/>
        <item x="676"/>
        <item x="203"/>
        <item x="476"/>
        <item x="447"/>
        <item x="860"/>
        <item x="288"/>
        <item x="173"/>
        <item x="739"/>
        <item x="789"/>
        <item x="209"/>
        <item x="453"/>
        <item x="367"/>
        <item x="446"/>
        <item x="218"/>
        <item x="679"/>
        <item x="585"/>
        <item x="626"/>
        <item x="806"/>
        <item x="86"/>
        <item x="643"/>
        <item x="738"/>
        <item x="595"/>
        <item x="862"/>
        <item x="646"/>
        <item x="569"/>
        <item x="408"/>
        <item x="451"/>
        <item x="292"/>
        <item x="703"/>
        <item x="699"/>
        <item x="134"/>
        <item x="156"/>
        <item x="686"/>
        <item x="368"/>
        <item x="423"/>
        <item x="628"/>
        <item x="489"/>
        <item x="302"/>
        <item x="765"/>
        <item x="449"/>
        <item x="428"/>
        <item x="398"/>
        <item x="282"/>
        <item x="863"/>
        <item x="205"/>
        <item x="632"/>
        <item x="8"/>
        <item x="262"/>
        <item x="659"/>
        <item x="503"/>
        <item x="555"/>
        <item x="331"/>
        <item x="219"/>
        <item x="627"/>
        <item x="499"/>
        <item x="256"/>
        <item x="843"/>
        <item x="121"/>
        <item x="248"/>
        <item x="485"/>
        <item x="151"/>
        <item x="633"/>
        <item x="3"/>
        <item x="507"/>
        <item x="312"/>
        <item x="648"/>
        <item x="874"/>
        <item x="242"/>
        <item x="161"/>
        <item x="717"/>
        <item x="356"/>
        <item x="280"/>
        <item x="265"/>
        <item x="415"/>
        <item x="246"/>
        <item x="241"/>
        <item x="808"/>
        <item x="132"/>
        <item x="742"/>
        <item x="658"/>
        <item x="552"/>
        <item x="736"/>
        <item x="510"/>
        <item x="141"/>
        <item x="745"/>
        <item x="559"/>
        <item x="807"/>
        <item x="89"/>
        <item x="410"/>
        <item x="75"/>
        <item x="698"/>
        <item x="217"/>
        <item x="124"/>
        <item x="376"/>
        <item x="846"/>
        <item x="861"/>
        <item x="606"/>
        <item x="719"/>
        <item x="859"/>
        <item x="582"/>
        <item x="662"/>
        <item x="54"/>
        <item x="82"/>
        <item x="9"/>
        <item x="468"/>
        <item x="366"/>
        <item x="650"/>
        <item x="762"/>
        <item x="630"/>
        <item x="74"/>
        <item x="622"/>
        <item x="163"/>
        <item x="98"/>
        <item x="76"/>
        <item x="809"/>
        <item x="298"/>
        <item x="105"/>
        <item x="58"/>
        <item x="150"/>
        <item x="324"/>
        <item x="675"/>
        <item x="640"/>
        <item x="406"/>
        <item x="123"/>
        <item x="483"/>
        <item x="553"/>
        <item x="853"/>
        <item x="402"/>
        <item x="631"/>
        <item x="183"/>
        <item x="251"/>
        <item x="856"/>
        <item x="835"/>
        <item x="673"/>
        <item x="35"/>
        <item x="277"/>
        <item x="759"/>
        <item x="758"/>
        <item x="798"/>
        <item x="771"/>
        <item x="459"/>
        <item x="21"/>
        <item x="810"/>
        <item x="65"/>
        <item x="660"/>
        <item x="839"/>
        <item x="185"/>
        <item x="542"/>
        <item x="276"/>
        <item x="788"/>
        <item x="126"/>
        <item x="873"/>
        <item x="792"/>
        <item x="180"/>
        <item x="7"/>
        <item x="565"/>
        <item x="605"/>
        <item x="700"/>
        <item x="549"/>
        <item x="596"/>
        <item x="80"/>
        <item x="707"/>
        <item x="148"/>
        <item x="618"/>
        <item x="34"/>
        <item x="435"/>
        <item x="849"/>
        <item x="437"/>
        <item x="724"/>
        <item x="493"/>
        <item x="756"/>
        <item x="534"/>
        <item x="629"/>
        <item x="28"/>
        <item x="494"/>
        <item x="295"/>
        <item x="379"/>
        <item x="689"/>
        <item x="532"/>
        <item x="455"/>
        <item x="616"/>
        <item x="166"/>
        <item x="364"/>
        <item x="869"/>
        <item x="816"/>
        <item x="155"/>
        <item x="57"/>
        <item x="371"/>
        <item x="125"/>
        <item x="259"/>
        <item x="120"/>
        <item x="583"/>
        <item x="94"/>
        <item x="840"/>
        <item x="470"/>
        <item x="176"/>
        <item x="538"/>
        <item x="478"/>
        <item x="42"/>
        <item x="521"/>
        <item x="450"/>
        <item x="261"/>
        <item x="93"/>
        <item x="492"/>
        <item x="725"/>
        <item x="681"/>
        <item x="834"/>
        <item x="97"/>
        <item x="852"/>
        <item x="55"/>
        <item x="513"/>
        <item x="576"/>
        <item x="329"/>
        <item x="537"/>
        <item x="760"/>
        <item x="190"/>
        <item x="610"/>
        <item x="467"/>
        <item x="278"/>
        <item x="814"/>
        <item x="837"/>
        <item x="460"/>
        <item x="442"/>
        <item x="796"/>
        <item x="243"/>
        <item x="330"/>
        <item x="635"/>
        <item x="345"/>
        <item x="56"/>
        <item x="751"/>
        <item x="245"/>
        <item x="313"/>
        <item x="543"/>
        <item x="348"/>
        <item x="23"/>
        <item x="580"/>
        <item x="818"/>
        <item x="303"/>
        <item x="32"/>
        <item x="339"/>
        <item x="144"/>
        <item x="27"/>
        <item x="424"/>
        <item x="748"/>
        <item x="119"/>
        <item x="799"/>
        <item x="362"/>
        <item x="638"/>
        <item x="821"/>
        <item x="774"/>
        <item x="268"/>
        <item x="389"/>
        <item x="68"/>
        <item x="317"/>
        <item x="779"/>
        <item x="67"/>
        <item x="498"/>
        <item x="855"/>
        <item x="785"/>
        <item x="655"/>
        <item x="342"/>
        <item x="395"/>
        <item x="705"/>
        <item x="340"/>
        <item x="539"/>
        <item x="133"/>
        <item x="458"/>
        <item x="509"/>
        <item x="145"/>
        <item x="602"/>
        <item x="214"/>
        <item x="380"/>
        <item x="621"/>
        <item x="338"/>
        <item x="723"/>
        <item x="491"/>
        <item x="670"/>
        <item x="599"/>
        <item x="741"/>
        <item x="502"/>
        <item x="607"/>
        <item x="636"/>
        <item x="795"/>
        <item x="425"/>
        <item x="506"/>
        <item x="674"/>
        <item x="350"/>
        <item x="318"/>
        <item x="111"/>
        <item x="333"/>
        <item x="440"/>
        <item x="844"/>
        <item x="96"/>
        <item x="464"/>
        <item x="827"/>
        <item x="608"/>
        <item x="266"/>
        <item x="370"/>
        <item x="720"/>
        <item x="334"/>
        <item x="260"/>
        <item x="131"/>
        <item x="36"/>
        <item x="746"/>
        <item x="488"/>
        <item x="564"/>
        <item x="639"/>
        <item x="766"/>
        <item x="213"/>
        <item x="848"/>
        <item x="812"/>
        <item x="409"/>
        <item x="374"/>
        <item x="13"/>
        <item x="761"/>
        <item x="391"/>
        <item x="417"/>
        <item x="322"/>
        <item x="431"/>
        <item x="475"/>
        <item x="114"/>
        <item x="540"/>
        <item x="267"/>
        <item x="225"/>
        <item x="314"/>
        <item x="300"/>
        <item x="2"/>
        <item x="84"/>
        <item x="286"/>
        <item x="51"/>
        <item x="294"/>
        <item x="369"/>
        <item x="847"/>
        <item x="817"/>
        <item x="547"/>
        <item x="332"/>
        <item x="522"/>
        <item x="85"/>
        <item x="637"/>
        <item x="115"/>
        <item x="436"/>
        <item x="787"/>
        <item x="335"/>
        <item x="197"/>
        <item x="661"/>
        <item x="452"/>
        <item x="107"/>
        <item x="624"/>
        <item x="49"/>
        <item x="591"/>
        <item x="737"/>
        <item x="693"/>
        <item x="285"/>
        <item x="78"/>
        <item x="6"/>
        <item x="448"/>
        <item x="26"/>
        <item x="550"/>
        <item x="793"/>
        <item x="146"/>
        <item x="103"/>
        <item x="222"/>
        <item x="838"/>
        <item x="429"/>
        <item x="147"/>
        <item x="677"/>
        <item x="355"/>
        <item x="202"/>
        <item x="487"/>
        <item x="328"/>
        <item x="688"/>
        <item x="472"/>
        <item x="270"/>
        <item x="315"/>
        <item x="533"/>
        <item x="79"/>
        <item x="480"/>
        <item x="179"/>
        <item x="337"/>
        <item x="95"/>
        <item x="581"/>
        <item x="195"/>
        <item x="16"/>
        <item x="71"/>
        <item x="517"/>
        <item x="647"/>
        <item x="289"/>
        <item x="557"/>
        <item x="671"/>
        <item x="341"/>
        <item x="830"/>
        <item x="12"/>
        <item x="297"/>
        <item x="109"/>
        <item x="733"/>
        <item x="858"/>
        <item x="782"/>
        <item x="803"/>
        <item x="411"/>
        <item x="794"/>
        <item x="482"/>
        <item x="501"/>
        <item x="496"/>
        <item x="249"/>
        <item x="377"/>
        <item x="500"/>
        <item x="680"/>
        <item x="657"/>
        <item x="584"/>
        <item x="457"/>
        <item x="696"/>
        <item x="712"/>
        <item x="706"/>
        <item x="617"/>
        <item x="284"/>
        <item x="477"/>
        <item x="512"/>
        <item x="20"/>
        <item x="274"/>
        <item x="66"/>
        <item x="474"/>
        <item x="463"/>
        <item x="187"/>
        <item x="567"/>
        <item x="215"/>
        <item x="667"/>
        <item x="471"/>
        <item x="726"/>
        <item x="234"/>
        <item x="403"/>
        <item x="714"/>
        <item x="805"/>
        <item x="170"/>
        <item x="800"/>
        <item x="728"/>
        <item x="40"/>
        <item x="258"/>
        <item x="136"/>
        <item x="664"/>
        <item x="309"/>
        <item x="361"/>
        <item x="159"/>
        <item x="165"/>
        <item x="731"/>
        <item x="701"/>
        <item x="413"/>
        <item x="385"/>
        <item x="175"/>
        <item x="127"/>
        <item x="372"/>
        <item x="130"/>
        <item x="747"/>
        <item x="351"/>
        <item x="556"/>
        <item x="797"/>
        <item x="387"/>
        <item x="405"/>
        <item x="871"/>
        <item x="562"/>
        <item x="462"/>
        <item x="186"/>
        <item x="865"/>
        <item x="70"/>
        <item x="870"/>
        <item x="551"/>
        <item x="399"/>
        <item x="520"/>
        <item x="263"/>
        <item x="227"/>
        <item x="194"/>
        <item x="456"/>
        <item x="764"/>
        <item x="656"/>
        <item x="386"/>
        <item x="199"/>
        <item x="189"/>
        <item x="857"/>
        <item x="828"/>
        <item x="29"/>
        <item x="694"/>
        <item x="106"/>
        <item x="526"/>
        <item x="210"/>
        <item x="594"/>
        <item x="1"/>
        <item x="692"/>
        <item x="357"/>
        <item x="804"/>
        <item x="867"/>
        <item x="25"/>
        <item x="822"/>
        <item x="316"/>
        <item x="22"/>
        <item x="546"/>
        <item x="685"/>
        <item x="563"/>
        <item x="182"/>
        <item x="710"/>
        <item x="722"/>
        <item x="365"/>
        <item x="687"/>
        <item x="252"/>
        <item x="524"/>
        <item x="200"/>
        <item x="181"/>
        <item x="204"/>
        <item x="570"/>
        <item x="83"/>
        <item x="18"/>
        <item x="505"/>
        <item x="802"/>
        <item x="784"/>
        <item x="359"/>
        <item x="283"/>
        <item x="188"/>
        <item x="786"/>
        <item x="757"/>
        <item x="560"/>
        <item x="749"/>
        <item x="772"/>
        <item x="623"/>
        <item x="668"/>
        <item x="684"/>
        <item x="354"/>
        <item x="486"/>
        <item x="776"/>
        <item x="226"/>
        <item x="273"/>
        <item x="519"/>
        <item x="783"/>
        <item x="232"/>
        <item x="665"/>
        <item x="430"/>
        <item x="781"/>
        <item x="625"/>
        <item x="47"/>
        <item x="129"/>
        <item x="323"/>
        <item x="414"/>
        <item x="293"/>
        <item x="62"/>
        <item x="46"/>
        <item x="154"/>
        <item x="465"/>
        <item x="102"/>
        <item x="122"/>
        <item x="279"/>
        <item x="41"/>
        <item x="30"/>
        <item x="233"/>
        <item x="713"/>
        <item x="587"/>
        <item x="174"/>
        <item x="592"/>
        <item x="142"/>
        <item x="291"/>
        <item x="568"/>
        <item x="307"/>
        <item x="836"/>
        <item x="678"/>
        <item x="609"/>
        <item x="815"/>
        <item x="842"/>
        <item x="61"/>
        <item x="434"/>
        <item x="561"/>
        <item x="439"/>
        <item x="845"/>
        <item x="139"/>
        <item x="715"/>
        <item x="497"/>
        <item x="851"/>
        <item x="850"/>
        <item x="117"/>
        <item x="445"/>
        <item x="412"/>
        <item x="53"/>
        <item x="244"/>
        <item x="597"/>
        <item x="73"/>
        <item x="0"/>
        <item x="306"/>
        <item x="490"/>
        <item x="352"/>
        <item x="514"/>
        <item x="573"/>
        <item x="572"/>
        <item x="72"/>
        <item x="604"/>
        <item x="239"/>
        <item x="69"/>
        <item x="752"/>
        <item x="388"/>
        <item x="649"/>
        <item x="347"/>
        <item x="426"/>
        <item x="528"/>
        <item x="81"/>
        <item x="690"/>
        <item x="48"/>
        <item x="433"/>
        <item x="253"/>
        <item x="444"/>
        <item x="5"/>
        <item x="652"/>
        <item x="15"/>
        <item x="10"/>
        <item x="101"/>
        <item x="24"/>
        <item x="172"/>
        <item x="682"/>
        <item x="250"/>
        <item x="178"/>
        <item x="116"/>
        <item x="780"/>
        <item x="390"/>
        <item x="382"/>
        <item x="495"/>
        <item x="418"/>
        <item x="721"/>
        <item x="363"/>
        <item x="287"/>
        <item x="401"/>
        <item x="579"/>
        <item x="819"/>
        <item x="373"/>
        <item x="634"/>
        <item x="515"/>
        <item x="168"/>
        <item x="254"/>
        <item x="193"/>
        <item x="589"/>
        <item x="829"/>
        <item x="416"/>
        <item x="264"/>
        <item x="60"/>
        <item x="825"/>
        <item x="586"/>
        <item x="666"/>
        <item x="826"/>
        <item x="734"/>
        <item x="777"/>
        <item x="504"/>
        <item x="272"/>
        <item x="697"/>
        <item x="824"/>
        <item x="603"/>
        <item x="393"/>
        <item x="160"/>
        <item x="702"/>
        <item x="695"/>
        <item x="407"/>
        <item x="137"/>
        <item x="525"/>
        <item x="381"/>
        <item x="558"/>
        <item x="527"/>
        <item x="269"/>
        <item x="238"/>
        <item x="432"/>
        <item x="169"/>
        <item x="854"/>
        <item x="593"/>
        <item x="590"/>
        <item x="508"/>
        <item x="872"/>
        <item x="791"/>
        <item x="790"/>
        <item x="740"/>
        <item x="177"/>
        <item x="619"/>
        <item x="400"/>
        <item x="320"/>
        <item x="813"/>
        <item x="99"/>
        <item x="641"/>
        <item x="325"/>
        <item x="535"/>
        <item x="419"/>
        <item x="866"/>
        <item x="4"/>
        <item x="441"/>
        <item x="571"/>
        <item x="77"/>
        <item x="275"/>
        <item x="615"/>
        <item x="473"/>
        <item x="481"/>
        <item x="469"/>
        <item x="708"/>
        <item x="404"/>
        <item x="770"/>
        <item x="531"/>
        <item x="763"/>
        <item x="461"/>
        <item x="831"/>
        <item x="614"/>
        <item x="378"/>
        <item x="321"/>
        <item x="711"/>
        <item x="223"/>
        <item x="735"/>
        <item x="755"/>
        <item x="820"/>
        <item x="868"/>
        <item x="38"/>
        <item x="140"/>
        <item x="578"/>
        <item x="397"/>
        <item x="91"/>
        <item x="384"/>
        <item x="709"/>
        <item x="704"/>
        <item x="104"/>
        <item x="235"/>
        <item x="184"/>
        <item x="454"/>
        <item x="427"/>
        <item x="422"/>
        <item x="236"/>
        <item x="108"/>
        <item x="45"/>
        <item x="231"/>
        <item x="281"/>
        <item x="466"/>
        <item x="601"/>
        <item x="88"/>
        <item x="730"/>
        <item x="304"/>
        <item x="208"/>
        <item x="152"/>
        <item x="392"/>
        <item x="87"/>
        <item x="588"/>
        <item x="135"/>
        <item x="327"/>
        <item x="651"/>
        <item x="750"/>
        <item x="548"/>
        <item x="11"/>
        <item x="744"/>
        <item x="212"/>
        <item x="229"/>
        <item x="669"/>
        <item x="769"/>
        <item x="484"/>
        <item x="228"/>
        <item x="566"/>
        <item x="375"/>
        <item x="536"/>
        <item x="768"/>
        <item x="421"/>
        <item x="529"/>
        <item x="716"/>
        <item x="642"/>
        <item x="833"/>
        <item x="598"/>
        <item x="523"/>
        <item x="221"/>
        <item x="801"/>
        <item x="162"/>
        <item x="732"/>
        <item x="296"/>
        <item x="143"/>
        <item x="600"/>
        <item x="727"/>
        <item x="443"/>
        <item x="672"/>
        <item x="311"/>
        <item x="201"/>
        <item x="683"/>
        <item x="198"/>
        <item x="691"/>
        <item x="778"/>
        <item x="17"/>
        <item x="206"/>
        <item x="545"/>
        <item x="31"/>
        <item x="167"/>
        <item x="112"/>
        <item x="574"/>
        <item x="63"/>
        <item x="19"/>
        <item x="271"/>
        <item x="554"/>
        <item x="353"/>
        <item x="224"/>
        <item x="138"/>
        <item x="743"/>
        <item x="349"/>
        <item x="753"/>
        <item x="864"/>
        <item x="164"/>
        <item x="257"/>
        <item x="518"/>
        <item x="811"/>
        <item x="663"/>
        <item x="479"/>
        <item x="394"/>
        <item x="344"/>
        <item x="113"/>
        <item x="305"/>
        <item x="396"/>
        <item x="775"/>
        <item x="153"/>
        <item x="14"/>
        <item x="171"/>
        <item x="196"/>
        <item x="620"/>
        <item x="383"/>
        <item x="39"/>
        <item x="729"/>
        <item x="308"/>
        <item x="438"/>
        <item x="611"/>
        <item x="645"/>
        <item x="128"/>
        <item x="240"/>
        <item x="59"/>
        <item x="43"/>
        <item x="544"/>
        <item x="44"/>
        <item x="832"/>
        <item x="310"/>
        <item x="100"/>
        <item x="37"/>
        <item x="220"/>
        <item x="718"/>
        <item x="773"/>
        <item x="577"/>
        <item x="541"/>
        <item x="118"/>
        <item x="343"/>
        <item x="511"/>
        <item x="50"/>
        <item x="207"/>
        <item x="767"/>
        <item x="191"/>
        <item x="530"/>
        <item x="319"/>
        <item x="299"/>
        <item x="92"/>
        <item x="516"/>
        <item x="841"/>
        <item x="654"/>
        <item x="237"/>
        <item x="823"/>
        <item x="211"/>
        <item x="158"/>
        <item x="33"/>
        <item x="346"/>
        <item x="149"/>
        <item x="653"/>
        <item x="754"/>
        <item x="90"/>
        <item x="358"/>
        <item x="420"/>
        <item x="575"/>
        <item x="192"/>
        <item x="64"/>
        <item x="301"/>
        <item x="157"/>
        <item x="52"/>
        <item x="336"/>
        <item x="612"/>
        <item x="110"/>
        <item x="644"/>
        <item x="23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dataField="1" numFmtId="4" showAll="0"/>
    <pivotField numFmtId="4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27"/>
    <field x="26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djusted Sales" fld="21" baseField="0" baseItem="0" numFmtId="4"/>
  </dataFields>
  <conditionalFormats count="1">
    <conditionalFormat priority="2">
      <pivotAreas count="4">
        <pivotArea type="data" collapsedLevelsAreSubtotals="1" fieldPosition="0">
          <references count="2">
            <reference field="4294967294" count="1" selected="0">
              <x v="0"/>
            </reference>
            <reference field="27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7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7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7" count="1">
              <x v="4"/>
            </reference>
          </references>
        </pivotArea>
      </pivotAreas>
    </conditionalFormat>
  </conditionalFormats>
  <pivotTableStyleInfo name="PivotStyleMedium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0D2E9-65B3-4833-A36C-7FF82BA4BD0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29">
    <pivotField showAll="0"/>
    <pivotField showAll="0"/>
    <pivotField axis="axisRow" numFmtId="14" showAll="0">
      <items count="876">
        <item x="255"/>
        <item x="216"/>
        <item x="290"/>
        <item x="247"/>
        <item x="326"/>
        <item x="360"/>
        <item x="613"/>
        <item x="676"/>
        <item x="203"/>
        <item x="476"/>
        <item x="447"/>
        <item x="860"/>
        <item x="288"/>
        <item x="173"/>
        <item x="739"/>
        <item x="789"/>
        <item x="209"/>
        <item x="453"/>
        <item x="367"/>
        <item x="446"/>
        <item x="218"/>
        <item x="679"/>
        <item x="585"/>
        <item x="626"/>
        <item x="806"/>
        <item x="86"/>
        <item x="643"/>
        <item x="738"/>
        <item x="595"/>
        <item x="862"/>
        <item x="646"/>
        <item x="569"/>
        <item x="408"/>
        <item x="451"/>
        <item x="292"/>
        <item x="703"/>
        <item x="699"/>
        <item x="134"/>
        <item x="156"/>
        <item x="686"/>
        <item x="368"/>
        <item x="423"/>
        <item x="628"/>
        <item x="489"/>
        <item x="302"/>
        <item x="765"/>
        <item x="449"/>
        <item x="428"/>
        <item x="398"/>
        <item x="282"/>
        <item x="863"/>
        <item x="205"/>
        <item x="632"/>
        <item x="8"/>
        <item x="262"/>
        <item x="659"/>
        <item x="503"/>
        <item x="555"/>
        <item x="331"/>
        <item x="219"/>
        <item x="627"/>
        <item x="499"/>
        <item x="256"/>
        <item x="843"/>
        <item x="121"/>
        <item x="248"/>
        <item x="485"/>
        <item x="151"/>
        <item x="633"/>
        <item x="3"/>
        <item x="507"/>
        <item x="312"/>
        <item x="648"/>
        <item x="874"/>
        <item x="242"/>
        <item x="161"/>
        <item x="717"/>
        <item x="356"/>
        <item x="280"/>
        <item x="265"/>
        <item x="415"/>
        <item x="246"/>
        <item x="241"/>
        <item x="808"/>
        <item x="132"/>
        <item x="742"/>
        <item x="658"/>
        <item x="552"/>
        <item x="736"/>
        <item x="510"/>
        <item x="141"/>
        <item x="745"/>
        <item x="559"/>
        <item x="807"/>
        <item x="89"/>
        <item x="410"/>
        <item x="75"/>
        <item x="698"/>
        <item x="217"/>
        <item x="124"/>
        <item x="376"/>
        <item x="846"/>
        <item x="861"/>
        <item x="606"/>
        <item x="719"/>
        <item x="859"/>
        <item x="582"/>
        <item x="662"/>
        <item x="54"/>
        <item x="82"/>
        <item x="9"/>
        <item x="468"/>
        <item x="366"/>
        <item x="650"/>
        <item x="762"/>
        <item x="630"/>
        <item x="74"/>
        <item x="622"/>
        <item x="163"/>
        <item x="98"/>
        <item x="76"/>
        <item x="809"/>
        <item x="298"/>
        <item x="105"/>
        <item x="58"/>
        <item x="150"/>
        <item x="324"/>
        <item x="675"/>
        <item x="640"/>
        <item x="406"/>
        <item x="123"/>
        <item x="483"/>
        <item x="553"/>
        <item x="853"/>
        <item x="402"/>
        <item x="631"/>
        <item x="183"/>
        <item x="251"/>
        <item x="856"/>
        <item x="835"/>
        <item x="673"/>
        <item x="35"/>
        <item x="277"/>
        <item x="759"/>
        <item x="758"/>
        <item x="798"/>
        <item x="771"/>
        <item x="459"/>
        <item x="21"/>
        <item x="810"/>
        <item x="65"/>
        <item x="660"/>
        <item x="839"/>
        <item x="185"/>
        <item x="542"/>
        <item x="276"/>
        <item x="788"/>
        <item x="126"/>
        <item x="873"/>
        <item x="792"/>
        <item x="180"/>
        <item x="7"/>
        <item x="565"/>
        <item x="605"/>
        <item x="700"/>
        <item x="549"/>
        <item x="596"/>
        <item x="80"/>
        <item x="707"/>
        <item x="148"/>
        <item x="618"/>
        <item x="34"/>
        <item x="435"/>
        <item x="849"/>
        <item x="437"/>
        <item x="724"/>
        <item x="493"/>
        <item x="756"/>
        <item x="534"/>
        <item x="629"/>
        <item x="28"/>
        <item x="494"/>
        <item x="295"/>
        <item x="379"/>
        <item x="689"/>
        <item x="532"/>
        <item x="455"/>
        <item x="616"/>
        <item x="166"/>
        <item x="364"/>
        <item x="869"/>
        <item x="816"/>
        <item x="155"/>
        <item x="57"/>
        <item x="371"/>
        <item x="125"/>
        <item x="259"/>
        <item x="120"/>
        <item x="583"/>
        <item x="94"/>
        <item x="840"/>
        <item x="470"/>
        <item x="176"/>
        <item x="538"/>
        <item x="478"/>
        <item x="42"/>
        <item x="521"/>
        <item x="450"/>
        <item x="261"/>
        <item x="93"/>
        <item x="492"/>
        <item x="725"/>
        <item x="681"/>
        <item x="834"/>
        <item x="97"/>
        <item x="852"/>
        <item x="55"/>
        <item x="513"/>
        <item x="576"/>
        <item x="329"/>
        <item x="537"/>
        <item x="760"/>
        <item x="190"/>
        <item x="610"/>
        <item x="467"/>
        <item x="278"/>
        <item x="814"/>
        <item x="837"/>
        <item x="460"/>
        <item x="442"/>
        <item x="796"/>
        <item x="243"/>
        <item x="330"/>
        <item x="635"/>
        <item x="345"/>
        <item x="56"/>
        <item x="751"/>
        <item x="245"/>
        <item x="313"/>
        <item x="543"/>
        <item x="348"/>
        <item x="23"/>
        <item x="580"/>
        <item x="818"/>
        <item x="303"/>
        <item x="32"/>
        <item x="339"/>
        <item x="144"/>
        <item x="27"/>
        <item x="424"/>
        <item x="748"/>
        <item x="119"/>
        <item x="799"/>
        <item x="362"/>
        <item x="638"/>
        <item x="821"/>
        <item x="774"/>
        <item x="268"/>
        <item x="389"/>
        <item x="68"/>
        <item x="317"/>
        <item x="779"/>
        <item x="67"/>
        <item x="498"/>
        <item x="855"/>
        <item x="785"/>
        <item x="655"/>
        <item x="342"/>
        <item x="395"/>
        <item x="705"/>
        <item x="340"/>
        <item x="539"/>
        <item x="133"/>
        <item x="458"/>
        <item x="509"/>
        <item x="145"/>
        <item x="602"/>
        <item x="214"/>
        <item x="380"/>
        <item x="621"/>
        <item x="338"/>
        <item x="723"/>
        <item x="491"/>
        <item x="670"/>
        <item x="599"/>
        <item x="741"/>
        <item x="502"/>
        <item x="607"/>
        <item x="636"/>
        <item x="795"/>
        <item x="425"/>
        <item x="506"/>
        <item x="674"/>
        <item x="350"/>
        <item x="318"/>
        <item x="111"/>
        <item x="333"/>
        <item x="440"/>
        <item x="844"/>
        <item x="96"/>
        <item x="464"/>
        <item x="827"/>
        <item x="608"/>
        <item x="266"/>
        <item x="370"/>
        <item x="720"/>
        <item x="334"/>
        <item x="260"/>
        <item x="131"/>
        <item x="36"/>
        <item x="746"/>
        <item x="488"/>
        <item x="564"/>
        <item x="639"/>
        <item x="766"/>
        <item x="213"/>
        <item x="848"/>
        <item x="812"/>
        <item x="409"/>
        <item x="374"/>
        <item x="13"/>
        <item x="761"/>
        <item x="391"/>
        <item x="417"/>
        <item x="322"/>
        <item x="431"/>
        <item x="475"/>
        <item x="114"/>
        <item x="540"/>
        <item x="267"/>
        <item x="225"/>
        <item x="314"/>
        <item x="300"/>
        <item x="2"/>
        <item x="84"/>
        <item x="286"/>
        <item x="51"/>
        <item x="294"/>
        <item x="369"/>
        <item x="847"/>
        <item x="817"/>
        <item x="547"/>
        <item x="332"/>
        <item x="522"/>
        <item x="85"/>
        <item x="637"/>
        <item x="115"/>
        <item x="436"/>
        <item x="787"/>
        <item x="335"/>
        <item x="197"/>
        <item x="661"/>
        <item x="452"/>
        <item x="107"/>
        <item x="624"/>
        <item x="49"/>
        <item x="591"/>
        <item x="737"/>
        <item x="693"/>
        <item x="285"/>
        <item x="78"/>
        <item x="6"/>
        <item x="448"/>
        <item x="26"/>
        <item x="550"/>
        <item x="793"/>
        <item x="146"/>
        <item x="103"/>
        <item x="222"/>
        <item x="838"/>
        <item x="429"/>
        <item x="147"/>
        <item x="677"/>
        <item x="355"/>
        <item x="202"/>
        <item x="487"/>
        <item x="328"/>
        <item x="688"/>
        <item x="472"/>
        <item x="270"/>
        <item x="315"/>
        <item x="533"/>
        <item x="79"/>
        <item x="480"/>
        <item x="179"/>
        <item x="337"/>
        <item x="95"/>
        <item x="581"/>
        <item x="195"/>
        <item x="16"/>
        <item x="71"/>
        <item x="517"/>
        <item x="647"/>
        <item x="289"/>
        <item x="557"/>
        <item x="671"/>
        <item x="341"/>
        <item x="830"/>
        <item x="12"/>
        <item x="297"/>
        <item x="109"/>
        <item x="733"/>
        <item x="858"/>
        <item x="782"/>
        <item x="803"/>
        <item x="411"/>
        <item x="794"/>
        <item x="482"/>
        <item x="501"/>
        <item x="496"/>
        <item x="249"/>
        <item x="377"/>
        <item x="500"/>
        <item x="680"/>
        <item x="657"/>
        <item x="584"/>
        <item x="457"/>
        <item x="696"/>
        <item x="712"/>
        <item x="706"/>
        <item x="617"/>
        <item x="284"/>
        <item x="477"/>
        <item x="512"/>
        <item x="20"/>
        <item x="274"/>
        <item x="66"/>
        <item x="474"/>
        <item x="463"/>
        <item x="187"/>
        <item x="567"/>
        <item x="215"/>
        <item x="667"/>
        <item x="471"/>
        <item x="726"/>
        <item x="234"/>
        <item x="403"/>
        <item x="714"/>
        <item x="805"/>
        <item x="170"/>
        <item x="800"/>
        <item x="728"/>
        <item x="40"/>
        <item x="258"/>
        <item x="136"/>
        <item x="664"/>
        <item x="309"/>
        <item x="361"/>
        <item x="159"/>
        <item x="165"/>
        <item x="731"/>
        <item x="701"/>
        <item x="413"/>
        <item x="385"/>
        <item x="175"/>
        <item x="127"/>
        <item x="372"/>
        <item x="130"/>
        <item x="747"/>
        <item x="351"/>
        <item x="556"/>
        <item x="797"/>
        <item x="387"/>
        <item x="405"/>
        <item x="871"/>
        <item x="562"/>
        <item x="462"/>
        <item x="186"/>
        <item x="865"/>
        <item x="70"/>
        <item x="870"/>
        <item x="551"/>
        <item x="399"/>
        <item x="520"/>
        <item x="263"/>
        <item x="227"/>
        <item x="194"/>
        <item x="456"/>
        <item x="764"/>
        <item x="656"/>
        <item x="386"/>
        <item x="199"/>
        <item x="189"/>
        <item x="857"/>
        <item x="828"/>
        <item x="29"/>
        <item x="694"/>
        <item x="106"/>
        <item x="526"/>
        <item x="210"/>
        <item x="594"/>
        <item x="1"/>
        <item x="692"/>
        <item x="357"/>
        <item x="804"/>
        <item x="867"/>
        <item x="25"/>
        <item x="822"/>
        <item x="316"/>
        <item x="22"/>
        <item x="546"/>
        <item x="685"/>
        <item x="563"/>
        <item x="182"/>
        <item x="710"/>
        <item x="722"/>
        <item x="365"/>
        <item x="687"/>
        <item x="252"/>
        <item x="524"/>
        <item x="200"/>
        <item x="181"/>
        <item x="204"/>
        <item x="570"/>
        <item x="83"/>
        <item x="18"/>
        <item x="505"/>
        <item x="802"/>
        <item x="784"/>
        <item x="359"/>
        <item x="283"/>
        <item x="188"/>
        <item x="786"/>
        <item x="757"/>
        <item x="560"/>
        <item x="749"/>
        <item x="772"/>
        <item x="623"/>
        <item x="668"/>
        <item x="684"/>
        <item x="354"/>
        <item x="486"/>
        <item x="776"/>
        <item x="226"/>
        <item x="273"/>
        <item x="519"/>
        <item x="783"/>
        <item x="232"/>
        <item x="665"/>
        <item x="430"/>
        <item x="781"/>
        <item x="625"/>
        <item x="47"/>
        <item x="129"/>
        <item x="323"/>
        <item x="414"/>
        <item x="293"/>
        <item x="62"/>
        <item x="46"/>
        <item x="154"/>
        <item x="465"/>
        <item x="102"/>
        <item x="122"/>
        <item x="279"/>
        <item x="41"/>
        <item x="30"/>
        <item x="233"/>
        <item x="713"/>
        <item x="587"/>
        <item x="174"/>
        <item x="592"/>
        <item x="142"/>
        <item x="291"/>
        <item x="568"/>
        <item x="307"/>
        <item x="836"/>
        <item x="678"/>
        <item x="609"/>
        <item x="815"/>
        <item x="842"/>
        <item x="61"/>
        <item x="434"/>
        <item x="561"/>
        <item x="439"/>
        <item x="845"/>
        <item x="139"/>
        <item x="715"/>
        <item x="497"/>
        <item x="851"/>
        <item x="850"/>
        <item x="117"/>
        <item x="445"/>
        <item x="412"/>
        <item x="53"/>
        <item x="244"/>
        <item x="597"/>
        <item x="73"/>
        <item x="0"/>
        <item x="306"/>
        <item x="490"/>
        <item x="352"/>
        <item x="514"/>
        <item x="573"/>
        <item x="572"/>
        <item x="72"/>
        <item x="604"/>
        <item x="239"/>
        <item x="69"/>
        <item x="752"/>
        <item x="388"/>
        <item x="649"/>
        <item x="347"/>
        <item x="426"/>
        <item x="528"/>
        <item x="81"/>
        <item x="690"/>
        <item x="48"/>
        <item x="433"/>
        <item x="253"/>
        <item x="444"/>
        <item x="5"/>
        <item x="652"/>
        <item x="15"/>
        <item x="10"/>
        <item x="101"/>
        <item x="24"/>
        <item x="172"/>
        <item x="682"/>
        <item x="250"/>
        <item x="178"/>
        <item x="116"/>
        <item x="780"/>
        <item x="390"/>
        <item x="382"/>
        <item x="495"/>
        <item x="418"/>
        <item x="721"/>
        <item x="363"/>
        <item x="287"/>
        <item x="401"/>
        <item x="579"/>
        <item x="819"/>
        <item x="373"/>
        <item x="634"/>
        <item x="515"/>
        <item x="168"/>
        <item x="254"/>
        <item x="193"/>
        <item x="589"/>
        <item x="829"/>
        <item x="416"/>
        <item x="264"/>
        <item x="60"/>
        <item x="825"/>
        <item x="586"/>
        <item x="666"/>
        <item x="826"/>
        <item x="734"/>
        <item x="777"/>
        <item x="504"/>
        <item x="272"/>
        <item x="697"/>
        <item x="824"/>
        <item x="603"/>
        <item x="393"/>
        <item x="160"/>
        <item x="702"/>
        <item x="695"/>
        <item x="407"/>
        <item x="137"/>
        <item x="525"/>
        <item x="381"/>
        <item x="558"/>
        <item x="527"/>
        <item x="269"/>
        <item x="238"/>
        <item x="432"/>
        <item x="169"/>
        <item x="854"/>
        <item x="593"/>
        <item x="590"/>
        <item x="508"/>
        <item x="872"/>
        <item x="791"/>
        <item x="790"/>
        <item x="740"/>
        <item x="177"/>
        <item x="619"/>
        <item x="400"/>
        <item x="320"/>
        <item x="813"/>
        <item x="99"/>
        <item x="641"/>
        <item x="325"/>
        <item x="535"/>
        <item x="419"/>
        <item x="866"/>
        <item x="4"/>
        <item x="441"/>
        <item x="571"/>
        <item x="77"/>
        <item x="275"/>
        <item x="615"/>
        <item x="473"/>
        <item x="481"/>
        <item x="469"/>
        <item x="708"/>
        <item x="404"/>
        <item x="770"/>
        <item x="531"/>
        <item x="763"/>
        <item x="461"/>
        <item x="831"/>
        <item x="614"/>
        <item x="378"/>
        <item x="321"/>
        <item x="711"/>
        <item x="223"/>
        <item x="735"/>
        <item x="755"/>
        <item x="820"/>
        <item x="868"/>
        <item x="38"/>
        <item x="140"/>
        <item x="578"/>
        <item x="397"/>
        <item x="91"/>
        <item x="384"/>
        <item x="709"/>
        <item x="704"/>
        <item x="104"/>
        <item x="235"/>
        <item x="184"/>
        <item x="454"/>
        <item x="427"/>
        <item x="422"/>
        <item x="236"/>
        <item x="108"/>
        <item x="45"/>
        <item x="231"/>
        <item x="281"/>
        <item x="466"/>
        <item x="601"/>
        <item x="88"/>
        <item x="730"/>
        <item x="304"/>
        <item x="208"/>
        <item x="152"/>
        <item x="392"/>
        <item x="87"/>
        <item x="588"/>
        <item x="135"/>
        <item x="327"/>
        <item x="651"/>
        <item x="750"/>
        <item x="548"/>
        <item x="11"/>
        <item x="744"/>
        <item x="212"/>
        <item x="229"/>
        <item x="669"/>
        <item x="769"/>
        <item x="484"/>
        <item x="228"/>
        <item x="566"/>
        <item x="375"/>
        <item x="536"/>
        <item x="768"/>
        <item x="421"/>
        <item x="529"/>
        <item x="716"/>
        <item x="642"/>
        <item x="833"/>
        <item x="598"/>
        <item x="523"/>
        <item x="221"/>
        <item x="801"/>
        <item x="162"/>
        <item x="732"/>
        <item x="296"/>
        <item x="143"/>
        <item x="600"/>
        <item x="727"/>
        <item x="443"/>
        <item x="672"/>
        <item x="311"/>
        <item x="201"/>
        <item x="683"/>
        <item x="198"/>
        <item x="691"/>
        <item x="778"/>
        <item x="17"/>
        <item x="206"/>
        <item x="545"/>
        <item x="31"/>
        <item x="167"/>
        <item x="112"/>
        <item x="574"/>
        <item x="63"/>
        <item x="19"/>
        <item x="271"/>
        <item x="554"/>
        <item x="353"/>
        <item x="224"/>
        <item x="138"/>
        <item x="743"/>
        <item x="349"/>
        <item x="753"/>
        <item x="864"/>
        <item x="164"/>
        <item x="257"/>
        <item x="518"/>
        <item x="811"/>
        <item x="663"/>
        <item x="479"/>
        <item x="394"/>
        <item x="344"/>
        <item x="113"/>
        <item x="305"/>
        <item x="396"/>
        <item x="775"/>
        <item x="153"/>
        <item x="14"/>
        <item x="171"/>
        <item x="196"/>
        <item x="620"/>
        <item x="383"/>
        <item x="39"/>
        <item x="729"/>
        <item x="308"/>
        <item x="438"/>
        <item x="611"/>
        <item x="645"/>
        <item x="128"/>
        <item x="240"/>
        <item x="59"/>
        <item x="43"/>
        <item x="544"/>
        <item x="44"/>
        <item x="832"/>
        <item x="310"/>
        <item x="100"/>
        <item x="37"/>
        <item x="220"/>
        <item x="718"/>
        <item x="773"/>
        <item x="577"/>
        <item x="541"/>
        <item x="118"/>
        <item x="343"/>
        <item x="511"/>
        <item x="50"/>
        <item x="207"/>
        <item x="767"/>
        <item x="191"/>
        <item x="530"/>
        <item x="319"/>
        <item x="299"/>
        <item x="92"/>
        <item x="516"/>
        <item x="841"/>
        <item x="654"/>
        <item x="237"/>
        <item x="823"/>
        <item x="211"/>
        <item x="158"/>
        <item x="33"/>
        <item x="346"/>
        <item x="149"/>
        <item x="653"/>
        <item x="754"/>
        <item x="90"/>
        <item x="358"/>
        <item x="420"/>
        <item x="575"/>
        <item x="192"/>
        <item x="64"/>
        <item x="301"/>
        <item x="157"/>
        <item x="52"/>
        <item x="336"/>
        <item x="612"/>
        <item x="110"/>
        <item x="644"/>
        <item x="23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dataField="1" numFmtId="4" showAll="0"/>
    <pivotField numFmtId="4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28"/>
    <field x="27"/>
    <field x="26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djusted Sales" fld="21" baseField="0" baseItem="0" numFmtId="4"/>
  </dataFields>
  <conditionalFormats count="1">
    <conditionalFormat priority="1">
      <pivotAreas count="4">
        <pivotArea type="data" collapsedLevelsAreSubtotals="1" fieldPosition="0">
          <references count="2">
            <reference field="4294967294" count="1" selected="0">
              <x v="0"/>
            </reference>
            <reference field="28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8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8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8" count="1">
              <x v="4"/>
            </reference>
          </references>
        </pivotArea>
      </pivotAreas>
    </conditionalFormat>
  </conditionalFormats>
  <pivotTableStyleInfo name="PivotStyleMedium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741AF-7A53-4F85-9AF7-68A43D56AEA1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5:J6" firstHeaderRow="1" firstDataRow="1" firstDataCol="0" rowPageCount="1" colPageCount="1"/>
  <pivotFields count="29">
    <pivotField showAll="0"/>
    <pivotField showAll="0"/>
    <pivotField axis="axisPage" numFmtId="14" showAll="0">
      <items count="876">
        <item x="255"/>
        <item x="216"/>
        <item x="290"/>
        <item x="247"/>
        <item x="326"/>
        <item x="360"/>
        <item x="613"/>
        <item x="676"/>
        <item x="203"/>
        <item x="476"/>
        <item x="447"/>
        <item x="860"/>
        <item x="288"/>
        <item x="173"/>
        <item x="739"/>
        <item x="789"/>
        <item x="209"/>
        <item x="453"/>
        <item x="367"/>
        <item x="446"/>
        <item x="218"/>
        <item x="679"/>
        <item x="585"/>
        <item x="626"/>
        <item x="806"/>
        <item x="86"/>
        <item x="643"/>
        <item x="738"/>
        <item x="595"/>
        <item x="862"/>
        <item x="646"/>
        <item x="569"/>
        <item x="408"/>
        <item x="451"/>
        <item x="292"/>
        <item x="703"/>
        <item x="699"/>
        <item x="134"/>
        <item x="156"/>
        <item x="686"/>
        <item x="368"/>
        <item x="423"/>
        <item x="628"/>
        <item x="489"/>
        <item x="302"/>
        <item x="765"/>
        <item x="449"/>
        <item x="428"/>
        <item x="398"/>
        <item x="282"/>
        <item x="863"/>
        <item x="205"/>
        <item x="632"/>
        <item x="8"/>
        <item x="262"/>
        <item x="659"/>
        <item x="503"/>
        <item x="555"/>
        <item x="331"/>
        <item x="219"/>
        <item x="627"/>
        <item x="499"/>
        <item x="256"/>
        <item x="843"/>
        <item x="121"/>
        <item x="248"/>
        <item x="485"/>
        <item x="151"/>
        <item x="633"/>
        <item x="3"/>
        <item x="507"/>
        <item x="312"/>
        <item x="648"/>
        <item x="874"/>
        <item x="242"/>
        <item x="161"/>
        <item x="717"/>
        <item x="356"/>
        <item x="280"/>
        <item x="265"/>
        <item x="415"/>
        <item x="246"/>
        <item x="241"/>
        <item x="808"/>
        <item x="132"/>
        <item x="742"/>
        <item x="658"/>
        <item x="552"/>
        <item x="736"/>
        <item x="510"/>
        <item x="141"/>
        <item x="745"/>
        <item x="559"/>
        <item x="807"/>
        <item x="89"/>
        <item x="410"/>
        <item x="75"/>
        <item x="698"/>
        <item x="217"/>
        <item x="124"/>
        <item x="376"/>
        <item x="846"/>
        <item x="861"/>
        <item x="606"/>
        <item x="719"/>
        <item x="859"/>
        <item x="582"/>
        <item x="662"/>
        <item x="54"/>
        <item x="82"/>
        <item x="9"/>
        <item x="468"/>
        <item x="366"/>
        <item x="650"/>
        <item x="762"/>
        <item x="630"/>
        <item x="74"/>
        <item x="622"/>
        <item x="163"/>
        <item x="98"/>
        <item x="76"/>
        <item x="809"/>
        <item x="298"/>
        <item x="105"/>
        <item x="58"/>
        <item x="150"/>
        <item x="324"/>
        <item x="675"/>
        <item x="640"/>
        <item x="406"/>
        <item x="123"/>
        <item x="483"/>
        <item x="553"/>
        <item x="853"/>
        <item x="402"/>
        <item x="631"/>
        <item x="183"/>
        <item x="251"/>
        <item x="856"/>
        <item x="835"/>
        <item x="673"/>
        <item x="35"/>
        <item x="277"/>
        <item x="759"/>
        <item x="758"/>
        <item x="798"/>
        <item x="771"/>
        <item x="459"/>
        <item x="21"/>
        <item x="810"/>
        <item x="65"/>
        <item x="660"/>
        <item x="839"/>
        <item x="185"/>
        <item x="542"/>
        <item x="276"/>
        <item x="788"/>
        <item x="126"/>
        <item x="873"/>
        <item x="792"/>
        <item x="180"/>
        <item x="7"/>
        <item x="565"/>
        <item x="605"/>
        <item x="700"/>
        <item x="549"/>
        <item x="596"/>
        <item x="80"/>
        <item x="707"/>
        <item x="148"/>
        <item x="618"/>
        <item x="34"/>
        <item x="435"/>
        <item x="849"/>
        <item x="437"/>
        <item x="724"/>
        <item x="493"/>
        <item x="756"/>
        <item x="534"/>
        <item x="629"/>
        <item x="28"/>
        <item x="494"/>
        <item x="295"/>
        <item x="379"/>
        <item x="689"/>
        <item x="532"/>
        <item x="455"/>
        <item x="616"/>
        <item x="166"/>
        <item x="364"/>
        <item x="869"/>
        <item x="816"/>
        <item x="155"/>
        <item x="57"/>
        <item x="371"/>
        <item x="125"/>
        <item x="259"/>
        <item x="120"/>
        <item x="583"/>
        <item x="94"/>
        <item x="840"/>
        <item x="470"/>
        <item x="176"/>
        <item x="538"/>
        <item x="478"/>
        <item x="42"/>
        <item x="521"/>
        <item x="450"/>
        <item x="261"/>
        <item x="93"/>
        <item x="492"/>
        <item x="725"/>
        <item x="681"/>
        <item x="834"/>
        <item x="97"/>
        <item x="852"/>
        <item x="55"/>
        <item x="513"/>
        <item x="576"/>
        <item x="329"/>
        <item x="537"/>
        <item x="760"/>
        <item x="190"/>
        <item x="610"/>
        <item x="467"/>
        <item x="278"/>
        <item x="814"/>
        <item x="837"/>
        <item x="460"/>
        <item x="442"/>
        <item x="796"/>
        <item x="243"/>
        <item x="330"/>
        <item x="635"/>
        <item x="345"/>
        <item x="56"/>
        <item x="751"/>
        <item x="245"/>
        <item x="313"/>
        <item x="543"/>
        <item x="348"/>
        <item x="23"/>
        <item x="580"/>
        <item x="818"/>
        <item x="303"/>
        <item x="32"/>
        <item x="339"/>
        <item x="144"/>
        <item x="27"/>
        <item x="424"/>
        <item x="748"/>
        <item x="119"/>
        <item x="799"/>
        <item x="362"/>
        <item x="638"/>
        <item x="821"/>
        <item x="774"/>
        <item x="268"/>
        <item x="389"/>
        <item x="68"/>
        <item x="317"/>
        <item x="779"/>
        <item x="67"/>
        <item x="498"/>
        <item x="855"/>
        <item x="785"/>
        <item x="655"/>
        <item x="342"/>
        <item x="395"/>
        <item x="705"/>
        <item x="340"/>
        <item x="539"/>
        <item x="133"/>
        <item x="458"/>
        <item x="509"/>
        <item x="145"/>
        <item x="602"/>
        <item x="214"/>
        <item x="380"/>
        <item x="621"/>
        <item x="338"/>
        <item x="723"/>
        <item x="491"/>
        <item x="670"/>
        <item x="599"/>
        <item x="741"/>
        <item x="502"/>
        <item x="607"/>
        <item x="636"/>
        <item x="795"/>
        <item x="425"/>
        <item x="506"/>
        <item x="674"/>
        <item x="350"/>
        <item x="318"/>
        <item x="111"/>
        <item x="333"/>
        <item x="440"/>
        <item x="844"/>
        <item x="96"/>
        <item x="464"/>
        <item x="827"/>
        <item x="608"/>
        <item x="266"/>
        <item x="370"/>
        <item x="720"/>
        <item x="334"/>
        <item x="260"/>
        <item x="131"/>
        <item x="36"/>
        <item x="746"/>
        <item x="488"/>
        <item x="564"/>
        <item x="639"/>
        <item x="766"/>
        <item x="213"/>
        <item x="848"/>
        <item x="812"/>
        <item x="409"/>
        <item x="374"/>
        <item x="13"/>
        <item x="761"/>
        <item x="391"/>
        <item x="417"/>
        <item x="322"/>
        <item x="431"/>
        <item x="475"/>
        <item x="114"/>
        <item x="540"/>
        <item x="267"/>
        <item x="225"/>
        <item x="314"/>
        <item x="300"/>
        <item x="2"/>
        <item x="84"/>
        <item x="286"/>
        <item x="51"/>
        <item x="294"/>
        <item x="369"/>
        <item x="847"/>
        <item x="817"/>
        <item x="547"/>
        <item x="332"/>
        <item x="522"/>
        <item x="85"/>
        <item x="637"/>
        <item x="115"/>
        <item x="436"/>
        <item x="787"/>
        <item x="335"/>
        <item x="197"/>
        <item x="661"/>
        <item x="452"/>
        <item x="107"/>
        <item x="624"/>
        <item x="49"/>
        <item x="591"/>
        <item x="737"/>
        <item x="693"/>
        <item x="285"/>
        <item x="78"/>
        <item x="6"/>
        <item x="448"/>
        <item x="26"/>
        <item x="550"/>
        <item x="793"/>
        <item x="146"/>
        <item x="103"/>
        <item x="222"/>
        <item x="838"/>
        <item x="429"/>
        <item x="147"/>
        <item x="677"/>
        <item x="355"/>
        <item x="202"/>
        <item x="487"/>
        <item x="328"/>
        <item x="688"/>
        <item x="472"/>
        <item x="270"/>
        <item x="315"/>
        <item x="533"/>
        <item x="79"/>
        <item x="480"/>
        <item x="179"/>
        <item x="337"/>
        <item x="95"/>
        <item x="581"/>
        <item x="195"/>
        <item x="16"/>
        <item x="71"/>
        <item x="517"/>
        <item x="647"/>
        <item x="289"/>
        <item x="557"/>
        <item x="671"/>
        <item x="341"/>
        <item x="830"/>
        <item x="12"/>
        <item x="297"/>
        <item x="109"/>
        <item x="733"/>
        <item x="858"/>
        <item x="782"/>
        <item x="803"/>
        <item x="411"/>
        <item x="794"/>
        <item x="482"/>
        <item x="501"/>
        <item x="496"/>
        <item x="249"/>
        <item x="377"/>
        <item x="500"/>
        <item x="680"/>
        <item x="657"/>
        <item x="584"/>
        <item x="457"/>
        <item x="696"/>
        <item x="712"/>
        <item x="706"/>
        <item x="617"/>
        <item x="284"/>
        <item x="477"/>
        <item x="512"/>
        <item x="20"/>
        <item x="274"/>
        <item x="66"/>
        <item x="474"/>
        <item x="463"/>
        <item x="187"/>
        <item x="567"/>
        <item x="215"/>
        <item x="667"/>
        <item x="471"/>
        <item x="726"/>
        <item x="234"/>
        <item x="403"/>
        <item x="714"/>
        <item x="805"/>
        <item x="170"/>
        <item x="800"/>
        <item x="728"/>
        <item x="40"/>
        <item x="258"/>
        <item x="136"/>
        <item x="664"/>
        <item x="309"/>
        <item x="361"/>
        <item x="159"/>
        <item x="165"/>
        <item x="731"/>
        <item x="701"/>
        <item x="413"/>
        <item x="385"/>
        <item x="175"/>
        <item x="127"/>
        <item x="372"/>
        <item x="130"/>
        <item x="747"/>
        <item x="351"/>
        <item x="556"/>
        <item x="797"/>
        <item x="387"/>
        <item x="405"/>
        <item x="871"/>
        <item x="562"/>
        <item x="462"/>
        <item x="186"/>
        <item x="865"/>
        <item x="70"/>
        <item x="870"/>
        <item x="551"/>
        <item x="399"/>
        <item x="520"/>
        <item x="263"/>
        <item x="227"/>
        <item x="194"/>
        <item x="456"/>
        <item x="764"/>
        <item x="656"/>
        <item x="386"/>
        <item x="199"/>
        <item x="189"/>
        <item x="857"/>
        <item x="828"/>
        <item x="29"/>
        <item x="694"/>
        <item x="106"/>
        <item x="526"/>
        <item x="210"/>
        <item x="594"/>
        <item x="1"/>
        <item x="692"/>
        <item x="357"/>
        <item x="804"/>
        <item x="867"/>
        <item x="25"/>
        <item x="822"/>
        <item x="316"/>
        <item x="22"/>
        <item x="546"/>
        <item x="685"/>
        <item x="563"/>
        <item x="182"/>
        <item x="710"/>
        <item x="722"/>
        <item x="365"/>
        <item x="687"/>
        <item x="252"/>
        <item x="524"/>
        <item x="200"/>
        <item x="181"/>
        <item x="204"/>
        <item x="570"/>
        <item x="83"/>
        <item x="18"/>
        <item x="505"/>
        <item x="802"/>
        <item x="784"/>
        <item x="359"/>
        <item x="283"/>
        <item x="188"/>
        <item x="786"/>
        <item x="757"/>
        <item x="560"/>
        <item x="749"/>
        <item x="772"/>
        <item x="623"/>
        <item x="668"/>
        <item x="684"/>
        <item x="354"/>
        <item x="486"/>
        <item x="776"/>
        <item x="226"/>
        <item x="273"/>
        <item x="519"/>
        <item x="783"/>
        <item x="232"/>
        <item x="665"/>
        <item x="430"/>
        <item x="781"/>
        <item x="625"/>
        <item x="47"/>
        <item x="129"/>
        <item x="323"/>
        <item x="414"/>
        <item x="293"/>
        <item x="62"/>
        <item x="46"/>
        <item x="154"/>
        <item x="465"/>
        <item x="102"/>
        <item x="122"/>
        <item x="279"/>
        <item x="41"/>
        <item x="30"/>
        <item x="233"/>
        <item x="713"/>
        <item x="587"/>
        <item x="174"/>
        <item x="592"/>
        <item x="142"/>
        <item x="291"/>
        <item x="568"/>
        <item x="307"/>
        <item x="836"/>
        <item x="678"/>
        <item x="609"/>
        <item x="815"/>
        <item x="842"/>
        <item x="61"/>
        <item x="434"/>
        <item x="561"/>
        <item x="439"/>
        <item x="845"/>
        <item x="139"/>
        <item x="715"/>
        <item x="497"/>
        <item x="851"/>
        <item x="850"/>
        <item x="117"/>
        <item x="445"/>
        <item x="412"/>
        <item x="53"/>
        <item x="244"/>
        <item x="597"/>
        <item x="73"/>
        <item x="0"/>
        <item x="306"/>
        <item x="490"/>
        <item x="352"/>
        <item x="514"/>
        <item x="573"/>
        <item x="572"/>
        <item x="72"/>
        <item x="604"/>
        <item x="239"/>
        <item x="69"/>
        <item x="752"/>
        <item x="388"/>
        <item x="649"/>
        <item x="347"/>
        <item x="426"/>
        <item x="528"/>
        <item x="81"/>
        <item x="690"/>
        <item x="48"/>
        <item x="433"/>
        <item x="253"/>
        <item x="444"/>
        <item x="5"/>
        <item x="652"/>
        <item x="15"/>
        <item x="10"/>
        <item x="101"/>
        <item x="24"/>
        <item x="172"/>
        <item x="682"/>
        <item x="250"/>
        <item x="178"/>
        <item x="116"/>
        <item x="780"/>
        <item x="390"/>
        <item x="382"/>
        <item x="495"/>
        <item x="418"/>
        <item x="721"/>
        <item x="363"/>
        <item x="287"/>
        <item x="401"/>
        <item x="579"/>
        <item x="819"/>
        <item x="373"/>
        <item x="634"/>
        <item x="515"/>
        <item x="168"/>
        <item x="254"/>
        <item x="193"/>
        <item x="589"/>
        <item x="829"/>
        <item x="416"/>
        <item x="264"/>
        <item x="60"/>
        <item x="825"/>
        <item x="586"/>
        <item x="666"/>
        <item x="826"/>
        <item x="734"/>
        <item x="777"/>
        <item x="504"/>
        <item x="272"/>
        <item x="697"/>
        <item x="824"/>
        <item x="603"/>
        <item x="393"/>
        <item x="160"/>
        <item x="702"/>
        <item x="695"/>
        <item x="407"/>
        <item x="137"/>
        <item x="525"/>
        <item x="381"/>
        <item x="558"/>
        <item x="527"/>
        <item x="269"/>
        <item x="238"/>
        <item x="432"/>
        <item x="169"/>
        <item x="854"/>
        <item x="593"/>
        <item x="590"/>
        <item x="508"/>
        <item x="872"/>
        <item x="791"/>
        <item x="790"/>
        <item x="740"/>
        <item x="177"/>
        <item x="619"/>
        <item x="400"/>
        <item x="320"/>
        <item x="813"/>
        <item x="99"/>
        <item x="641"/>
        <item x="325"/>
        <item x="535"/>
        <item x="419"/>
        <item x="866"/>
        <item x="4"/>
        <item x="441"/>
        <item x="571"/>
        <item x="77"/>
        <item x="275"/>
        <item x="615"/>
        <item x="473"/>
        <item x="481"/>
        <item x="469"/>
        <item x="708"/>
        <item x="404"/>
        <item x="770"/>
        <item x="531"/>
        <item x="763"/>
        <item x="461"/>
        <item x="831"/>
        <item x="614"/>
        <item x="378"/>
        <item x="321"/>
        <item x="711"/>
        <item x="223"/>
        <item x="735"/>
        <item x="755"/>
        <item x="820"/>
        <item x="868"/>
        <item x="38"/>
        <item x="140"/>
        <item x="578"/>
        <item x="397"/>
        <item x="91"/>
        <item x="384"/>
        <item x="709"/>
        <item x="704"/>
        <item x="104"/>
        <item x="235"/>
        <item x="184"/>
        <item x="454"/>
        <item x="427"/>
        <item x="422"/>
        <item x="236"/>
        <item x="108"/>
        <item x="45"/>
        <item x="231"/>
        <item x="281"/>
        <item x="466"/>
        <item x="601"/>
        <item x="88"/>
        <item x="730"/>
        <item x="304"/>
        <item x="208"/>
        <item x="152"/>
        <item x="392"/>
        <item x="87"/>
        <item x="588"/>
        <item x="135"/>
        <item x="327"/>
        <item x="651"/>
        <item x="750"/>
        <item x="548"/>
        <item x="11"/>
        <item x="744"/>
        <item x="212"/>
        <item x="229"/>
        <item x="669"/>
        <item x="769"/>
        <item x="484"/>
        <item x="228"/>
        <item x="566"/>
        <item x="375"/>
        <item x="536"/>
        <item x="768"/>
        <item x="421"/>
        <item x="529"/>
        <item x="716"/>
        <item x="642"/>
        <item x="833"/>
        <item x="598"/>
        <item x="523"/>
        <item x="221"/>
        <item x="801"/>
        <item x="162"/>
        <item x="732"/>
        <item x="296"/>
        <item x="143"/>
        <item x="600"/>
        <item x="727"/>
        <item x="443"/>
        <item x="672"/>
        <item x="311"/>
        <item x="201"/>
        <item x="683"/>
        <item x="198"/>
        <item x="691"/>
        <item x="778"/>
        <item x="17"/>
        <item x="206"/>
        <item x="545"/>
        <item x="31"/>
        <item x="167"/>
        <item x="112"/>
        <item x="574"/>
        <item x="63"/>
        <item x="19"/>
        <item x="271"/>
        <item x="554"/>
        <item x="353"/>
        <item x="224"/>
        <item x="138"/>
        <item x="743"/>
        <item x="349"/>
        <item x="753"/>
        <item x="864"/>
        <item x="164"/>
        <item x="257"/>
        <item x="518"/>
        <item x="811"/>
        <item x="663"/>
        <item x="479"/>
        <item x="394"/>
        <item x="344"/>
        <item x="113"/>
        <item x="305"/>
        <item x="396"/>
        <item x="775"/>
        <item x="153"/>
        <item x="14"/>
        <item x="171"/>
        <item x="196"/>
        <item x="620"/>
        <item x="383"/>
        <item x="39"/>
        <item x="729"/>
        <item x="308"/>
        <item x="438"/>
        <item x="611"/>
        <item x="645"/>
        <item x="128"/>
        <item x="240"/>
        <item x="59"/>
        <item x="43"/>
        <item x="544"/>
        <item x="44"/>
        <item x="832"/>
        <item x="310"/>
        <item x="100"/>
        <item x="37"/>
        <item x="220"/>
        <item x="718"/>
        <item x="773"/>
        <item x="577"/>
        <item x="541"/>
        <item x="118"/>
        <item x="343"/>
        <item x="511"/>
        <item x="50"/>
        <item x="207"/>
        <item x="767"/>
        <item x="191"/>
        <item x="530"/>
        <item x="319"/>
        <item x="299"/>
        <item x="92"/>
        <item x="516"/>
        <item x="841"/>
        <item x="654"/>
        <item x="237"/>
        <item x="823"/>
        <item x="211"/>
        <item x="158"/>
        <item x="33"/>
        <item x="346"/>
        <item x="149"/>
        <item x="653"/>
        <item x="754"/>
        <item x="90"/>
        <item x="358"/>
        <item x="420"/>
        <item x="575"/>
        <item x="192"/>
        <item x="64"/>
        <item x="301"/>
        <item x="157"/>
        <item x="52"/>
        <item x="336"/>
        <item x="612"/>
        <item x="110"/>
        <item x="644"/>
        <item x="23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dataField="1" numFmtId="4" showAll="0"/>
    <pivotField numFmtId="4"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Items count="1">
    <i/>
  </rowItems>
  <colItems count="1">
    <i/>
  </colItems>
  <pageFields count="1">
    <pageField fld="2" hier="-1"/>
  </pageFields>
  <dataFields count="1">
    <dataField name="Sum of Adjusted Sales" fld="21" baseField="0" baseItem="0" numFmtId="4"/>
  </dataFields>
  <pivotTableStyleInfo name="PivotStyleMedium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1818A-6564-4245-B3E8-DFDBBC502F1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3:N9" firstHeaderRow="1" firstDataRow="1" firstDataCol="1"/>
  <pivotFields count="30">
    <pivotField showAll="0"/>
    <pivotField showAll="0"/>
    <pivotField showAll="0">
      <items count="877">
        <item x="255"/>
        <item x="216"/>
        <item x="290"/>
        <item x="247"/>
        <item x="326"/>
        <item x="360"/>
        <item x="613"/>
        <item x="676"/>
        <item x="203"/>
        <item x="476"/>
        <item x="447"/>
        <item x="860"/>
        <item x="288"/>
        <item x="173"/>
        <item x="739"/>
        <item x="789"/>
        <item x="209"/>
        <item x="453"/>
        <item x="367"/>
        <item x="446"/>
        <item x="218"/>
        <item x="679"/>
        <item x="585"/>
        <item x="626"/>
        <item x="806"/>
        <item x="86"/>
        <item x="643"/>
        <item x="738"/>
        <item x="595"/>
        <item x="862"/>
        <item x="646"/>
        <item x="569"/>
        <item x="408"/>
        <item x="451"/>
        <item x="292"/>
        <item x="703"/>
        <item x="699"/>
        <item x="134"/>
        <item x="156"/>
        <item x="686"/>
        <item x="368"/>
        <item x="423"/>
        <item x="628"/>
        <item x="489"/>
        <item x="302"/>
        <item x="765"/>
        <item x="449"/>
        <item x="428"/>
        <item x="398"/>
        <item x="282"/>
        <item x="863"/>
        <item x="205"/>
        <item x="632"/>
        <item x="8"/>
        <item x="262"/>
        <item x="659"/>
        <item x="503"/>
        <item x="555"/>
        <item x="331"/>
        <item x="219"/>
        <item x="627"/>
        <item x="499"/>
        <item x="256"/>
        <item x="843"/>
        <item x="121"/>
        <item x="248"/>
        <item x="485"/>
        <item x="151"/>
        <item x="633"/>
        <item x="3"/>
        <item x="507"/>
        <item x="312"/>
        <item x="648"/>
        <item x="874"/>
        <item x="242"/>
        <item x="161"/>
        <item x="717"/>
        <item x="356"/>
        <item x="280"/>
        <item x="265"/>
        <item x="415"/>
        <item x="246"/>
        <item x="241"/>
        <item x="808"/>
        <item x="132"/>
        <item x="742"/>
        <item x="658"/>
        <item x="552"/>
        <item x="736"/>
        <item x="510"/>
        <item x="141"/>
        <item x="745"/>
        <item x="559"/>
        <item x="807"/>
        <item x="89"/>
        <item x="410"/>
        <item x="75"/>
        <item x="698"/>
        <item x="217"/>
        <item x="124"/>
        <item x="376"/>
        <item x="846"/>
        <item x="861"/>
        <item x="606"/>
        <item x="719"/>
        <item x="859"/>
        <item x="582"/>
        <item x="662"/>
        <item x="54"/>
        <item x="82"/>
        <item x="9"/>
        <item x="468"/>
        <item x="366"/>
        <item x="650"/>
        <item x="762"/>
        <item x="630"/>
        <item x="74"/>
        <item x="622"/>
        <item x="163"/>
        <item x="98"/>
        <item x="76"/>
        <item x="809"/>
        <item x="298"/>
        <item x="105"/>
        <item x="58"/>
        <item x="150"/>
        <item x="324"/>
        <item x="675"/>
        <item x="640"/>
        <item x="406"/>
        <item x="123"/>
        <item x="483"/>
        <item x="553"/>
        <item x="853"/>
        <item x="402"/>
        <item x="631"/>
        <item x="183"/>
        <item x="251"/>
        <item x="856"/>
        <item x="835"/>
        <item x="673"/>
        <item x="35"/>
        <item x="277"/>
        <item x="759"/>
        <item x="758"/>
        <item x="798"/>
        <item x="771"/>
        <item x="459"/>
        <item x="21"/>
        <item x="810"/>
        <item x="65"/>
        <item x="660"/>
        <item x="839"/>
        <item x="185"/>
        <item x="542"/>
        <item x="276"/>
        <item x="788"/>
        <item x="126"/>
        <item x="873"/>
        <item x="792"/>
        <item x="180"/>
        <item x="7"/>
        <item x="565"/>
        <item x="605"/>
        <item x="700"/>
        <item x="549"/>
        <item x="596"/>
        <item x="80"/>
        <item x="707"/>
        <item x="148"/>
        <item x="618"/>
        <item x="34"/>
        <item x="435"/>
        <item x="849"/>
        <item x="437"/>
        <item x="724"/>
        <item x="493"/>
        <item x="756"/>
        <item x="534"/>
        <item x="629"/>
        <item x="28"/>
        <item x="494"/>
        <item x="295"/>
        <item x="379"/>
        <item x="689"/>
        <item x="532"/>
        <item x="455"/>
        <item x="616"/>
        <item x="166"/>
        <item x="364"/>
        <item x="869"/>
        <item x="816"/>
        <item x="155"/>
        <item x="57"/>
        <item x="371"/>
        <item x="125"/>
        <item x="259"/>
        <item x="120"/>
        <item x="583"/>
        <item x="94"/>
        <item x="840"/>
        <item x="470"/>
        <item x="176"/>
        <item x="538"/>
        <item x="478"/>
        <item x="42"/>
        <item x="521"/>
        <item x="450"/>
        <item x="261"/>
        <item x="93"/>
        <item x="492"/>
        <item x="725"/>
        <item x="681"/>
        <item x="834"/>
        <item x="97"/>
        <item x="852"/>
        <item x="55"/>
        <item x="513"/>
        <item x="576"/>
        <item x="329"/>
        <item x="537"/>
        <item x="760"/>
        <item x="190"/>
        <item x="610"/>
        <item x="467"/>
        <item x="278"/>
        <item x="814"/>
        <item x="837"/>
        <item x="460"/>
        <item x="442"/>
        <item x="796"/>
        <item x="243"/>
        <item x="330"/>
        <item x="635"/>
        <item x="345"/>
        <item x="56"/>
        <item x="751"/>
        <item x="245"/>
        <item x="313"/>
        <item x="543"/>
        <item x="348"/>
        <item x="23"/>
        <item x="580"/>
        <item x="818"/>
        <item x="303"/>
        <item x="32"/>
        <item x="339"/>
        <item x="144"/>
        <item x="27"/>
        <item x="424"/>
        <item x="748"/>
        <item x="119"/>
        <item x="799"/>
        <item x="362"/>
        <item x="638"/>
        <item x="821"/>
        <item x="774"/>
        <item x="268"/>
        <item x="389"/>
        <item x="68"/>
        <item x="317"/>
        <item x="779"/>
        <item x="67"/>
        <item x="498"/>
        <item x="855"/>
        <item x="785"/>
        <item x="655"/>
        <item x="342"/>
        <item x="395"/>
        <item x="705"/>
        <item x="340"/>
        <item x="539"/>
        <item x="133"/>
        <item x="458"/>
        <item x="509"/>
        <item x="145"/>
        <item x="602"/>
        <item x="214"/>
        <item x="380"/>
        <item x="621"/>
        <item x="338"/>
        <item x="723"/>
        <item x="491"/>
        <item x="670"/>
        <item x="599"/>
        <item x="741"/>
        <item x="502"/>
        <item x="607"/>
        <item x="636"/>
        <item x="795"/>
        <item x="425"/>
        <item x="506"/>
        <item x="674"/>
        <item x="350"/>
        <item x="318"/>
        <item x="111"/>
        <item x="333"/>
        <item x="440"/>
        <item x="844"/>
        <item x="96"/>
        <item x="464"/>
        <item x="827"/>
        <item x="608"/>
        <item x="266"/>
        <item x="370"/>
        <item x="720"/>
        <item x="334"/>
        <item x="260"/>
        <item x="131"/>
        <item x="36"/>
        <item x="746"/>
        <item x="488"/>
        <item x="564"/>
        <item x="639"/>
        <item x="766"/>
        <item x="213"/>
        <item x="848"/>
        <item x="812"/>
        <item x="409"/>
        <item x="374"/>
        <item x="13"/>
        <item x="761"/>
        <item x="391"/>
        <item x="417"/>
        <item x="322"/>
        <item x="431"/>
        <item x="475"/>
        <item x="114"/>
        <item x="540"/>
        <item x="267"/>
        <item x="225"/>
        <item x="314"/>
        <item x="300"/>
        <item x="2"/>
        <item x="84"/>
        <item x="286"/>
        <item x="51"/>
        <item x="294"/>
        <item x="369"/>
        <item x="847"/>
        <item x="817"/>
        <item x="547"/>
        <item x="332"/>
        <item x="522"/>
        <item x="85"/>
        <item x="637"/>
        <item x="115"/>
        <item x="436"/>
        <item x="787"/>
        <item x="335"/>
        <item x="197"/>
        <item x="661"/>
        <item x="452"/>
        <item x="107"/>
        <item x="624"/>
        <item x="49"/>
        <item x="591"/>
        <item x="737"/>
        <item x="693"/>
        <item x="285"/>
        <item x="78"/>
        <item x="6"/>
        <item x="448"/>
        <item x="26"/>
        <item x="550"/>
        <item x="793"/>
        <item x="146"/>
        <item x="103"/>
        <item x="222"/>
        <item x="838"/>
        <item x="429"/>
        <item x="147"/>
        <item x="677"/>
        <item x="355"/>
        <item x="202"/>
        <item x="487"/>
        <item x="328"/>
        <item x="688"/>
        <item x="472"/>
        <item x="270"/>
        <item x="315"/>
        <item x="533"/>
        <item x="79"/>
        <item x="480"/>
        <item x="179"/>
        <item x="337"/>
        <item x="95"/>
        <item x="581"/>
        <item x="195"/>
        <item x="16"/>
        <item x="71"/>
        <item x="517"/>
        <item x="647"/>
        <item x="289"/>
        <item x="557"/>
        <item x="671"/>
        <item x="341"/>
        <item x="830"/>
        <item x="12"/>
        <item x="297"/>
        <item x="109"/>
        <item x="733"/>
        <item x="858"/>
        <item x="782"/>
        <item x="803"/>
        <item x="411"/>
        <item x="794"/>
        <item x="482"/>
        <item x="501"/>
        <item x="496"/>
        <item x="249"/>
        <item x="377"/>
        <item x="500"/>
        <item x="680"/>
        <item x="657"/>
        <item x="584"/>
        <item x="457"/>
        <item x="696"/>
        <item x="712"/>
        <item x="706"/>
        <item x="617"/>
        <item x="284"/>
        <item x="477"/>
        <item x="512"/>
        <item x="20"/>
        <item x="274"/>
        <item x="66"/>
        <item x="474"/>
        <item x="463"/>
        <item x="187"/>
        <item x="567"/>
        <item x="215"/>
        <item x="667"/>
        <item x="471"/>
        <item x="726"/>
        <item x="234"/>
        <item x="403"/>
        <item x="714"/>
        <item x="805"/>
        <item x="170"/>
        <item x="800"/>
        <item x="728"/>
        <item x="40"/>
        <item x="258"/>
        <item x="136"/>
        <item x="664"/>
        <item x="309"/>
        <item x="361"/>
        <item x="159"/>
        <item x="165"/>
        <item x="731"/>
        <item x="701"/>
        <item x="413"/>
        <item x="385"/>
        <item x="175"/>
        <item x="127"/>
        <item x="372"/>
        <item x="130"/>
        <item x="747"/>
        <item x="351"/>
        <item x="556"/>
        <item x="797"/>
        <item x="387"/>
        <item x="405"/>
        <item x="871"/>
        <item x="562"/>
        <item x="462"/>
        <item x="186"/>
        <item x="865"/>
        <item x="70"/>
        <item x="870"/>
        <item x="551"/>
        <item x="399"/>
        <item x="520"/>
        <item x="263"/>
        <item x="227"/>
        <item x="194"/>
        <item x="456"/>
        <item x="764"/>
        <item x="656"/>
        <item x="386"/>
        <item x="199"/>
        <item x="189"/>
        <item x="857"/>
        <item x="828"/>
        <item x="29"/>
        <item x="694"/>
        <item x="106"/>
        <item x="526"/>
        <item x="210"/>
        <item x="594"/>
        <item x="1"/>
        <item x="692"/>
        <item x="357"/>
        <item x="804"/>
        <item x="867"/>
        <item x="25"/>
        <item x="822"/>
        <item x="316"/>
        <item x="22"/>
        <item x="546"/>
        <item x="685"/>
        <item x="563"/>
        <item x="182"/>
        <item x="710"/>
        <item x="722"/>
        <item x="365"/>
        <item x="687"/>
        <item x="252"/>
        <item x="524"/>
        <item x="200"/>
        <item x="181"/>
        <item x="204"/>
        <item x="570"/>
        <item x="83"/>
        <item x="18"/>
        <item x="505"/>
        <item x="802"/>
        <item x="784"/>
        <item x="359"/>
        <item x="283"/>
        <item x="188"/>
        <item x="786"/>
        <item x="757"/>
        <item x="560"/>
        <item x="749"/>
        <item x="772"/>
        <item x="623"/>
        <item x="668"/>
        <item x="684"/>
        <item x="354"/>
        <item x="486"/>
        <item x="776"/>
        <item x="226"/>
        <item x="273"/>
        <item x="519"/>
        <item x="783"/>
        <item x="232"/>
        <item x="665"/>
        <item x="430"/>
        <item x="781"/>
        <item x="625"/>
        <item x="47"/>
        <item x="129"/>
        <item x="323"/>
        <item x="414"/>
        <item x="293"/>
        <item x="62"/>
        <item x="46"/>
        <item x="154"/>
        <item x="465"/>
        <item x="102"/>
        <item x="122"/>
        <item x="279"/>
        <item x="41"/>
        <item x="30"/>
        <item x="233"/>
        <item x="713"/>
        <item x="587"/>
        <item x="174"/>
        <item x="592"/>
        <item x="142"/>
        <item x="291"/>
        <item x="568"/>
        <item x="307"/>
        <item x="836"/>
        <item x="678"/>
        <item x="609"/>
        <item x="815"/>
        <item x="842"/>
        <item x="61"/>
        <item x="434"/>
        <item x="561"/>
        <item x="439"/>
        <item x="845"/>
        <item x="139"/>
        <item x="715"/>
        <item x="497"/>
        <item x="851"/>
        <item x="850"/>
        <item x="117"/>
        <item x="445"/>
        <item x="412"/>
        <item x="53"/>
        <item x="244"/>
        <item x="597"/>
        <item x="73"/>
        <item x="0"/>
        <item x="306"/>
        <item x="490"/>
        <item x="352"/>
        <item x="514"/>
        <item x="573"/>
        <item x="572"/>
        <item x="72"/>
        <item x="604"/>
        <item x="239"/>
        <item x="69"/>
        <item x="752"/>
        <item x="388"/>
        <item x="649"/>
        <item x="347"/>
        <item x="426"/>
        <item x="528"/>
        <item x="81"/>
        <item x="690"/>
        <item x="48"/>
        <item x="433"/>
        <item x="253"/>
        <item x="444"/>
        <item x="5"/>
        <item x="652"/>
        <item x="15"/>
        <item x="10"/>
        <item x="101"/>
        <item x="24"/>
        <item x="172"/>
        <item x="682"/>
        <item x="250"/>
        <item x="178"/>
        <item x="116"/>
        <item x="780"/>
        <item x="390"/>
        <item x="382"/>
        <item x="495"/>
        <item x="418"/>
        <item x="721"/>
        <item x="363"/>
        <item x="287"/>
        <item x="401"/>
        <item x="579"/>
        <item x="819"/>
        <item x="373"/>
        <item x="634"/>
        <item x="515"/>
        <item x="168"/>
        <item x="254"/>
        <item x="193"/>
        <item x="589"/>
        <item x="829"/>
        <item x="416"/>
        <item x="264"/>
        <item x="60"/>
        <item x="825"/>
        <item x="586"/>
        <item x="666"/>
        <item x="826"/>
        <item x="734"/>
        <item x="777"/>
        <item x="504"/>
        <item x="272"/>
        <item x="697"/>
        <item x="824"/>
        <item x="603"/>
        <item x="393"/>
        <item x="160"/>
        <item x="702"/>
        <item x="695"/>
        <item x="407"/>
        <item x="137"/>
        <item x="525"/>
        <item x="381"/>
        <item x="558"/>
        <item x="527"/>
        <item x="269"/>
        <item x="238"/>
        <item x="432"/>
        <item x="169"/>
        <item x="854"/>
        <item x="593"/>
        <item x="590"/>
        <item x="508"/>
        <item x="872"/>
        <item x="791"/>
        <item x="790"/>
        <item x="740"/>
        <item x="177"/>
        <item x="619"/>
        <item x="400"/>
        <item x="320"/>
        <item x="813"/>
        <item x="99"/>
        <item x="641"/>
        <item x="325"/>
        <item x="535"/>
        <item x="419"/>
        <item x="866"/>
        <item x="4"/>
        <item x="441"/>
        <item x="571"/>
        <item x="77"/>
        <item x="275"/>
        <item x="615"/>
        <item x="473"/>
        <item x="481"/>
        <item x="469"/>
        <item x="708"/>
        <item x="404"/>
        <item x="770"/>
        <item x="531"/>
        <item x="763"/>
        <item x="461"/>
        <item x="831"/>
        <item x="614"/>
        <item x="378"/>
        <item x="321"/>
        <item x="711"/>
        <item x="223"/>
        <item x="735"/>
        <item x="755"/>
        <item x="820"/>
        <item x="868"/>
        <item x="38"/>
        <item x="140"/>
        <item x="578"/>
        <item x="397"/>
        <item x="91"/>
        <item x="384"/>
        <item x="709"/>
        <item x="704"/>
        <item x="104"/>
        <item x="235"/>
        <item x="184"/>
        <item x="454"/>
        <item x="427"/>
        <item x="422"/>
        <item x="236"/>
        <item x="108"/>
        <item x="45"/>
        <item x="231"/>
        <item x="281"/>
        <item x="466"/>
        <item x="601"/>
        <item x="88"/>
        <item x="730"/>
        <item x="304"/>
        <item x="208"/>
        <item x="152"/>
        <item x="392"/>
        <item x="87"/>
        <item x="588"/>
        <item x="135"/>
        <item x="327"/>
        <item x="651"/>
        <item x="750"/>
        <item x="548"/>
        <item x="11"/>
        <item x="744"/>
        <item x="212"/>
        <item x="229"/>
        <item x="669"/>
        <item x="769"/>
        <item x="484"/>
        <item x="228"/>
        <item x="566"/>
        <item x="375"/>
        <item x="536"/>
        <item x="768"/>
        <item x="421"/>
        <item x="529"/>
        <item x="716"/>
        <item x="642"/>
        <item x="833"/>
        <item x="598"/>
        <item x="523"/>
        <item x="221"/>
        <item x="801"/>
        <item x="162"/>
        <item x="732"/>
        <item x="296"/>
        <item x="143"/>
        <item x="600"/>
        <item x="727"/>
        <item x="443"/>
        <item x="672"/>
        <item x="311"/>
        <item x="201"/>
        <item x="683"/>
        <item x="198"/>
        <item x="691"/>
        <item x="778"/>
        <item x="17"/>
        <item x="206"/>
        <item x="545"/>
        <item x="31"/>
        <item x="167"/>
        <item x="112"/>
        <item x="574"/>
        <item x="63"/>
        <item x="19"/>
        <item x="271"/>
        <item x="554"/>
        <item x="353"/>
        <item x="224"/>
        <item x="138"/>
        <item x="743"/>
        <item x="349"/>
        <item x="753"/>
        <item x="864"/>
        <item x="164"/>
        <item x="257"/>
        <item x="518"/>
        <item x="811"/>
        <item x="663"/>
        <item x="479"/>
        <item x="394"/>
        <item x="344"/>
        <item x="113"/>
        <item x="305"/>
        <item x="396"/>
        <item x="775"/>
        <item x="153"/>
        <item x="14"/>
        <item x="171"/>
        <item x="196"/>
        <item x="620"/>
        <item x="383"/>
        <item x="39"/>
        <item x="729"/>
        <item x="308"/>
        <item x="438"/>
        <item x="611"/>
        <item x="645"/>
        <item x="128"/>
        <item x="240"/>
        <item x="59"/>
        <item x="43"/>
        <item x="544"/>
        <item x="44"/>
        <item x="832"/>
        <item x="310"/>
        <item x="100"/>
        <item x="37"/>
        <item x="220"/>
        <item x="718"/>
        <item x="773"/>
        <item x="577"/>
        <item x="541"/>
        <item x="118"/>
        <item x="343"/>
        <item x="511"/>
        <item x="50"/>
        <item x="207"/>
        <item x="767"/>
        <item x="191"/>
        <item x="530"/>
        <item x="319"/>
        <item x="299"/>
        <item x="92"/>
        <item x="516"/>
        <item x="841"/>
        <item x="654"/>
        <item x="237"/>
        <item x="823"/>
        <item x="211"/>
        <item x="158"/>
        <item x="33"/>
        <item x="346"/>
        <item x="149"/>
        <item x="653"/>
        <item x="754"/>
        <item x="90"/>
        <item x="358"/>
        <item x="420"/>
        <item x="575"/>
        <item x="192"/>
        <item x="64"/>
        <item x="301"/>
        <item x="157"/>
        <item x="52"/>
        <item x="336"/>
        <item x="612"/>
        <item x="110"/>
        <item x="644"/>
        <item x="230"/>
        <item x="8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29"/>
    <field x="2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djusted Sales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50EAE-FCD2-4751-AE67-8F35D2A4DAB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16" firstHeaderRow="1" firstDataRow="1" firstDataCol="1"/>
  <pivotFields count="29">
    <pivotField showAll="0"/>
    <pivotField showAll="0"/>
    <pivotField axis="axisRow" numFmtId="14" showAll="0">
      <items count="876">
        <item x="255"/>
        <item x="216"/>
        <item x="290"/>
        <item x="247"/>
        <item x="326"/>
        <item x="360"/>
        <item x="613"/>
        <item x="676"/>
        <item x="203"/>
        <item x="476"/>
        <item x="447"/>
        <item x="860"/>
        <item x="288"/>
        <item x="173"/>
        <item x="739"/>
        <item x="789"/>
        <item x="209"/>
        <item x="453"/>
        <item x="367"/>
        <item x="446"/>
        <item x="218"/>
        <item x="679"/>
        <item x="585"/>
        <item x="626"/>
        <item x="806"/>
        <item x="86"/>
        <item x="643"/>
        <item x="738"/>
        <item x="595"/>
        <item x="862"/>
        <item x="646"/>
        <item x="569"/>
        <item x="408"/>
        <item x="451"/>
        <item x="292"/>
        <item x="703"/>
        <item x="699"/>
        <item x="134"/>
        <item x="156"/>
        <item x="686"/>
        <item x="368"/>
        <item x="423"/>
        <item x="628"/>
        <item x="489"/>
        <item x="302"/>
        <item x="765"/>
        <item x="449"/>
        <item x="428"/>
        <item x="398"/>
        <item x="282"/>
        <item x="863"/>
        <item x="205"/>
        <item x="632"/>
        <item x="8"/>
        <item x="262"/>
        <item x="659"/>
        <item x="503"/>
        <item x="555"/>
        <item x="331"/>
        <item x="219"/>
        <item x="627"/>
        <item x="499"/>
        <item x="256"/>
        <item x="843"/>
        <item x="121"/>
        <item x="248"/>
        <item x="485"/>
        <item x="151"/>
        <item x="633"/>
        <item x="3"/>
        <item x="507"/>
        <item x="312"/>
        <item x="648"/>
        <item x="874"/>
        <item x="242"/>
        <item x="161"/>
        <item x="717"/>
        <item x="356"/>
        <item x="280"/>
        <item x="265"/>
        <item x="415"/>
        <item x="246"/>
        <item x="241"/>
        <item x="808"/>
        <item x="132"/>
        <item x="742"/>
        <item x="658"/>
        <item x="552"/>
        <item x="736"/>
        <item x="510"/>
        <item x="141"/>
        <item x="745"/>
        <item x="559"/>
        <item x="807"/>
        <item x="89"/>
        <item x="410"/>
        <item x="75"/>
        <item x="698"/>
        <item x="217"/>
        <item x="124"/>
        <item x="376"/>
        <item x="846"/>
        <item x="861"/>
        <item x="606"/>
        <item x="719"/>
        <item x="859"/>
        <item x="582"/>
        <item x="662"/>
        <item x="54"/>
        <item x="82"/>
        <item x="9"/>
        <item x="468"/>
        <item x="366"/>
        <item x="650"/>
        <item x="762"/>
        <item x="630"/>
        <item x="74"/>
        <item x="622"/>
        <item x="163"/>
        <item x="98"/>
        <item x="76"/>
        <item x="809"/>
        <item x="298"/>
        <item x="105"/>
        <item x="58"/>
        <item x="150"/>
        <item x="324"/>
        <item x="675"/>
        <item x="640"/>
        <item x="406"/>
        <item x="123"/>
        <item x="483"/>
        <item x="553"/>
        <item x="853"/>
        <item x="402"/>
        <item x="631"/>
        <item x="183"/>
        <item x="251"/>
        <item x="856"/>
        <item x="835"/>
        <item x="673"/>
        <item x="35"/>
        <item x="277"/>
        <item x="759"/>
        <item x="758"/>
        <item x="798"/>
        <item x="771"/>
        <item x="459"/>
        <item x="21"/>
        <item x="810"/>
        <item x="65"/>
        <item x="660"/>
        <item x="839"/>
        <item x="185"/>
        <item x="542"/>
        <item x="276"/>
        <item x="788"/>
        <item x="126"/>
        <item x="873"/>
        <item x="792"/>
        <item x="180"/>
        <item x="7"/>
        <item x="565"/>
        <item x="605"/>
        <item x="700"/>
        <item x="549"/>
        <item x="596"/>
        <item x="80"/>
        <item x="707"/>
        <item x="148"/>
        <item x="618"/>
        <item x="34"/>
        <item x="435"/>
        <item x="849"/>
        <item x="437"/>
        <item x="724"/>
        <item x="493"/>
        <item x="756"/>
        <item x="534"/>
        <item x="629"/>
        <item x="28"/>
        <item x="494"/>
        <item x="295"/>
        <item x="379"/>
        <item x="689"/>
        <item x="532"/>
        <item x="455"/>
        <item x="616"/>
        <item x="166"/>
        <item x="364"/>
        <item x="869"/>
        <item x="816"/>
        <item x="155"/>
        <item x="57"/>
        <item x="371"/>
        <item x="125"/>
        <item x="259"/>
        <item x="120"/>
        <item x="583"/>
        <item x="94"/>
        <item x="840"/>
        <item x="470"/>
        <item x="176"/>
        <item x="538"/>
        <item x="478"/>
        <item x="42"/>
        <item x="521"/>
        <item x="450"/>
        <item x="261"/>
        <item x="93"/>
        <item x="492"/>
        <item x="725"/>
        <item x="681"/>
        <item x="834"/>
        <item x="97"/>
        <item x="852"/>
        <item x="55"/>
        <item x="513"/>
        <item x="576"/>
        <item x="329"/>
        <item x="537"/>
        <item x="760"/>
        <item x="190"/>
        <item x="610"/>
        <item x="467"/>
        <item x="278"/>
        <item x="814"/>
        <item x="837"/>
        <item x="460"/>
        <item x="442"/>
        <item x="796"/>
        <item x="243"/>
        <item x="330"/>
        <item x="635"/>
        <item x="345"/>
        <item x="56"/>
        <item x="751"/>
        <item x="245"/>
        <item x="313"/>
        <item x="543"/>
        <item x="348"/>
        <item x="23"/>
        <item x="580"/>
        <item x="818"/>
        <item x="303"/>
        <item x="32"/>
        <item x="339"/>
        <item x="144"/>
        <item x="27"/>
        <item x="424"/>
        <item x="748"/>
        <item x="119"/>
        <item x="799"/>
        <item x="362"/>
        <item x="638"/>
        <item x="821"/>
        <item x="774"/>
        <item x="268"/>
        <item x="389"/>
        <item x="68"/>
        <item x="317"/>
        <item x="779"/>
        <item x="67"/>
        <item x="498"/>
        <item x="855"/>
        <item x="785"/>
        <item x="655"/>
        <item x="342"/>
        <item x="395"/>
        <item x="705"/>
        <item x="340"/>
        <item x="539"/>
        <item x="133"/>
        <item x="458"/>
        <item x="509"/>
        <item x="145"/>
        <item x="602"/>
        <item x="214"/>
        <item x="380"/>
        <item x="621"/>
        <item x="338"/>
        <item x="723"/>
        <item x="491"/>
        <item x="670"/>
        <item x="599"/>
        <item x="741"/>
        <item x="502"/>
        <item x="607"/>
        <item x="636"/>
        <item x="795"/>
        <item x="425"/>
        <item x="506"/>
        <item x="674"/>
        <item x="350"/>
        <item x="318"/>
        <item x="111"/>
        <item x="333"/>
        <item x="440"/>
        <item x="844"/>
        <item x="96"/>
        <item x="464"/>
        <item x="827"/>
        <item x="608"/>
        <item x="266"/>
        <item x="370"/>
        <item x="720"/>
        <item x="334"/>
        <item x="260"/>
        <item x="131"/>
        <item x="36"/>
        <item x="746"/>
        <item x="488"/>
        <item x="564"/>
        <item x="639"/>
        <item x="766"/>
        <item x="213"/>
        <item x="848"/>
        <item x="812"/>
        <item x="409"/>
        <item x="374"/>
        <item x="13"/>
        <item x="761"/>
        <item x="391"/>
        <item x="417"/>
        <item x="322"/>
        <item x="431"/>
        <item x="475"/>
        <item x="114"/>
        <item x="540"/>
        <item x="267"/>
        <item x="225"/>
        <item x="314"/>
        <item x="300"/>
        <item x="2"/>
        <item x="84"/>
        <item x="286"/>
        <item x="51"/>
        <item x="294"/>
        <item x="369"/>
        <item x="847"/>
        <item x="817"/>
        <item x="547"/>
        <item x="332"/>
        <item x="522"/>
        <item x="85"/>
        <item x="637"/>
        <item x="115"/>
        <item x="436"/>
        <item x="787"/>
        <item x="335"/>
        <item x="197"/>
        <item x="661"/>
        <item x="452"/>
        <item x="107"/>
        <item x="624"/>
        <item x="49"/>
        <item x="591"/>
        <item x="737"/>
        <item x="693"/>
        <item x="285"/>
        <item x="78"/>
        <item x="6"/>
        <item x="448"/>
        <item x="26"/>
        <item x="550"/>
        <item x="793"/>
        <item x="146"/>
        <item x="103"/>
        <item x="222"/>
        <item x="838"/>
        <item x="429"/>
        <item x="147"/>
        <item x="677"/>
        <item x="355"/>
        <item x="202"/>
        <item x="487"/>
        <item x="328"/>
        <item x="688"/>
        <item x="472"/>
        <item x="270"/>
        <item x="315"/>
        <item x="533"/>
        <item x="79"/>
        <item x="480"/>
        <item x="179"/>
        <item x="337"/>
        <item x="95"/>
        <item x="581"/>
        <item x="195"/>
        <item x="16"/>
        <item x="71"/>
        <item x="517"/>
        <item x="647"/>
        <item x="289"/>
        <item x="557"/>
        <item x="671"/>
        <item x="341"/>
        <item x="830"/>
        <item x="12"/>
        <item x="297"/>
        <item x="109"/>
        <item x="733"/>
        <item x="858"/>
        <item x="782"/>
        <item x="803"/>
        <item x="411"/>
        <item x="794"/>
        <item x="482"/>
        <item x="501"/>
        <item x="496"/>
        <item x="249"/>
        <item x="377"/>
        <item x="500"/>
        <item x="680"/>
        <item x="657"/>
        <item x="584"/>
        <item x="457"/>
        <item x="696"/>
        <item x="712"/>
        <item x="706"/>
        <item x="617"/>
        <item x="284"/>
        <item x="477"/>
        <item x="512"/>
        <item x="20"/>
        <item x="274"/>
        <item x="66"/>
        <item x="474"/>
        <item x="463"/>
        <item x="187"/>
        <item x="567"/>
        <item x="215"/>
        <item x="667"/>
        <item x="471"/>
        <item x="726"/>
        <item x="234"/>
        <item x="403"/>
        <item x="714"/>
        <item x="805"/>
        <item x="170"/>
        <item x="800"/>
        <item x="728"/>
        <item x="40"/>
        <item x="258"/>
        <item x="136"/>
        <item x="664"/>
        <item x="309"/>
        <item x="361"/>
        <item x="159"/>
        <item x="165"/>
        <item x="731"/>
        <item x="701"/>
        <item x="413"/>
        <item x="385"/>
        <item x="175"/>
        <item x="127"/>
        <item x="372"/>
        <item x="130"/>
        <item x="747"/>
        <item x="351"/>
        <item x="556"/>
        <item x="797"/>
        <item x="387"/>
        <item x="405"/>
        <item x="871"/>
        <item x="562"/>
        <item x="462"/>
        <item x="186"/>
        <item x="865"/>
        <item x="70"/>
        <item x="870"/>
        <item x="551"/>
        <item x="399"/>
        <item x="520"/>
        <item x="263"/>
        <item x="227"/>
        <item x="194"/>
        <item x="456"/>
        <item x="764"/>
        <item x="656"/>
        <item x="386"/>
        <item x="199"/>
        <item x="189"/>
        <item x="857"/>
        <item x="828"/>
        <item x="29"/>
        <item x="694"/>
        <item x="106"/>
        <item x="526"/>
        <item x="210"/>
        <item x="594"/>
        <item x="1"/>
        <item x="692"/>
        <item x="357"/>
        <item x="804"/>
        <item x="867"/>
        <item x="25"/>
        <item x="822"/>
        <item x="316"/>
        <item x="22"/>
        <item x="546"/>
        <item x="685"/>
        <item x="563"/>
        <item x="182"/>
        <item x="710"/>
        <item x="722"/>
        <item x="365"/>
        <item x="687"/>
        <item x="252"/>
        <item x="524"/>
        <item x="200"/>
        <item x="181"/>
        <item x="204"/>
        <item x="570"/>
        <item x="83"/>
        <item x="18"/>
        <item x="505"/>
        <item x="802"/>
        <item x="784"/>
        <item x="359"/>
        <item x="283"/>
        <item x="188"/>
        <item x="786"/>
        <item x="757"/>
        <item x="560"/>
        <item x="749"/>
        <item x="772"/>
        <item x="623"/>
        <item x="668"/>
        <item x="684"/>
        <item x="354"/>
        <item x="486"/>
        <item x="776"/>
        <item x="226"/>
        <item x="273"/>
        <item x="519"/>
        <item x="783"/>
        <item x="232"/>
        <item x="665"/>
        <item x="430"/>
        <item x="781"/>
        <item x="625"/>
        <item x="47"/>
        <item x="129"/>
        <item x="323"/>
        <item x="414"/>
        <item x="293"/>
        <item x="62"/>
        <item x="46"/>
        <item x="154"/>
        <item x="465"/>
        <item x="102"/>
        <item x="122"/>
        <item x="279"/>
        <item x="41"/>
        <item x="30"/>
        <item x="233"/>
        <item x="713"/>
        <item x="587"/>
        <item x="174"/>
        <item x="592"/>
        <item x="142"/>
        <item x="291"/>
        <item x="568"/>
        <item x="307"/>
        <item x="836"/>
        <item x="678"/>
        <item x="609"/>
        <item x="815"/>
        <item x="842"/>
        <item x="61"/>
        <item x="434"/>
        <item x="561"/>
        <item x="439"/>
        <item x="845"/>
        <item x="139"/>
        <item x="715"/>
        <item x="497"/>
        <item x="851"/>
        <item x="850"/>
        <item x="117"/>
        <item x="445"/>
        <item x="412"/>
        <item x="53"/>
        <item x="244"/>
        <item x="597"/>
        <item x="73"/>
        <item x="0"/>
        <item x="306"/>
        <item x="490"/>
        <item x="352"/>
        <item x="514"/>
        <item x="573"/>
        <item x="572"/>
        <item x="72"/>
        <item x="604"/>
        <item x="239"/>
        <item x="69"/>
        <item x="752"/>
        <item x="388"/>
        <item x="649"/>
        <item x="347"/>
        <item x="426"/>
        <item x="528"/>
        <item x="81"/>
        <item x="690"/>
        <item x="48"/>
        <item x="433"/>
        <item x="253"/>
        <item x="444"/>
        <item x="5"/>
        <item x="652"/>
        <item x="15"/>
        <item x="10"/>
        <item x="101"/>
        <item x="24"/>
        <item x="172"/>
        <item x="682"/>
        <item x="250"/>
        <item x="178"/>
        <item x="116"/>
        <item x="780"/>
        <item x="390"/>
        <item x="382"/>
        <item x="495"/>
        <item x="418"/>
        <item x="721"/>
        <item x="363"/>
        <item x="287"/>
        <item x="401"/>
        <item x="579"/>
        <item x="819"/>
        <item x="373"/>
        <item x="634"/>
        <item x="515"/>
        <item x="168"/>
        <item x="254"/>
        <item x="193"/>
        <item x="589"/>
        <item x="829"/>
        <item x="416"/>
        <item x="264"/>
        <item x="60"/>
        <item x="825"/>
        <item x="586"/>
        <item x="666"/>
        <item x="826"/>
        <item x="734"/>
        <item x="777"/>
        <item x="504"/>
        <item x="272"/>
        <item x="697"/>
        <item x="824"/>
        <item x="603"/>
        <item x="393"/>
        <item x="160"/>
        <item x="702"/>
        <item x="695"/>
        <item x="407"/>
        <item x="137"/>
        <item x="525"/>
        <item x="381"/>
        <item x="558"/>
        <item x="527"/>
        <item x="269"/>
        <item x="238"/>
        <item x="432"/>
        <item x="169"/>
        <item x="854"/>
        <item x="593"/>
        <item x="590"/>
        <item x="508"/>
        <item x="872"/>
        <item x="791"/>
        <item x="790"/>
        <item x="740"/>
        <item x="177"/>
        <item x="619"/>
        <item x="400"/>
        <item x="320"/>
        <item x="813"/>
        <item x="99"/>
        <item x="641"/>
        <item x="325"/>
        <item x="535"/>
        <item x="419"/>
        <item x="866"/>
        <item x="4"/>
        <item x="441"/>
        <item x="571"/>
        <item x="77"/>
        <item x="275"/>
        <item x="615"/>
        <item x="473"/>
        <item x="481"/>
        <item x="469"/>
        <item x="708"/>
        <item x="404"/>
        <item x="770"/>
        <item x="531"/>
        <item x="763"/>
        <item x="461"/>
        <item x="831"/>
        <item x="614"/>
        <item x="378"/>
        <item x="321"/>
        <item x="711"/>
        <item x="223"/>
        <item x="735"/>
        <item x="755"/>
        <item x="820"/>
        <item x="868"/>
        <item x="38"/>
        <item x="140"/>
        <item x="578"/>
        <item x="397"/>
        <item x="91"/>
        <item x="384"/>
        <item x="709"/>
        <item x="704"/>
        <item x="104"/>
        <item x="235"/>
        <item x="184"/>
        <item x="454"/>
        <item x="427"/>
        <item x="422"/>
        <item x="236"/>
        <item x="108"/>
        <item x="45"/>
        <item x="231"/>
        <item x="281"/>
        <item x="466"/>
        <item x="601"/>
        <item x="88"/>
        <item x="730"/>
        <item x="304"/>
        <item x="208"/>
        <item x="152"/>
        <item x="392"/>
        <item x="87"/>
        <item x="588"/>
        <item x="135"/>
        <item x="327"/>
        <item x="651"/>
        <item x="750"/>
        <item x="548"/>
        <item x="11"/>
        <item x="744"/>
        <item x="212"/>
        <item x="229"/>
        <item x="669"/>
        <item x="769"/>
        <item x="484"/>
        <item x="228"/>
        <item x="566"/>
        <item x="375"/>
        <item x="536"/>
        <item x="768"/>
        <item x="421"/>
        <item x="529"/>
        <item x="716"/>
        <item x="642"/>
        <item x="833"/>
        <item x="598"/>
        <item x="523"/>
        <item x="221"/>
        <item x="801"/>
        <item x="162"/>
        <item x="732"/>
        <item x="296"/>
        <item x="143"/>
        <item x="600"/>
        <item x="727"/>
        <item x="443"/>
        <item x="672"/>
        <item x="311"/>
        <item x="201"/>
        <item x="683"/>
        <item x="198"/>
        <item x="691"/>
        <item x="778"/>
        <item x="17"/>
        <item x="206"/>
        <item x="545"/>
        <item x="31"/>
        <item x="167"/>
        <item x="112"/>
        <item x="574"/>
        <item x="63"/>
        <item x="19"/>
        <item x="271"/>
        <item x="554"/>
        <item x="353"/>
        <item x="224"/>
        <item x="138"/>
        <item x="743"/>
        <item x="349"/>
        <item x="753"/>
        <item x="864"/>
        <item x="164"/>
        <item x="257"/>
        <item x="518"/>
        <item x="811"/>
        <item x="663"/>
        <item x="479"/>
        <item x="394"/>
        <item x="344"/>
        <item x="113"/>
        <item x="305"/>
        <item x="396"/>
        <item x="775"/>
        <item x="153"/>
        <item x="14"/>
        <item x="171"/>
        <item x="196"/>
        <item x="620"/>
        <item x="383"/>
        <item x="39"/>
        <item x="729"/>
        <item x="308"/>
        <item x="438"/>
        <item x="611"/>
        <item x="645"/>
        <item x="128"/>
        <item x="240"/>
        <item x="59"/>
        <item x="43"/>
        <item x="544"/>
        <item x="44"/>
        <item x="832"/>
        <item x="310"/>
        <item x="100"/>
        <item x="37"/>
        <item x="220"/>
        <item x="718"/>
        <item x="773"/>
        <item x="577"/>
        <item x="541"/>
        <item x="118"/>
        <item x="343"/>
        <item x="511"/>
        <item x="50"/>
        <item x="207"/>
        <item x="767"/>
        <item x="191"/>
        <item x="530"/>
        <item x="319"/>
        <item x="299"/>
        <item x="92"/>
        <item x="516"/>
        <item x="841"/>
        <item x="654"/>
        <item x="237"/>
        <item x="823"/>
        <item x="211"/>
        <item x="158"/>
        <item x="33"/>
        <item x="346"/>
        <item x="149"/>
        <item x="653"/>
        <item x="754"/>
        <item x="90"/>
        <item x="358"/>
        <item x="420"/>
        <item x="575"/>
        <item x="192"/>
        <item x="64"/>
        <item x="301"/>
        <item x="157"/>
        <item x="52"/>
        <item x="336"/>
        <item x="612"/>
        <item x="110"/>
        <item x="644"/>
        <item x="23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dataField="1" numFmtId="4" showAll="0"/>
    <pivotField numFmtId="4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6"/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Adjusted Sales" fld="21" baseField="0" baseItem="0" numFmtId="4"/>
  </dataFields>
  <pivotTableStyleInfo name="PivotStyleMedium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94EA37-6076-4928-B3A2-850D40110BC3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0" firstDataRow="1" firstDataCol="1"/>
  <pivotFields count="30">
    <pivotField showAll="0"/>
    <pivotField showAll="0"/>
    <pivotField showAll="0">
      <items count="877">
        <item x="255"/>
        <item x="216"/>
        <item x="290"/>
        <item x="247"/>
        <item x="326"/>
        <item x="360"/>
        <item x="613"/>
        <item x="676"/>
        <item x="203"/>
        <item x="476"/>
        <item x="447"/>
        <item x="860"/>
        <item x="288"/>
        <item x="173"/>
        <item x="739"/>
        <item x="789"/>
        <item x="209"/>
        <item x="453"/>
        <item x="367"/>
        <item x="446"/>
        <item x="218"/>
        <item x="679"/>
        <item x="585"/>
        <item x="626"/>
        <item x="806"/>
        <item x="86"/>
        <item x="643"/>
        <item x="738"/>
        <item x="595"/>
        <item x="862"/>
        <item x="646"/>
        <item x="569"/>
        <item x="408"/>
        <item x="451"/>
        <item x="292"/>
        <item x="703"/>
        <item x="699"/>
        <item x="134"/>
        <item x="156"/>
        <item x="686"/>
        <item x="368"/>
        <item x="423"/>
        <item x="628"/>
        <item x="489"/>
        <item x="302"/>
        <item x="765"/>
        <item x="449"/>
        <item x="428"/>
        <item x="398"/>
        <item x="282"/>
        <item x="863"/>
        <item x="205"/>
        <item x="632"/>
        <item x="8"/>
        <item x="262"/>
        <item x="659"/>
        <item x="503"/>
        <item x="555"/>
        <item x="331"/>
        <item x="219"/>
        <item x="627"/>
        <item x="499"/>
        <item x="256"/>
        <item x="843"/>
        <item x="121"/>
        <item x="248"/>
        <item x="485"/>
        <item x="151"/>
        <item x="633"/>
        <item x="3"/>
        <item x="507"/>
        <item x="312"/>
        <item x="648"/>
        <item x="874"/>
        <item x="242"/>
        <item x="161"/>
        <item x="717"/>
        <item x="356"/>
        <item x="280"/>
        <item x="265"/>
        <item x="415"/>
        <item x="246"/>
        <item x="241"/>
        <item x="808"/>
        <item x="132"/>
        <item x="742"/>
        <item x="658"/>
        <item x="552"/>
        <item x="736"/>
        <item x="510"/>
        <item x="141"/>
        <item x="745"/>
        <item x="559"/>
        <item x="807"/>
        <item x="89"/>
        <item x="410"/>
        <item x="75"/>
        <item x="698"/>
        <item x="217"/>
        <item x="124"/>
        <item x="376"/>
        <item x="846"/>
        <item x="861"/>
        <item x="606"/>
        <item x="719"/>
        <item x="859"/>
        <item x="582"/>
        <item x="662"/>
        <item x="54"/>
        <item x="82"/>
        <item x="9"/>
        <item x="468"/>
        <item x="366"/>
        <item x="650"/>
        <item x="762"/>
        <item x="630"/>
        <item x="74"/>
        <item x="622"/>
        <item x="163"/>
        <item x="98"/>
        <item x="76"/>
        <item x="809"/>
        <item x="298"/>
        <item x="105"/>
        <item x="58"/>
        <item x="150"/>
        <item x="324"/>
        <item x="675"/>
        <item x="640"/>
        <item x="406"/>
        <item x="123"/>
        <item x="483"/>
        <item x="553"/>
        <item x="853"/>
        <item x="402"/>
        <item x="631"/>
        <item x="183"/>
        <item x="251"/>
        <item x="856"/>
        <item x="835"/>
        <item x="673"/>
        <item x="35"/>
        <item x="277"/>
        <item x="759"/>
        <item x="758"/>
        <item x="798"/>
        <item x="771"/>
        <item x="459"/>
        <item x="21"/>
        <item x="810"/>
        <item x="65"/>
        <item x="660"/>
        <item x="839"/>
        <item x="185"/>
        <item x="542"/>
        <item x="276"/>
        <item x="788"/>
        <item x="126"/>
        <item x="873"/>
        <item x="792"/>
        <item x="180"/>
        <item x="7"/>
        <item x="565"/>
        <item x="605"/>
        <item x="700"/>
        <item x="549"/>
        <item x="596"/>
        <item x="80"/>
        <item x="707"/>
        <item x="148"/>
        <item x="618"/>
        <item x="34"/>
        <item x="435"/>
        <item x="849"/>
        <item x="437"/>
        <item x="724"/>
        <item x="493"/>
        <item x="756"/>
        <item x="534"/>
        <item x="629"/>
        <item x="28"/>
        <item x="494"/>
        <item x="295"/>
        <item x="379"/>
        <item x="689"/>
        <item x="532"/>
        <item x="455"/>
        <item x="616"/>
        <item x="166"/>
        <item x="364"/>
        <item x="869"/>
        <item x="816"/>
        <item x="155"/>
        <item x="57"/>
        <item x="371"/>
        <item x="125"/>
        <item x="259"/>
        <item x="120"/>
        <item x="583"/>
        <item x="94"/>
        <item x="840"/>
        <item x="470"/>
        <item x="176"/>
        <item x="538"/>
        <item x="478"/>
        <item x="42"/>
        <item x="521"/>
        <item x="450"/>
        <item x="261"/>
        <item x="93"/>
        <item x="492"/>
        <item x="725"/>
        <item x="681"/>
        <item x="834"/>
        <item x="97"/>
        <item x="852"/>
        <item x="55"/>
        <item x="513"/>
        <item x="576"/>
        <item x="329"/>
        <item x="537"/>
        <item x="760"/>
        <item x="190"/>
        <item x="610"/>
        <item x="467"/>
        <item x="278"/>
        <item x="814"/>
        <item x="837"/>
        <item x="460"/>
        <item x="442"/>
        <item x="796"/>
        <item x="243"/>
        <item x="330"/>
        <item x="635"/>
        <item x="345"/>
        <item x="56"/>
        <item x="751"/>
        <item x="245"/>
        <item x="313"/>
        <item x="543"/>
        <item x="348"/>
        <item x="23"/>
        <item x="580"/>
        <item x="818"/>
        <item x="303"/>
        <item x="32"/>
        <item x="339"/>
        <item x="144"/>
        <item x="27"/>
        <item x="424"/>
        <item x="748"/>
        <item x="119"/>
        <item x="799"/>
        <item x="362"/>
        <item x="638"/>
        <item x="821"/>
        <item x="774"/>
        <item x="268"/>
        <item x="389"/>
        <item x="68"/>
        <item x="317"/>
        <item x="779"/>
        <item x="67"/>
        <item x="498"/>
        <item x="855"/>
        <item x="785"/>
        <item x="655"/>
        <item x="342"/>
        <item x="395"/>
        <item x="705"/>
        <item x="340"/>
        <item x="539"/>
        <item x="133"/>
        <item x="458"/>
        <item x="509"/>
        <item x="145"/>
        <item x="602"/>
        <item x="214"/>
        <item x="380"/>
        <item x="621"/>
        <item x="338"/>
        <item x="723"/>
        <item x="491"/>
        <item x="670"/>
        <item x="599"/>
        <item x="741"/>
        <item x="502"/>
        <item x="607"/>
        <item x="636"/>
        <item x="795"/>
        <item x="425"/>
        <item x="506"/>
        <item x="674"/>
        <item x="350"/>
        <item x="318"/>
        <item x="111"/>
        <item x="333"/>
        <item x="440"/>
        <item x="844"/>
        <item x="96"/>
        <item x="464"/>
        <item x="827"/>
        <item x="608"/>
        <item x="266"/>
        <item x="370"/>
        <item x="720"/>
        <item x="334"/>
        <item x="260"/>
        <item x="131"/>
        <item x="36"/>
        <item x="746"/>
        <item x="488"/>
        <item x="564"/>
        <item x="639"/>
        <item x="766"/>
        <item x="213"/>
        <item x="848"/>
        <item x="812"/>
        <item x="409"/>
        <item x="374"/>
        <item x="13"/>
        <item x="761"/>
        <item x="391"/>
        <item x="417"/>
        <item x="322"/>
        <item x="431"/>
        <item x="475"/>
        <item x="114"/>
        <item x="540"/>
        <item x="267"/>
        <item x="225"/>
        <item x="314"/>
        <item x="300"/>
        <item x="2"/>
        <item x="84"/>
        <item x="286"/>
        <item x="51"/>
        <item x="294"/>
        <item x="369"/>
        <item x="847"/>
        <item x="817"/>
        <item x="547"/>
        <item x="332"/>
        <item x="522"/>
        <item x="85"/>
        <item x="637"/>
        <item x="115"/>
        <item x="436"/>
        <item x="787"/>
        <item x="335"/>
        <item x="197"/>
        <item x="661"/>
        <item x="452"/>
        <item x="107"/>
        <item x="624"/>
        <item x="49"/>
        <item x="591"/>
        <item x="737"/>
        <item x="693"/>
        <item x="285"/>
        <item x="78"/>
        <item x="6"/>
        <item x="448"/>
        <item x="26"/>
        <item x="550"/>
        <item x="793"/>
        <item x="146"/>
        <item x="103"/>
        <item x="222"/>
        <item x="838"/>
        <item x="429"/>
        <item x="147"/>
        <item x="677"/>
        <item x="355"/>
        <item x="202"/>
        <item x="487"/>
        <item x="328"/>
        <item x="688"/>
        <item x="472"/>
        <item x="270"/>
        <item x="315"/>
        <item x="533"/>
        <item x="79"/>
        <item x="480"/>
        <item x="179"/>
        <item x="337"/>
        <item x="95"/>
        <item x="581"/>
        <item x="195"/>
        <item x="16"/>
        <item x="71"/>
        <item x="517"/>
        <item x="647"/>
        <item x="289"/>
        <item x="557"/>
        <item x="671"/>
        <item x="341"/>
        <item x="830"/>
        <item x="12"/>
        <item x="297"/>
        <item x="109"/>
        <item x="733"/>
        <item x="858"/>
        <item x="782"/>
        <item x="803"/>
        <item x="411"/>
        <item x="794"/>
        <item x="482"/>
        <item x="501"/>
        <item x="496"/>
        <item x="249"/>
        <item x="377"/>
        <item x="500"/>
        <item x="680"/>
        <item x="657"/>
        <item x="584"/>
        <item x="457"/>
        <item x="696"/>
        <item x="712"/>
        <item x="706"/>
        <item x="617"/>
        <item x="284"/>
        <item x="477"/>
        <item x="512"/>
        <item x="20"/>
        <item x="274"/>
        <item x="66"/>
        <item x="474"/>
        <item x="463"/>
        <item x="187"/>
        <item x="567"/>
        <item x="215"/>
        <item x="667"/>
        <item x="471"/>
        <item x="726"/>
        <item x="234"/>
        <item x="403"/>
        <item x="714"/>
        <item x="805"/>
        <item x="170"/>
        <item x="800"/>
        <item x="728"/>
        <item x="40"/>
        <item x="258"/>
        <item x="136"/>
        <item x="664"/>
        <item x="309"/>
        <item x="361"/>
        <item x="159"/>
        <item x="165"/>
        <item x="731"/>
        <item x="701"/>
        <item x="413"/>
        <item x="385"/>
        <item x="175"/>
        <item x="127"/>
        <item x="372"/>
        <item x="130"/>
        <item x="747"/>
        <item x="351"/>
        <item x="556"/>
        <item x="797"/>
        <item x="387"/>
        <item x="405"/>
        <item x="871"/>
        <item x="562"/>
        <item x="462"/>
        <item x="186"/>
        <item x="865"/>
        <item x="70"/>
        <item x="870"/>
        <item x="551"/>
        <item x="399"/>
        <item x="520"/>
        <item x="263"/>
        <item x="227"/>
        <item x="194"/>
        <item x="456"/>
        <item x="764"/>
        <item x="656"/>
        <item x="386"/>
        <item x="199"/>
        <item x="189"/>
        <item x="857"/>
        <item x="828"/>
        <item x="29"/>
        <item x="694"/>
        <item x="106"/>
        <item x="526"/>
        <item x="210"/>
        <item x="594"/>
        <item x="1"/>
        <item x="692"/>
        <item x="357"/>
        <item x="804"/>
        <item x="867"/>
        <item x="25"/>
        <item x="822"/>
        <item x="316"/>
        <item x="22"/>
        <item x="546"/>
        <item x="685"/>
        <item x="563"/>
        <item x="182"/>
        <item x="710"/>
        <item x="722"/>
        <item x="365"/>
        <item x="687"/>
        <item x="252"/>
        <item x="524"/>
        <item x="200"/>
        <item x="181"/>
        <item x="204"/>
        <item x="570"/>
        <item x="83"/>
        <item x="18"/>
        <item x="505"/>
        <item x="802"/>
        <item x="784"/>
        <item x="359"/>
        <item x="283"/>
        <item x="188"/>
        <item x="786"/>
        <item x="757"/>
        <item x="560"/>
        <item x="749"/>
        <item x="772"/>
        <item x="623"/>
        <item x="668"/>
        <item x="684"/>
        <item x="354"/>
        <item x="486"/>
        <item x="776"/>
        <item x="226"/>
        <item x="273"/>
        <item x="519"/>
        <item x="783"/>
        <item x="232"/>
        <item x="665"/>
        <item x="430"/>
        <item x="781"/>
        <item x="625"/>
        <item x="47"/>
        <item x="129"/>
        <item x="323"/>
        <item x="414"/>
        <item x="293"/>
        <item x="62"/>
        <item x="46"/>
        <item x="154"/>
        <item x="465"/>
        <item x="102"/>
        <item x="122"/>
        <item x="279"/>
        <item x="41"/>
        <item x="30"/>
        <item x="233"/>
        <item x="713"/>
        <item x="587"/>
        <item x="174"/>
        <item x="592"/>
        <item x="142"/>
        <item x="291"/>
        <item x="568"/>
        <item x="307"/>
        <item x="836"/>
        <item x="678"/>
        <item x="609"/>
        <item x="815"/>
        <item x="842"/>
        <item x="61"/>
        <item x="434"/>
        <item x="561"/>
        <item x="439"/>
        <item x="845"/>
        <item x="139"/>
        <item x="715"/>
        <item x="497"/>
        <item x="851"/>
        <item x="850"/>
        <item x="117"/>
        <item x="445"/>
        <item x="412"/>
        <item x="53"/>
        <item x="244"/>
        <item x="597"/>
        <item x="73"/>
        <item x="0"/>
        <item x="306"/>
        <item x="490"/>
        <item x="352"/>
        <item x="514"/>
        <item x="573"/>
        <item x="572"/>
        <item x="72"/>
        <item x="604"/>
        <item x="239"/>
        <item x="69"/>
        <item x="752"/>
        <item x="388"/>
        <item x="649"/>
        <item x="347"/>
        <item x="426"/>
        <item x="528"/>
        <item x="81"/>
        <item x="690"/>
        <item x="48"/>
        <item x="433"/>
        <item x="253"/>
        <item x="444"/>
        <item x="5"/>
        <item x="652"/>
        <item x="15"/>
        <item x="10"/>
        <item x="101"/>
        <item x="24"/>
        <item x="172"/>
        <item x="682"/>
        <item x="250"/>
        <item x="178"/>
        <item x="116"/>
        <item x="780"/>
        <item x="390"/>
        <item x="382"/>
        <item x="495"/>
        <item x="418"/>
        <item x="721"/>
        <item x="363"/>
        <item x="287"/>
        <item x="401"/>
        <item x="579"/>
        <item x="819"/>
        <item x="373"/>
        <item x="634"/>
        <item x="515"/>
        <item x="168"/>
        <item x="254"/>
        <item x="193"/>
        <item x="589"/>
        <item x="829"/>
        <item x="416"/>
        <item x="264"/>
        <item x="60"/>
        <item x="825"/>
        <item x="586"/>
        <item x="666"/>
        <item x="826"/>
        <item x="734"/>
        <item x="777"/>
        <item x="504"/>
        <item x="272"/>
        <item x="697"/>
        <item x="824"/>
        <item x="603"/>
        <item x="393"/>
        <item x="160"/>
        <item x="702"/>
        <item x="695"/>
        <item x="407"/>
        <item x="137"/>
        <item x="525"/>
        <item x="381"/>
        <item x="558"/>
        <item x="527"/>
        <item x="269"/>
        <item x="238"/>
        <item x="432"/>
        <item x="169"/>
        <item x="854"/>
        <item x="593"/>
        <item x="590"/>
        <item x="508"/>
        <item x="872"/>
        <item x="791"/>
        <item x="790"/>
        <item x="740"/>
        <item x="177"/>
        <item x="619"/>
        <item x="400"/>
        <item x="320"/>
        <item x="813"/>
        <item x="99"/>
        <item x="641"/>
        <item x="325"/>
        <item x="535"/>
        <item x="419"/>
        <item x="866"/>
        <item x="4"/>
        <item x="441"/>
        <item x="571"/>
        <item x="77"/>
        <item x="275"/>
        <item x="615"/>
        <item x="473"/>
        <item x="481"/>
        <item x="469"/>
        <item x="708"/>
        <item x="404"/>
        <item x="770"/>
        <item x="531"/>
        <item x="763"/>
        <item x="461"/>
        <item x="831"/>
        <item x="614"/>
        <item x="378"/>
        <item x="321"/>
        <item x="711"/>
        <item x="223"/>
        <item x="735"/>
        <item x="755"/>
        <item x="820"/>
        <item x="868"/>
        <item x="38"/>
        <item x="140"/>
        <item x="578"/>
        <item x="397"/>
        <item x="91"/>
        <item x="384"/>
        <item x="709"/>
        <item x="704"/>
        <item x="104"/>
        <item x="235"/>
        <item x="184"/>
        <item x="454"/>
        <item x="427"/>
        <item x="422"/>
        <item x="236"/>
        <item x="108"/>
        <item x="45"/>
        <item x="231"/>
        <item x="281"/>
        <item x="466"/>
        <item x="601"/>
        <item x="88"/>
        <item x="730"/>
        <item x="304"/>
        <item x="208"/>
        <item x="152"/>
        <item x="392"/>
        <item x="87"/>
        <item x="588"/>
        <item x="135"/>
        <item x="327"/>
        <item x="651"/>
        <item x="750"/>
        <item x="548"/>
        <item x="11"/>
        <item x="744"/>
        <item x="212"/>
        <item x="229"/>
        <item x="669"/>
        <item x="769"/>
        <item x="484"/>
        <item x="228"/>
        <item x="566"/>
        <item x="375"/>
        <item x="536"/>
        <item x="768"/>
        <item x="421"/>
        <item x="529"/>
        <item x="716"/>
        <item x="642"/>
        <item x="833"/>
        <item x="598"/>
        <item x="523"/>
        <item x="221"/>
        <item x="801"/>
        <item x="162"/>
        <item x="732"/>
        <item x="296"/>
        <item x="143"/>
        <item x="600"/>
        <item x="727"/>
        <item x="443"/>
        <item x="672"/>
        <item x="311"/>
        <item x="201"/>
        <item x="683"/>
        <item x="198"/>
        <item x="691"/>
        <item x="778"/>
        <item x="17"/>
        <item x="206"/>
        <item x="545"/>
        <item x="31"/>
        <item x="167"/>
        <item x="112"/>
        <item x="574"/>
        <item x="63"/>
        <item x="19"/>
        <item x="271"/>
        <item x="554"/>
        <item x="353"/>
        <item x="224"/>
        <item x="138"/>
        <item x="743"/>
        <item x="349"/>
        <item x="753"/>
        <item x="864"/>
        <item x="164"/>
        <item x="257"/>
        <item x="518"/>
        <item x="811"/>
        <item x="663"/>
        <item x="479"/>
        <item x="394"/>
        <item x="344"/>
        <item x="113"/>
        <item x="305"/>
        <item x="396"/>
        <item x="775"/>
        <item x="153"/>
        <item x="14"/>
        <item x="171"/>
        <item x="196"/>
        <item x="620"/>
        <item x="383"/>
        <item x="39"/>
        <item x="729"/>
        <item x="308"/>
        <item x="438"/>
        <item x="611"/>
        <item x="645"/>
        <item x="128"/>
        <item x="240"/>
        <item x="59"/>
        <item x="43"/>
        <item x="544"/>
        <item x="44"/>
        <item x="832"/>
        <item x="310"/>
        <item x="100"/>
        <item x="37"/>
        <item x="220"/>
        <item x="718"/>
        <item x="773"/>
        <item x="577"/>
        <item x="541"/>
        <item x="118"/>
        <item x="343"/>
        <item x="511"/>
        <item x="50"/>
        <item x="207"/>
        <item x="767"/>
        <item x="191"/>
        <item x="530"/>
        <item x="319"/>
        <item x="299"/>
        <item x="92"/>
        <item x="516"/>
        <item x="841"/>
        <item x="654"/>
        <item x="237"/>
        <item x="823"/>
        <item x="211"/>
        <item x="158"/>
        <item x="33"/>
        <item x="346"/>
        <item x="149"/>
        <item x="653"/>
        <item x="754"/>
        <item x="90"/>
        <item x="358"/>
        <item x="420"/>
        <item x="575"/>
        <item x="192"/>
        <item x="64"/>
        <item x="301"/>
        <item x="157"/>
        <item x="52"/>
        <item x="336"/>
        <item x="612"/>
        <item x="110"/>
        <item x="644"/>
        <item x="230"/>
        <item x="875"/>
        <item t="default"/>
      </items>
    </pivotField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8" baseField="0" baseItem="0"/>
    <dataField name="Sum of Discount" fld="20" baseField="0" baseItem="0"/>
    <dataField name="Average of Sales" fld="18" subtotal="average" baseField="5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4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6C77D8-82E2-45AA-B9AF-CC645290826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17" firstHeaderRow="1" firstDataRow="2" firstDataCol="1"/>
  <pivotFields count="30">
    <pivotField showAll="0"/>
    <pivotField showAll="0"/>
    <pivotField showAll="0">
      <items count="877">
        <item x="255"/>
        <item x="216"/>
        <item x="290"/>
        <item x="247"/>
        <item x="326"/>
        <item x="360"/>
        <item x="613"/>
        <item x="676"/>
        <item x="203"/>
        <item x="476"/>
        <item x="447"/>
        <item x="860"/>
        <item x="288"/>
        <item x="173"/>
        <item x="739"/>
        <item x="789"/>
        <item x="209"/>
        <item x="453"/>
        <item x="367"/>
        <item x="446"/>
        <item x="218"/>
        <item x="679"/>
        <item x="585"/>
        <item x="626"/>
        <item x="806"/>
        <item x="86"/>
        <item x="643"/>
        <item x="738"/>
        <item x="595"/>
        <item x="862"/>
        <item x="646"/>
        <item x="569"/>
        <item x="408"/>
        <item x="451"/>
        <item x="292"/>
        <item x="703"/>
        <item x="699"/>
        <item x="134"/>
        <item x="156"/>
        <item x="686"/>
        <item x="368"/>
        <item x="423"/>
        <item x="628"/>
        <item x="489"/>
        <item x="302"/>
        <item x="765"/>
        <item x="449"/>
        <item x="428"/>
        <item x="398"/>
        <item x="282"/>
        <item x="863"/>
        <item x="205"/>
        <item x="632"/>
        <item x="8"/>
        <item x="262"/>
        <item x="659"/>
        <item x="503"/>
        <item x="555"/>
        <item x="331"/>
        <item x="219"/>
        <item x="627"/>
        <item x="499"/>
        <item x="256"/>
        <item x="843"/>
        <item x="121"/>
        <item x="248"/>
        <item x="485"/>
        <item x="151"/>
        <item x="633"/>
        <item x="3"/>
        <item x="507"/>
        <item x="312"/>
        <item x="648"/>
        <item x="874"/>
        <item x="242"/>
        <item x="161"/>
        <item x="717"/>
        <item x="356"/>
        <item x="280"/>
        <item x="265"/>
        <item x="415"/>
        <item x="246"/>
        <item x="241"/>
        <item x="808"/>
        <item x="132"/>
        <item x="742"/>
        <item x="658"/>
        <item x="552"/>
        <item x="736"/>
        <item x="510"/>
        <item x="141"/>
        <item x="745"/>
        <item x="559"/>
        <item x="807"/>
        <item x="89"/>
        <item x="410"/>
        <item x="75"/>
        <item x="698"/>
        <item x="217"/>
        <item x="124"/>
        <item x="376"/>
        <item x="846"/>
        <item x="861"/>
        <item x="606"/>
        <item x="719"/>
        <item x="859"/>
        <item x="582"/>
        <item x="662"/>
        <item x="54"/>
        <item x="82"/>
        <item x="9"/>
        <item x="468"/>
        <item x="366"/>
        <item x="650"/>
        <item x="762"/>
        <item x="630"/>
        <item x="74"/>
        <item x="622"/>
        <item x="163"/>
        <item x="98"/>
        <item x="76"/>
        <item x="809"/>
        <item x="298"/>
        <item x="105"/>
        <item x="58"/>
        <item x="150"/>
        <item x="324"/>
        <item x="675"/>
        <item x="640"/>
        <item x="406"/>
        <item x="123"/>
        <item x="483"/>
        <item x="553"/>
        <item x="853"/>
        <item x="402"/>
        <item x="631"/>
        <item x="183"/>
        <item x="251"/>
        <item x="856"/>
        <item x="835"/>
        <item x="673"/>
        <item x="35"/>
        <item x="277"/>
        <item x="759"/>
        <item x="758"/>
        <item x="798"/>
        <item x="771"/>
        <item x="459"/>
        <item x="21"/>
        <item x="810"/>
        <item x="65"/>
        <item x="660"/>
        <item x="839"/>
        <item x="185"/>
        <item x="542"/>
        <item x="276"/>
        <item x="788"/>
        <item x="126"/>
        <item x="873"/>
        <item x="792"/>
        <item x="180"/>
        <item x="7"/>
        <item x="565"/>
        <item x="605"/>
        <item x="700"/>
        <item x="549"/>
        <item x="596"/>
        <item x="80"/>
        <item x="707"/>
        <item x="148"/>
        <item x="618"/>
        <item x="34"/>
        <item x="435"/>
        <item x="849"/>
        <item x="437"/>
        <item x="724"/>
        <item x="493"/>
        <item x="756"/>
        <item x="534"/>
        <item x="629"/>
        <item x="28"/>
        <item x="494"/>
        <item x="295"/>
        <item x="379"/>
        <item x="689"/>
        <item x="532"/>
        <item x="455"/>
        <item x="616"/>
        <item x="166"/>
        <item x="364"/>
        <item x="869"/>
        <item x="816"/>
        <item x="155"/>
        <item x="57"/>
        <item x="371"/>
        <item x="125"/>
        <item x="259"/>
        <item x="120"/>
        <item x="583"/>
        <item x="94"/>
        <item x="840"/>
        <item x="470"/>
        <item x="176"/>
        <item x="538"/>
        <item x="478"/>
        <item x="42"/>
        <item x="521"/>
        <item x="450"/>
        <item x="261"/>
        <item x="93"/>
        <item x="492"/>
        <item x="725"/>
        <item x="681"/>
        <item x="834"/>
        <item x="97"/>
        <item x="852"/>
        <item x="55"/>
        <item x="513"/>
        <item x="576"/>
        <item x="329"/>
        <item x="537"/>
        <item x="760"/>
        <item x="190"/>
        <item x="610"/>
        <item x="467"/>
        <item x="278"/>
        <item x="814"/>
        <item x="837"/>
        <item x="460"/>
        <item x="442"/>
        <item x="796"/>
        <item x="243"/>
        <item x="330"/>
        <item x="635"/>
        <item x="345"/>
        <item x="56"/>
        <item x="751"/>
        <item x="245"/>
        <item x="313"/>
        <item x="543"/>
        <item x="348"/>
        <item x="23"/>
        <item x="580"/>
        <item x="818"/>
        <item x="303"/>
        <item x="32"/>
        <item x="339"/>
        <item x="144"/>
        <item x="27"/>
        <item x="424"/>
        <item x="748"/>
        <item x="119"/>
        <item x="799"/>
        <item x="362"/>
        <item x="638"/>
        <item x="821"/>
        <item x="774"/>
        <item x="268"/>
        <item x="389"/>
        <item x="68"/>
        <item x="317"/>
        <item x="779"/>
        <item x="67"/>
        <item x="498"/>
        <item x="855"/>
        <item x="785"/>
        <item x="655"/>
        <item x="342"/>
        <item x="395"/>
        <item x="705"/>
        <item x="340"/>
        <item x="539"/>
        <item x="133"/>
        <item x="458"/>
        <item x="509"/>
        <item x="145"/>
        <item x="602"/>
        <item x="214"/>
        <item x="380"/>
        <item x="621"/>
        <item x="338"/>
        <item x="723"/>
        <item x="491"/>
        <item x="670"/>
        <item x="599"/>
        <item x="741"/>
        <item x="502"/>
        <item x="607"/>
        <item x="636"/>
        <item x="795"/>
        <item x="425"/>
        <item x="506"/>
        <item x="674"/>
        <item x="350"/>
        <item x="318"/>
        <item x="111"/>
        <item x="333"/>
        <item x="440"/>
        <item x="844"/>
        <item x="96"/>
        <item x="464"/>
        <item x="827"/>
        <item x="608"/>
        <item x="266"/>
        <item x="370"/>
        <item x="720"/>
        <item x="334"/>
        <item x="260"/>
        <item x="131"/>
        <item x="36"/>
        <item x="746"/>
        <item x="488"/>
        <item x="564"/>
        <item x="639"/>
        <item x="766"/>
        <item x="213"/>
        <item x="848"/>
        <item x="812"/>
        <item x="409"/>
        <item x="374"/>
        <item x="13"/>
        <item x="761"/>
        <item x="391"/>
        <item x="417"/>
        <item x="322"/>
        <item x="431"/>
        <item x="475"/>
        <item x="114"/>
        <item x="540"/>
        <item x="267"/>
        <item x="225"/>
        <item x="314"/>
        <item x="300"/>
        <item x="2"/>
        <item x="84"/>
        <item x="286"/>
        <item x="51"/>
        <item x="294"/>
        <item x="369"/>
        <item x="847"/>
        <item x="817"/>
        <item x="547"/>
        <item x="332"/>
        <item x="522"/>
        <item x="85"/>
        <item x="637"/>
        <item x="115"/>
        <item x="436"/>
        <item x="787"/>
        <item x="335"/>
        <item x="197"/>
        <item x="661"/>
        <item x="452"/>
        <item x="107"/>
        <item x="624"/>
        <item x="49"/>
        <item x="591"/>
        <item x="737"/>
        <item x="693"/>
        <item x="285"/>
        <item x="78"/>
        <item x="6"/>
        <item x="448"/>
        <item x="26"/>
        <item x="550"/>
        <item x="793"/>
        <item x="146"/>
        <item x="103"/>
        <item x="222"/>
        <item x="838"/>
        <item x="429"/>
        <item x="147"/>
        <item x="677"/>
        <item x="355"/>
        <item x="202"/>
        <item x="487"/>
        <item x="328"/>
        <item x="688"/>
        <item x="472"/>
        <item x="270"/>
        <item x="315"/>
        <item x="533"/>
        <item x="79"/>
        <item x="480"/>
        <item x="179"/>
        <item x="337"/>
        <item x="95"/>
        <item x="581"/>
        <item x="195"/>
        <item x="16"/>
        <item x="71"/>
        <item x="517"/>
        <item x="647"/>
        <item x="289"/>
        <item x="557"/>
        <item x="671"/>
        <item x="341"/>
        <item x="830"/>
        <item x="12"/>
        <item x="297"/>
        <item x="109"/>
        <item x="733"/>
        <item x="858"/>
        <item x="782"/>
        <item x="803"/>
        <item x="411"/>
        <item x="794"/>
        <item x="482"/>
        <item x="501"/>
        <item x="496"/>
        <item x="249"/>
        <item x="377"/>
        <item x="500"/>
        <item x="680"/>
        <item x="657"/>
        <item x="584"/>
        <item x="457"/>
        <item x="696"/>
        <item x="712"/>
        <item x="706"/>
        <item x="617"/>
        <item x="284"/>
        <item x="477"/>
        <item x="512"/>
        <item x="20"/>
        <item x="274"/>
        <item x="66"/>
        <item x="474"/>
        <item x="463"/>
        <item x="187"/>
        <item x="567"/>
        <item x="215"/>
        <item x="667"/>
        <item x="471"/>
        <item x="726"/>
        <item x="234"/>
        <item x="403"/>
        <item x="714"/>
        <item x="805"/>
        <item x="170"/>
        <item x="800"/>
        <item x="728"/>
        <item x="40"/>
        <item x="258"/>
        <item x="136"/>
        <item x="664"/>
        <item x="309"/>
        <item x="361"/>
        <item x="159"/>
        <item x="165"/>
        <item x="731"/>
        <item x="701"/>
        <item x="413"/>
        <item x="385"/>
        <item x="175"/>
        <item x="127"/>
        <item x="372"/>
        <item x="130"/>
        <item x="747"/>
        <item x="351"/>
        <item x="556"/>
        <item x="797"/>
        <item x="387"/>
        <item x="405"/>
        <item x="871"/>
        <item x="562"/>
        <item x="462"/>
        <item x="186"/>
        <item x="865"/>
        <item x="70"/>
        <item x="870"/>
        <item x="551"/>
        <item x="399"/>
        <item x="520"/>
        <item x="263"/>
        <item x="227"/>
        <item x="194"/>
        <item x="456"/>
        <item x="764"/>
        <item x="656"/>
        <item x="386"/>
        <item x="199"/>
        <item x="189"/>
        <item x="857"/>
        <item x="828"/>
        <item x="29"/>
        <item x="694"/>
        <item x="106"/>
        <item x="526"/>
        <item x="210"/>
        <item x="594"/>
        <item x="1"/>
        <item x="692"/>
        <item x="357"/>
        <item x="804"/>
        <item x="867"/>
        <item x="25"/>
        <item x="822"/>
        <item x="316"/>
        <item x="22"/>
        <item x="546"/>
        <item x="685"/>
        <item x="563"/>
        <item x="182"/>
        <item x="710"/>
        <item x="722"/>
        <item x="365"/>
        <item x="687"/>
        <item x="252"/>
        <item x="524"/>
        <item x="200"/>
        <item x="181"/>
        <item x="204"/>
        <item x="570"/>
        <item x="83"/>
        <item x="18"/>
        <item x="505"/>
        <item x="802"/>
        <item x="784"/>
        <item x="359"/>
        <item x="283"/>
        <item x="188"/>
        <item x="786"/>
        <item x="757"/>
        <item x="560"/>
        <item x="749"/>
        <item x="772"/>
        <item x="623"/>
        <item x="668"/>
        <item x="684"/>
        <item x="354"/>
        <item x="486"/>
        <item x="776"/>
        <item x="226"/>
        <item x="273"/>
        <item x="519"/>
        <item x="783"/>
        <item x="232"/>
        <item x="665"/>
        <item x="430"/>
        <item x="781"/>
        <item x="625"/>
        <item x="47"/>
        <item x="129"/>
        <item x="323"/>
        <item x="414"/>
        <item x="293"/>
        <item x="62"/>
        <item x="46"/>
        <item x="154"/>
        <item x="465"/>
        <item x="102"/>
        <item x="122"/>
        <item x="279"/>
        <item x="41"/>
        <item x="30"/>
        <item x="233"/>
        <item x="713"/>
        <item x="587"/>
        <item x="174"/>
        <item x="592"/>
        <item x="142"/>
        <item x="291"/>
        <item x="568"/>
        <item x="307"/>
        <item x="836"/>
        <item x="678"/>
        <item x="609"/>
        <item x="815"/>
        <item x="842"/>
        <item x="61"/>
        <item x="434"/>
        <item x="561"/>
        <item x="439"/>
        <item x="845"/>
        <item x="139"/>
        <item x="715"/>
        <item x="497"/>
        <item x="851"/>
        <item x="850"/>
        <item x="117"/>
        <item x="445"/>
        <item x="412"/>
        <item x="53"/>
        <item x="244"/>
        <item x="597"/>
        <item x="73"/>
        <item x="0"/>
        <item x="306"/>
        <item x="490"/>
        <item x="352"/>
        <item x="514"/>
        <item x="573"/>
        <item x="572"/>
        <item x="72"/>
        <item x="604"/>
        <item x="239"/>
        <item x="69"/>
        <item x="752"/>
        <item x="388"/>
        <item x="649"/>
        <item x="347"/>
        <item x="426"/>
        <item x="528"/>
        <item x="81"/>
        <item x="690"/>
        <item x="48"/>
        <item x="433"/>
        <item x="253"/>
        <item x="444"/>
        <item x="5"/>
        <item x="652"/>
        <item x="15"/>
        <item x="10"/>
        <item x="101"/>
        <item x="24"/>
        <item x="172"/>
        <item x="682"/>
        <item x="250"/>
        <item x="178"/>
        <item x="116"/>
        <item x="780"/>
        <item x="390"/>
        <item x="382"/>
        <item x="495"/>
        <item x="418"/>
        <item x="721"/>
        <item x="363"/>
        <item x="287"/>
        <item x="401"/>
        <item x="579"/>
        <item x="819"/>
        <item x="373"/>
        <item x="634"/>
        <item x="515"/>
        <item x="168"/>
        <item x="254"/>
        <item x="193"/>
        <item x="589"/>
        <item x="829"/>
        <item x="416"/>
        <item x="264"/>
        <item x="60"/>
        <item x="825"/>
        <item x="586"/>
        <item x="666"/>
        <item x="826"/>
        <item x="734"/>
        <item x="777"/>
        <item x="504"/>
        <item x="272"/>
        <item x="697"/>
        <item x="824"/>
        <item x="603"/>
        <item x="393"/>
        <item x="160"/>
        <item x="702"/>
        <item x="695"/>
        <item x="407"/>
        <item x="137"/>
        <item x="525"/>
        <item x="381"/>
        <item x="558"/>
        <item x="527"/>
        <item x="269"/>
        <item x="238"/>
        <item x="432"/>
        <item x="169"/>
        <item x="854"/>
        <item x="593"/>
        <item x="590"/>
        <item x="508"/>
        <item x="872"/>
        <item x="791"/>
        <item x="790"/>
        <item x="740"/>
        <item x="177"/>
        <item x="619"/>
        <item x="400"/>
        <item x="320"/>
        <item x="813"/>
        <item x="99"/>
        <item x="641"/>
        <item x="325"/>
        <item x="535"/>
        <item x="419"/>
        <item x="866"/>
        <item x="4"/>
        <item x="441"/>
        <item x="571"/>
        <item x="77"/>
        <item x="275"/>
        <item x="615"/>
        <item x="473"/>
        <item x="481"/>
        <item x="469"/>
        <item x="708"/>
        <item x="404"/>
        <item x="770"/>
        <item x="531"/>
        <item x="763"/>
        <item x="461"/>
        <item x="831"/>
        <item x="614"/>
        <item x="378"/>
        <item x="321"/>
        <item x="711"/>
        <item x="223"/>
        <item x="735"/>
        <item x="755"/>
        <item x="820"/>
        <item x="868"/>
        <item x="38"/>
        <item x="140"/>
        <item x="578"/>
        <item x="397"/>
        <item x="91"/>
        <item x="384"/>
        <item x="709"/>
        <item x="704"/>
        <item x="104"/>
        <item x="235"/>
        <item x="184"/>
        <item x="454"/>
        <item x="427"/>
        <item x="422"/>
        <item x="236"/>
        <item x="108"/>
        <item x="45"/>
        <item x="231"/>
        <item x="281"/>
        <item x="466"/>
        <item x="601"/>
        <item x="88"/>
        <item x="730"/>
        <item x="304"/>
        <item x="208"/>
        <item x="152"/>
        <item x="392"/>
        <item x="87"/>
        <item x="588"/>
        <item x="135"/>
        <item x="327"/>
        <item x="651"/>
        <item x="750"/>
        <item x="548"/>
        <item x="11"/>
        <item x="744"/>
        <item x="212"/>
        <item x="229"/>
        <item x="669"/>
        <item x="769"/>
        <item x="484"/>
        <item x="228"/>
        <item x="566"/>
        <item x="375"/>
        <item x="536"/>
        <item x="768"/>
        <item x="421"/>
        <item x="529"/>
        <item x="716"/>
        <item x="642"/>
        <item x="833"/>
        <item x="598"/>
        <item x="523"/>
        <item x="221"/>
        <item x="801"/>
        <item x="162"/>
        <item x="732"/>
        <item x="296"/>
        <item x="143"/>
        <item x="600"/>
        <item x="727"/>
        <item x="443"/>
        <item x="672"/>
        <item x="311"/>
        <item x="201"/>
        <item x="683"/>
        <item x="198"/>
        <item x="691"/>
        <item x="778"/>
        <item x="17"/>
        <item x="206"/>
        <item x="545"/>
        <item x="31"/>
        <item x="167"/>
        <item x="112"/>
        <item x="574"/>
        <item x="63"/>
        <item x="19"/>
        <item x="271"/>
        <item x="554"/>
        <item x="353"/>
        <item x="224"/>
        <item x="138"/>
        <item x="743"/>
        <item x="349"/>
        <item x="753"/>
        <item x="864"/>
        <item x="164"/>
        <item x="257"/>
        <item x="518"/>
        <item x="811"/>
        <item x="663"/>
        <item x="479"/>
        <item x="394"/>
        <item x="344"/>
        <item x="113"/>
        <item x="305"/>
        <item x="396"/>
        <item x="775"/>
        <item x="153"/>
        <item x="14"/>
        <item x="171"/>
        <item x="196"/>
        <item x="620"/>
        <item x="383"/>
        <item x="39"/>
        <item x="729"/>
        <item x="308"/>
        <item x="438"/>
        <item x="611"/>
        <item x="645"/>
        <item x="128"/>
        <item x="240"/>
        <item x="59"/>
        <item x="43"/>
        <item x="544"/>
        <item x="44"/>
        <item x="832"/>
        <item x="310"/>
        <item x="100"/>
        <item x="37"/>
        <item x="220"/>
        <item x="718"/>
        <item x="773"/>
        <item x="577"/>
        <item x="541"/>
        <item x="118"/>
        <item x="343"/>
        <item x="511"/>
        <item x="50"/>
        <item x="207"/>
        <item x="767"/>
        <item x="191"/>
        <item x="530"/>
        <item x="319"/>
        <item x="299"/>
        <item x="92"/>
        <item x="516"/>
        <item x="841"/>
        <item x="654"/>
        <item x="237"/>
        <item x="823"/>
        <item x="211"/>
        <item x="158"/>
        <item x="33"/>
        <item x="346"/>
        <item x="149"/>
        <item x="653"/>
        <item x="754"/>
        <item x="90"/>
        <item x="358"/>
        <item x="420"/>
        <item x="575"/>
        <item x="192"/>
        <item x="64"/>
        <item x="301"/>
        <item x="157"/>
        <item x="52"/>
        <item x="336"/>
        <item x="612"/>
        <item x="110"/>
        <item x="644"/>
        <item x="230"/>
        <item x="875"/>
        <item t="default"/>
      </items>
    </pivotField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8"/>
    <field x="15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8" baseField="0" baseItem="0"/>
  </dataFields>
  <conditionalFormats count="2">
    <conditionalFormat priority="2">
      <pivotAreas count="3">
        <pivotArea type="data" grandCol="1" collapsedLevelsAreSubtotals="1" fieldPosition="0">
          <references count="2">
            <reference field="4294967294" count="1" selected="0">
              <x v="0"/>
            </reference>
            <reference field="8" count="1">
              <x v="0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8" count="1">
              <x v="1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8" count="1">
              <x v="2"/>
            </reference>
          </references>
        </pivotArea>
      </pivotAreas>
    </conditionalFormat>
    <conditionalFormat priority="1">
      <pivotAreas count="12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8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8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2"/>
            </reference>
            <reference field="8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8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8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2"/>
            </reference>
            <reference field="8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8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8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8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8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2"/>
            </reference>
            <reference field="8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8" count="1">
              <x v="2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BC1B1-46A7-4CFB-9FF5-6F68045B5A7F}">
  <dimension ref="A1:AG9995"/>
  <sheetViews>
    <sheetView tabSelected="1" zoomScale="81" zoomScaleNormal="106" workbookViewId="0">
      <pane ySplit="1" topLeftCell="A2" activePane="bottomLeft" state="frozen"/>
      <selection activeCell="D1" sqref="D1"/>
      <selection pane="bottomLeft" activeCell="AB12" sqref="AB12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3" width="10.33203125" style="1" bestFit="1" customWidth="1"/>
    <col min="4" max="4" width="10.33203125" bestFit="1" customWidth="1"/>
    <col min="5" max="5" width="10.33203125" style="18" customWidth="1"/>
    <col min="6" max="6" width="12.77734375" bestFit="1" customWidth="1"/>
    <col min="7" max="7" width="11.109375" bestFit="1" customWidth="1"/>
    <col min="8" max="8" width="16.21875" customWidth="1"/>
    <col min="9" max="9" width="11.33203125" bestFit="1" customWidth="1"/>
    <col min="10" max="10" width="11.88671875" bestFit="1" customWidth="1"/>
    <col min="11" max="11" width="13.88671875" customWidth="1"/>
    <col min="12" max="12" width="12.77734375" customWidth="1"/>
    <col min="13" max="13" width="10.6640625" style="2" bestFit="1" customWidth="1"/>
    <col min="14" max="14" width="8.88671875" style="2"/>
    <col min="15" max="15" width="16.33203125" style="3" bestFit="1" customWidth="1"/>
    <col min="16" max="16" width="13.109375" bestFit="1" customWidth="1"/>
    <col min="17" max="17" width="12.88671875" bestFit="1" customWidth="1"/>
    <col min="18" max="18" width="12.6640625" customWidth="1"/>
    <col min="19" max="19" width="8.5546875" style="2" customWidth="1"/>
    <col min="20" max="20" width="8" style="2" bestFit="1" customWidth="1"/>
    <col min="21" max="21" width="8.109375" style="2" bestFit="1" customWidth="1"/>
    <col min="22" max="22" width="8.6640625" style="8" bestFit="1" customWidth="1"/>
    <col min="23" max="23" width="13.33203125" style="9" bestFit="1" customWidth="1"/>
    <col min="24" max="24" width="15.109375" style="9" bestFit="1" customWidth="1"/>
    <col min="25" max="25" width="15.109375" style="9" customWidth="1"/>
    <col min="26" max="26" width="13.109375" style="9" bestFit="1" customWidth="1"/>
    <col min="27" max="27" width="17.88671875" style="9" bestFit="1" customWidth="1"/>
    <col min="28" max="28" width="18.44140625" bestFit="1" customWidth="1"/>
    <col min="29" max="29" width="10.44140625" bestFit="1" customWidth="1"/>
    <col min="33" max="33" width="10.5546875" bestFit="1" customWidth="1"/>
  </cols>
  <sheetData>
    <row r="1" spans="1:29" ht="15" thickBot="1" x14ac:dyDescent="0.35">
      <c r="A1" s="5" t="s">
        <v>0</v>
      </c>
      <c r="B1" s="6" t="s">
        <v>1</v>
      </c>
      <c r="C1" s="7" t="s">
        <v>2</v>
      </c>
      <c r="D1" s="6" t="s">
        <v>3</v>
      </c>
      <c r="E1" s="17" t="s">
        <v>7067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21" t="s">
        <v>20</v>
      </c>
      <c r="W1" s="22" t="s">
        <v>7033</v>
      </c>
      <c r="X1" s="22" t="s">
        <v>7037</v>
      </c>
      <c r="Y1" s="22" t="s">
        <v>7080</v>
      </c>
      <c r="Z1" s="22" t="s">
        <v>7034</v>
      </c>
      <c r="AA1" s="22" t="s">
        <v>7035</v>
      </c>
      <c r="AB1" s="23" t="s">
        <v>7036</v>
      </c>
      <c r="AC1" s="24" t="s">
        <v>7079</v>
      </c>
    </row>
    <row r="2" spans="1:29" x14ac:dyDescent="0.3">
      <c r="A2">
        <v>1</v>
      </c>
      <c r="B2" t="s">
        <v>21</v>
      </c>
      <c r="C2" s="1">
        <v>42682</v>
      </c>
      <c r="D2" s="1">
        <v>42685</v>
      </c>
      <c r="E2" s="18">
        <v>42682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s="2">
        <v>42420</v>
      </c>
      <c r="N2" s="2" t="s">
        <v>29</v>
      </c>
      <c r="O2" s="3" t="s">
        <v>30</v>
      </c>
      <c r="P2" t="s">
        <v>31</v>
      </c>
      <c r="Q2" t="s">
        <v>32</v>
      </c>
      <c r="R2" t="s">
        <v>33</v>
      </c>
      <c r="S2" s="2">
        <v>261.95999999999998</v>
      </c>
      <c r="T2" s="2">
        <v>2</v>
      </c>
      <c r="U2" s="2">
        <v>0</v>
      </c>
      <c r="V2" s="8">
        <v>41.913600000000002</v>
      </c>
      <c r="W2" s="9">
        <f>S2-S2*U2</f>
        <v>261.95999999999998</v>
      </c>
      <c r="X2" s="9">
        <f>S2*U2</f>
        <v>0</v>
      </c>
      <c r="Y2" s="9">
        <f>W2*T2</f>
        <v>523.91999999999996</v>
      </c>
      <c r="Z2" s="9">
        <f>SUM(Y:Y)</f>
        <v>1687485.8141829991</v>
      </c>
      <c r="AA2" s="9">
        <f>AVERAGE(W:W)</f>
        <v>195.15489823308263</v>
      </c>
      <c r="AB2" s="9">
        <f>SUM(X:X)</f>
        <v>60354.345454999951</v>
      </c>
      <c r="AC2" s="9">
        <f>SUM(V:V)</f>
        <v>40527.45280000005</v>
      </c>
    </row>
    <row r="3" spans="1:29" x14ac:dyDescent="0.3">
      <c r="A3">
        <v>2</v>
      </c>
      <c r="B3" t="s">
        <v>37</v>
      </c>
      <c r="C3" s="1">
        <v>42533</v>
      </c>
      <c r="D3" s="1">
        <v>42537</v>
      </c>
      <c r="E3" s="18">
        <v>42533</v>
      </c>
      <c r="F3" t="s">
        <v>22</v>
      </c>
      <c r="G3" t="s">
        <v>38</v>
      </c>
      <c r="H3" t="s">
        <v>39</v>
      </c>
      <c r="I3" t="s">
        <v>40</v>
      </c>
      <c r="J3" t="s">
        <v>26</v>
      </c>
      <c r="K3" t="s">
        <v>41</v>
      </c>
      <c r="L3" t="s">
        <v>42</v>
      </c>
      <c r="M3" s="2">
        <v>90036</v>
      </c>
      <c r="N3" s="2" t="s">
        <v>43</v>
      </c>
      <c r="O3" s="3" t="s">
        <v>44</v>
      </c>
      <c r="P3" t="s">
        <v>45</v>
      </c>
      <c r="Q3" t="s">
        <v>46</v>
      </c>
      <c r="R3" t="s">
        <v>47</v>
      </c>
      <c r="S3" s="2">
        <v>14.62</v>
      </c>
      <c r="T3" s="2">
        <v>2</v>
      </c>
      <c r="U3" s="2">
        <v>0</v>
      </c>
      <c r="V3" s="8">
        <v>6.8714000000000004</v>
      </c>
      <c r="W3" s="9">
        <f t="shared" ref="W3:W65" si="0">S3-S3*U3</f>
        <v>14.62</v>
      </c>
      <c r="X3" s="9">
        <f t="shared" ref="X3:X66" si="1">S3*U3</f>
        <v>0</v>
      </c>
      <c r="Y3" s="9">
        <f t="shared" ref="Y3:Y66" si="2">W3*T3</f>
        <v>29.24</v>
      </c>
    </row>
    <row r="4" spans="1:29" x14ac:dyDescent="0.3">
      <c r="A4">
        <v>3</v>
      </c>
      <c r="B4" t="s">
        <v>48</v>
      </c>
      <c r="C4" s="1">
        <v>42288</v>
      </c>
      <c r="D4" s="1">
        <v>42295</v>
      </c>
      <c r="E4" s="18">
        <v>42288</v>
      </c>
      <c r="F4" t="s">
        <v>49</v>
      </c>
      <c r="G4" t="s">
        <v>50</v>
      </c>
      <c r="H4" t="s">
        <v>51</v>
      </c>
      <c r="I4" t="s">
        <v>25</v>
      </c>
      <c r="J4" t="s">
        <v>26</v>
      </c>
      <c r="K4" t="s">
        <v>52</v>
      </c>
      <c r="L4" t="s">
        <v>53</v>
      </c>
      <c r="M4" s="2">
        <v>33311</v>
      </c>
      <c r="N4" s="2" t="s">
        <v>29</v>
      </c>
      <c r="O4" s="3" t="s">
        <v>54</v>
      </c>
      <c r="P4" t="s">
        <v>31</v>
      </c>
      <c r="Q4" t="s">
        <v>55</v>
      </c>
      <c r="R4" t="s">
        <v>56</v>
      </c>
      <c r="S4" s="2">
        <v>957.57749999999999</v>
      </c>
      <c r="T4" s="2">
        <v>5</v>
      </c>
      <c r="U4" s="2">
        <v>0.45</v>
      </c>
      <c r="V4" s="8">
        <v>-383.03100000000001</v>
      </c>
      <c r="W4" s="9">
        <f t="shared" si="0"/>
        <v>526.66762500000004</v>
      </c>
      <c r="X4" s="9">
        <f t="shared" si="1"/>
        <v>430.909875</v>
      </c>
      <c r="Y4" s="9">
        <f t="shared" si="2"/>
        <v>2633.3381250000002</v>
      </c>
    </row>
    <row r="5" spans="1:29" x14ac:dyDescent="0.3">
      <c r="A5">
        <v>4</v>
      </c>
      <c r="B5" t="s">
        <v>60</v>
      </c>
      <c r="C5" s="1">
        <v>41799</v>
      </c>
      <c r="D5" s="1">
        <v>41804</v>
      </c>
      <c r="E5" s="18">
        <v>41799</v>
      </c>
      <c r="F5" t="s">
        <v>49</v>
      </c>
      <c r="G5" t="s">
        <v>61</v>
      </c>
      <c r="H5" t="s">
        <v>62</v>
      </c>
      <c r="I5" t="s">
        <v>25</v>
      </c>
      <c r="J5" t="s">
        <v>26</v>
      </c>
      <c r="K5" t="s">
        <v>41</v>
      </c>
      <c r="L5" t="s">
        <v>42</v>
      </c>
      <c r="M5" s="2">
        <v>90032</v>
      </c>
      <c r="N5" s="2" t="s">
        <v>43</v>
      </c>
      <c r="O5" s="3" t="s">
        <v>63</v>
      </c>
      <c r="P5" t="s">
        <v>31</v>
      </c>
      <c r="Q5" t="s">
        <v>64</v>
      </c>
      <c r="R5" t="s">
        <v>65</v>
      </c>
      <c r="S5" s="2">
        <v>48.86</v>
      </c>
      <c r="T5" s="2">
        <v>7</v>
      </c>
      <c r="U5" s="2">
        <v>0</v>
      </c>
      <c r="V5" s="8">
        <v>14.1694</v>
      </c>
      <c r="W5" s="9">
        <f t="shared" si="0"/>
        <v>48.86</v>
      </c>
      <c r="X5" s="9">
        <f t="shared" si="1"/>
        <v>0</v>
      </c>
      <c r="Y5" s="9">
        <f t="shared" si="2"/>
        <v>342.02</v>
      </c>
    </row>
    <row r="6" spans="1:29" x14ac:dyDescent="0.3">
      <c r="A6">
        <v>5</v>
      </c>
      <c r="B6" t="s">
        <v>83</v>
      </c>
      <c r="C6" s="1">
        <v>42840</v>
      </c>
      <c r="D6" s="1">
        <v>42845</v>
      </c>
      <c r="E6" s="18">
        <v>42840</v>
      </c>
      <c r="F6" t="s">
        <v>49</v>
      </c>
      <c r="G6" t="s">
        <v>84</v>
      </c>
      <c r="H6" t="s">
        <v>85</v>
      </c>
      <c r="I6" t="s">
        <v>25</v>
      </c>
      <c r="J6" t="s">
        <v>26</v>
      </c>
      <c r="K6" t="s">
        <v>86</v>
      </c>
      <c r="L6" t="s">
        <v>87</v>
      </c>
      <c r="M6" s="2">
        <v>28027</v>
      </c>
      <c r="N6" s="2" t="s">
        <v>29</v>
      </c>
      <c r="O6" s="3" t="s">
        <v>88</v>
      </c>
      <c r="P6" t="s">
        <v>45</v>
      </c>
      <c r="Q6" t="s">
        <v>89</v>
      </c>
      <c r="R6" t="s">
        <v>90</v>
      </c>
      <c r="S6" s="2">
        <v>15.552</v>
      </c>
      <c r="T6" s="2">
        <v>3</v>
      </c>
      <c r="U6" s="2">
        <v>0.2</v>
      </c>
      <c r="V6" s="8">
        <v>5.4432</v>
      </c>
      <c r="W6" s="9">
        <f t="shared" si="0"/>
        <v>12.441599999999999</v>
      </c>
      <c r="X6" s="9">
        <f t="shared" si="1"/>
        <v>3.1104000000000003</v>
      </c>
      <c r="Y6" s="9">
        <f t="shared" si="2"/>
        <v>37.324799999999996</v>
      </c>
    </row>
    <row r="7" spans="1:29" x14ac:dyDescent="0.3">
      <c r="A7">
        <v>6</v>
      </c>
      <c r="B7" t="s">
        <v>91</v>
      </c>
      <c r="C7" s="1">
        <v>42709</v>
      </c>
      <c r="D7" s="1">
        <v>42714</v>
      </c>
      <c r="E7" s="18">
        <v>42709</v>
      </c>
      <c r="F7" t="s">
        <v>49</v>
      </c>
      <c r="G7" t="s">
        <v>92</v>
      </c>
      <c r="H7" t="s">
        <v>93</v>
      </c>
      <c r="I7" t="s">
        <v>25</v>
      </c>
      <c r="J7" t="s">
        <v>26</v>
      </c>
      <c r="K7" t="s">
        <v>94</v>
      </c>
      <c r="L7" t="s">
        <v>95</v>
      </c>
      <c r="M7" s="2">
        <v>98103</v>
      </c>
      <c r="N7" s="2" t="s">
        <v>43</v>
      </c>
      <c r="O7" s="3" t="s">
        <v>96</v>
      </c>
      <c r="P7" t="s">
        <v>45</v>
      </c>
      <c r="Q7" t="s">
        <v>74</v>
      </c>
      <c r="R7" t="s">
        <v>97</v>
      </c>
      <c r="S7" s="2">
        <v>407.976</v>
      </c>
      <c r="T7" s="2">
        <v>3</v>
      </c>
      <c r="U7" s="2">
        <v>0.2</v>
      </c>
      <c r="V7" s="8">
        <v>132.59219999999999</v>
      </c>
      <c r="W7" s="9">
        <f t="shared" si="0"/>
        <v>326.38080000000002</v>
      </c>
      <c r="X7" s="9">
        <f t="shared" si="1"/>
        <v>81.595200000000006</v>
      </c>
      <c r="Y7" s="9">
        <f t="shared" si="2"/>
        <v>979.14240000000007</v>
      </c>
    </row>
    <row r="8" spans="1:29" x14ac:dyDescent="0.3">
      <c r="A8">
        <v>7</v>
      </c>
      <c r="B8" t="s">
        <v>98</v>
      </c>
      <c r="C8" s="1">
        <v>42330</v>
      </c>
      <c r="D8" s="1">
        <v>42334</v>
      </c>
      <c r="E8" s="18">
        <v>42330</v>
      </c>
      <c r="F8" t="s">
        <v>49</v>
      </c>
      <c r="G8" t="s">
        <v>99</v>
      </c>
      <c r="H8" t="s">
        <v>100</v>
      </c>
      <c r="I8" t="s">
        <v>101</v>
      </c>
      <c r="J8" t="s">
        <v>26</v>
      </c>
      <c r="K8" t="s">
        <v>102</v>
      </c>
      <c r="L8" t="s">
        <v>103</v>
      </c>
      <c r="M8" s="2">
        <v>76106</v>
      </c>
      <c r="N8" s="2" t="s">
        <v>104</v>
      </c>
      <c r="O8" s="3" t="s">
        <v>105</v>
      </c>
      <c r="P8" t="s">
        <v>45</v>
      </c>
      <c r="Q8" t="s">
        <v>77</v>
      </c>
      <c r="R8" t="s">
        <v>106</v>
      </c>
      <c r="S8" s="2">
        <v>68.81</v>
      </c>
      <c r="T8" s="2">
        <v>5</v>
      </c>
      <c r="U8" s="2">
        <v>0.8</v>
      </c>
      <c r="V8" s="8">
        <v>-123.858</v>
      </c>
      <c r="W8" s="9">
        <f t="shared" si="0"/>
        <v>13.762</v>
      </c>
      <c r="X8" s="9">
        <f t="shared" si="1"/>
        <v>55.048000000000002</v>
      </c>
      <c r="Y8" s="9">
        <f t="shared" si="2"/>
        <v>68.81</v>
      </c>
    </row>
    <row r="9" spans="1:29" x14ac:dyDescent="0.3">
      <c r="A9">
        <v>8</v>
      </c>
      <c r="B9" t="s">
        <v>109</v>
      </c>
      <c r="C9" s="1">
        <v>41954</v>
      </c>
      <c r="D9" s="1">
        <v>41961</v>
      </c>
      <c r="E9" s="18">
        <v>41954</v>
      </c>
      <c r="F9" t="s">
        <v>49</v>
      </c>
      <c r="G9" t="s">
        <v>110</v>
      </c>
      <c r="H9" t="s">
        <v>111</v>
      </c>
      <c r="I9" t="s">
        <v>25</v>
      </c>
      <c r="J9" t="s">
        <v>26</v>
      </c>
      <c r="K9" t="s">
        <v>112</v>
      </c>
      <c r="L9" t="s">
        <v>113</v>
      </c>
      <c r="M9" s="2">
        <v>53711</v>
      </c>
      <c r="N9" s="2" t="s">
        <v>104</v>
      </c>
      <c r="O9" s="3" t="s">
        <v>114</v>
      </c>
      <c r="P9" t="s">
        <v>45</v>
      </c>
      <c r="Q9" t="s">
        <v>58</v>
      </c>
      <c r="R9" t="s">
        <v>115</v>
      </c>
      <c r="S9" s="2">
        <v>665.88</v>
      </c>
      <c r="T9" s="2">
        <v>6</v>
      </c>
      <c r="U9" s="2">
        <v>0</v>
      </c>
      <c r="V9" s="8">
        <v>13.317600000000001</v>
      </c>
      <c r="W9" s="9">
        <f t="shared" si="0"/>
        <v>665.88</v>
      </c>
      <c r="X9" s="9">
        <f t="shared" si="1"/>
        <v>0</v>
      </c>
      <c r="Y9" s="9">
        <f t="shared" si="2"/>
        <v>3995.2799999999997</v>
      </c>
    </row>
    <row r="10" spans="1:29" x14ac:dyDescent="0.3">
      <c r="A10">
        <v>9</v>
      </c>
      <c r="B10" t="s">
        <v>116</v>
      </c>
      <c r="C10" s="1">
        <v>41772</v>
      </c>
      <c r="D10" s="1">
        <v>41774</v>
      </c>
      <c r="E10" s="18">
        <v>41772</v>
      </c>
      <c r="F10" t="s">
        <v>22</v>
      </c>
      <c r="G10" t="s">
        <v>117</v>
      </c>
      <c r="H10" t="s">
        <v>118</v>
      </c>
      <c r="I10" t="s">
        <v>25</v>
      </c>
      <c r="J10" t="s">
        <v>26</v>
      </c>
      <c r="K10" t="s">
        <v>119</v>
      </c>
      <c r="L10" t="s">
        <v>120</v>
      </c>
      <c r="M10" s="2">
        <v>84084</v>
      </c>
      <c r="N10" s="2" t="s">
        <v>43</v>
      </c>
      <c r="O10" s="3" t="s">
        <v>121</v>
      </c>
      <c r="P10" t="s">
        <v>45</v>
      </c>
      <c r="Q10" t="s">
        <v>58</v>
      </c>
      <c r="R10" t="s">
        <v>122</v>
      </c>
      <c r="S10" s="2">
        <v>55.5</v>
      </c>
      <c r="T10" s="2">
        <v>2</v>
      </c>
      <c r="U10" s="2">
        <v>0</v>
      </c>
      <c r="V10" s="8">
        <v>9.99</v>
      </c>
      <c r="W10" s="9">
        <f t="shared" si="0"/>
        <v>55.5</v>
      </c>
      <c r="X10" s="9">
        <f t="shared" si="1"/>
        <v>0</v>
      </c>
      <c r="Y10" s="9">
        <f t="shared" si="2"/>
        <v>111</v>
      </c>
    </row>
    <row r="11" spans="1:29" x14ac:dyDescent="0.3">
      <c r="A11">
        <v>10</v>
      </c>
      <c r="B11" t="s">
        <v>123</v>
      </c>
      <c r="C11" s="1">
        <v>41878</v>
      </c>
      <c r="D11" s="1">
        <v>41883</v>
      </c>
      <c r="E11" s="18">
        <v>41878</v>
      </c>
      <c r="F11" t="s">
        <v>22</v>
      </c>
      <c r="G11" t="s">
        <v>124</v>
      </c>
      <c r="H11" t="s">
        <v>125</v>
      </c>
      <c r="I11" t="s">
        <v>25</v>
      </c>
      <c r="J11" t="s">
        <v>26</v>
      </c>
      <c r="K11" t="s">
        <v>126</v>
      </c>
      <c r="L11" t="s">
        <v>42</v>
      </c>
      <c r="M11" s="2">
        <v>94109</v>
      </c>
      <c r="N11" s="2" t="s">
        <v>43</v>
      </c>
      <c r="O11" s="3" t="s">
        <v>127</v>
      </c>
      <c r="P11" t="s">
        <v>45</v>
      </c>
      <c r="Q11" t="s">
        <v>67</v>
      </c>
      <c r="R11" t="s">
        <v>128</v>
      </c>
      <c r="S11" s="2">
        <v>8.56</v>
      </c>
      <c r="T11" s="2">
        <v>2</v>
      </c>
      <c r="U11" s="2">
        <v>0</v>
      </c>
      <c r="V11" s="8">
        <v>2.4824000000000002</v>
      </c>
      <c r="W11" s="9">
        <f t="shared" si="0"/>
        <v>8.56</v>
      </c>
      <c r="X11" s="9">
        <f t="shared" si="1"/>
        <v>0</v>
      </c>
      <c r="Y11" s="9">
        <f t="shared" si="2"/>
        <v>17.12</v>
      </c>
    </row>
    <row r="12" spans="1:29" x14ac:dyDescent="0.3">
      <c r="A12">
        <v>11</v>
      </c>
      <c r="B12" t="s">
        <v>131</v>
      </c>
      <c r="C12" s="1">
        <v>42713</v>
      </c>
      <c r="D12" s="1">
        <v>42717</v>
      </c>
      <c r="E12" s="18">
        <v>42713</v>
      </c>
      <c r="F12" t="s">
        <v>49</v>
      </c>
      <c r="G12" t="s">
        <v>132</v>
      </c>
      <c r="H12" t="s">
        <v>133</v>
      </c>
      <c r="I12" t="s">
        <v>40</v>
      </c>
      <c r="J12" t="s">
        <v>26</v>
      </c>
      <c r="K12" t="s">
        <v>134</v>
      </c>
      <c r="L12" t="s">
        <v>135</v>
      </c>
      <c r="M12" s="2">
        <v>68025</v>
      </c>
      <c r="N12" s="2" t="s">
        <v>104</v>
      </c>
      <c r="O12" s="3" t="s">
        <v>136</v>
      </c>
      <c r="P12" t="s">
        <v>45</v>
      </c>
      <c r="Q12" t="s">
        <v>67</v>
      </c>
      <c r="R12" t="s">
        <v>137</v>
      </c>
      <c r="S12" s="2">
        <v>19.46</v>
      </c>
      <c r="T12" s="2">
        <v>7</v>
      </c>
      <c r="U12" s="2">
        <v>0</v>
      </c>
      <c r="V12" s="8">
        <v>5.0595999999999997</v>
      </c>
      <c r="W12" s="9">
        <f t="shared" si="0"/>
        <v>19.46</v>
      </c>
      <c r="X12" s="9">
        <f t="shared" si="1"/>
        <v>0</v>
      </c>
      <c r="Y12" s="9">
        <f t="shared" si="2"/>
        <v>136.22</v>
      </c>
    </row>
    <row r="13" spans="1:29" x14ac:dyDescent="0.3">
      <c r="A13">
        <v>12</v>
      </c>
      <c r="B13" t="s">
        <v>140</v>
      </c>
      <c r="C13" s="1">
        <v>42932</v>
      </c>
      <c r="D13" s="1">
        <v>42934</v>
      </c>
      <c r="E13" s="18">
        <v>42932</v>
      </c>
      <c r="F13" t="s">
        <v>22</v>
      </c>
      <c r="G13" t="s">
        <v>141</v>
      </c>
      <c r="H13" t="s">
        <v>142</v>
      </c>
      <c r="I13" t="s">
        <v>25</v>
      </c>
      <c r="J13" t="s">
        <v>26</v>
      </c>
      <c r="K13" t="s">
        <v>143</v>
      </c>
      <c r="L13" t="s">
        <v>144</v>
      </c>
      <c r="M13" s="2">
        <v>19140</v>
      </c>
      <c r="N13" s="2" t="s">
        <v>145</v>
      </c>
      <c r="O13" s="3" t="s">
        <v>146</v>
      </c>
      <c r="P13" t="s">
        <v>31</v>
      </c>
      <c r="Q13" t="s">
        <v>35</v>
      </c>
      <c r="R13" t="s">
        <v>147</v>
      </c>
      <c r="S13" s="2">
        <v>71.372</v>
      </c>
      <c r="T13" s="2">
        <v>2</v>
      </c>
      <c r="U13" s="2">
        <v>0.3</v>
      </c>
      <c r="V13" s="8">
        <v>-1.0196000000000001</v>
      </c>
      <c r="W13" s="9">
        <f t="shared" si="0"/>
        <v>49.9604</v>
      </c>
      <c r="X13" s="9">
        <f t="shared" si="1"/>
        <v>21.4116</v>
      </c>
      <c r="Y13" s="9">
        <f t="shared" si="2"/>
        <v>99.9208</v>
      </c>
    </row>
    <row r="14" spans="1:29" x14ac:dyDescent="0.3">
      <c r="A14">
        <v>13</v>
      </c>
      <c r="B14" t="s">
        <v>151</v>
      </c>
      <c r="C14" s="1">
        <v>42385</v>
      </c>
      <c r="D14" s="1">
        <v>42389</v>
      </c>
      <c r="E14" s="18">
        <v>42385</v>
      </c>
      <c r="F14" t="s">
        <v>22</v>
      </c>
      <c r="G14" t="s">
        <v>152</v>
      </c>
      <c r="H14" t="s">
        <v>153</v>
      </c>
      <c r="I14" t="s">
        <v>25</v>
      </c>
      <c r="J14" t="s">
        <v>26</v>
      </c>
      <c r="K14" t="s">
        <v>41</v>
      </c>
      <c r="L14" t="s">
        <v>42</v>
      </c>
      <c r="M14" s="2">
        <v>90049</v>
      </c>
      <c r="N14" s="2" t="s">
        <v>43</v>
      </c>
      <c r="O14" s="3" t="s">
        <v>154</v>
      </c>
      <c r="P14" t="s">
        <v>45</v>
      </c>
      <c r="Q14" t="s">
        <v>74</v>
      </c>
      <c r="R14" t="s">
        <v>155</v>
      </c>
      <c r="S14" s="2">
        <v>11.648</v>
      </c>
      <c r="T14" s="2">
        <v>2</v>
      </c>
      <c r="U14" s="2">
        <v>0.2</v>
      </c>
      <c r="V14" s="8">
        <v>4.2224000000000004</v>
      </c>
      <c r="W14" s="9">
        <f t="shared" si="0"/>
        <v>9.3184000000000005</v>
      </c>
      <c r="X14" s="9">
        <f t="shared" si="1"/>
        <v>2.3296000000000001</v>
      </c>
      <c r="Y14" s="9">
        <f t="shared" si="2"/>
        <v>18.636800000000001</v>
      </c>
    </row>
    <row r="15" spans="1:29" x14ac:dyDescent="0.3">
      <c r="A15">
        <v>14</v>
      </c>
      <c r="B15" t="s">
        <v>159</v>
      </c>
      <c r="C15" s="1">
        <v>42264</v>
      </c>
      <c r="D15" s="1">
        <v>42268</v>
      </c>
      <c r="E15" s="18">
        <v>42264</v>
      </c>
      <c r="F15" t="s">
        <v>49</v>
      </c>
      <c r="G15" t="s">
        <v>160</v>
      </c>
      <c r="H15" t="s">
        <v>161</v>
      </c>
      <c r="I15" t="s">
        <v>25</v>
      </c>
      <c r="J15" t="s">
        <v>26</v>
      </c>
      <c r="K15" t="s">
        <v>143</v>
      </c>
      <c r="L15" t="s">
        <v>144</v>
      </c>
      <c r="M15" s="2">
        <v>19140</v>
      </c>
      <c r="N15" s="2" t="s">
        <v>145</v>
      </c>
      <c r="O15" s="3" t="s">
        <v>162</v>
      </c>
      <c r="P15" t="s">
        <v>31</v>
      </c>
      <c r="Q15" t="s">
        <v>32</v>
      </c>
      <c r="R15" t="s">
        <v>163</v>
      </c>
      <c r="S15" s="2">
        <v>3083.43</v>
      </c>
      <c r="T15" s="2">
        <v>7</v>
      </c>
      <c r="U15" s="2">
        <v>0.5</v>
      </c>
      <c r="V15" s="8">
        <v>-1665.0522000000001</v>
      </c>
      <c r="W15" s="9">
        <f t="shared" si="0"/>
        <v>1541.7149999999999</v>
      </c>
      <c r="X15" s="9">
        <f t="shared" si="1"/>
        <v>1541.7149999999999</v>
      </c>
      <c r="Y15" s="9">
        <f t="shared" si="2"/>
        <v>10792.004999999999</v>
      </c>
    </row>
    <row r="16" spans="1:29" x14ac:dyDescent="0.3">
      <c r="A16">
        <v>15</v>
      </c>
      <c r="B16" t="s">
        <v>177</v>
      </c>
      <c r="C16" s="1">
        <v>43027</v>
      </c>
      <c r="D16" s="1">
        <v>43031</v>
      </c>
      <c r="E16" s="18">
        <v>43027</v>
      </c>
      <c r="F16" t="s">
        <v>22</v>
      </c>
      <c r="G16" t="s">
        <v>178</v>
      </c>
      <c r="H16" t="s">
        <v>179</v>
      </c>
      <c r="I16" t="s">
        <v>101</v>
      </c>
      <c r="J16" t="s">
        <v>26</v>
      </c>
      <c r="K16" t="s">
        <v>180</v>
      </c>
      <c r="L16" t="s">
        <v>103</v>
      </c>
      <c r="M16" s="2">
        <v>77095</v>
      </c>
      <c r="N16" s="2" t="s">
        <v>104</v>
      </c>
      <c r="O16" s="3" t="s">
        <v>181</v>
      </c>
      <c r="P16" t="s">
        <v>45</v>
      </c>
      <c r="Q16" t="s">
        <v>89</v>
      </c>
      <c r="R16" t="s">
        <v>182</v>
      </c>
      <c r="S16" s="2">
        <v>29.472000000000001</v>
      </c>
      <c r="T16" s="2">
        <v>3</v>
      </c>
      <c r="U16" s="2">
        <v>0.2</v>
      </c>
      <c r="V16" s="8">
        <v>9.9467999999999996</v>
      </c>
      <c r="W16" s="9">
        <f t="shared" si="0"/>
        <v>23.5776</v>
      </c>
      <c r="X16" s="9">
        <f t="shared" si="1"/>
        <v>5.894400000000001</v>
      </c>
      <c r="Y16" s="9">
        <f t="shared" si="2"/>
        <v>70.732799999999997</v>
      </c>
    </row>
    <row r="17" spans="1:25" x14ac:dyDescent="0.3">
      <c r="A17">
        <v>16</v>
      </c>
      <c r="B17" t="s">
        <v>183</v>
      </c>
      <c r="C17" s="1">
        <v>42712</v>
      </c>
      <c r="D17" s="1">
        <v>42714</v>
      </c>
      <c r="E17" s="18">
        <v>42712</v>
      </c>
      <c r="F17" t="s">
        <v>184</v>
      </c>
      <c r="G17" t="s">
        <v>185</v>
      </c>
      <c r="H17" t="s">
        <v>186</v>
      </c>
      <c r="I17" t="s">
        <v>40</v>
      </c>
      <c r="J17" t="s">
        <v>26</v>
      </c>
      <c r="K17" t="s">
        <v>187</v>
      </c>
      <c r="L17" t="s">
        <v>103</v>
      </c>
      <c r="M17" s="2">
        <v>75080</v>
      </c>
      <c r="N17" s="2" t="s">
        <v>104</v>
      </c>
      <c r="O17" s="3" t="s">
        <v>188</v>
      </c>
      <c r="P17" t="s">
        <v>70</v>
      </c>
      <c r="Q17" t="s">
        <v>71</v>
      </c>
      <c r="R17" t="s">
        <v>189</v>
      </c>
      <c r="S17" s="2">
        <v>1097.5440000000001</v>
      </c>
      <c r="T17" s="2">
        <v>7</v>
      </c>
      <c r="U17" s="2">
        <v>0.2</v>
      </c>
      <c r="V17" s="8">
        <v>123.47369999999999</v>
      </c>
      <c r="W17" s="9">
        <f t="shared" si="0"/>
        <v>878.03520000000003</v>
      </c>
      <c r="X17" s="9">
        <f t="shared" si="1"/>
        <v>219.50880000000004</v>
      </c>
      <c r="Y17" s="9">
        <f t="shared" si="2"/>
        <v>6146.2464</v>
      </c>
    </row>
    <row r="18" spans="1:25" x14ac:dyDescent="0.3">
      <c r="A18">
        <v>17</v>
      </c>
      <c r="B18" t="s">
        <v>192</v>
      </c>
      <c r="C18" s="1">
        <v>42365</v>
      </c>
      <c r="D18" s="1">
        <v>42369</v>
      </c>
      <c r="E18" s="18">
        <v>42365</v>
      </c>
      <c r="F18" t="s">
        <v>49</v>
      </c>
      <c r="G18" t="s">
        <v>193</v>
      </c>
      <c r="H18" t="s">
        <v>194</v>
      </c>
      <c r="I18" t="s">
        <v>101</v>
      </c>
      <c r="J18" t="s">
        <v>26</v>
      </c>
      <c r="K18" t="s">
        <v>180</v>
      </c>
      <c r="L18" t="s">
        <v>103</v>
      </c>
      <c r="M18" s="2">
        <v>77041</v>
      </c>
      <c r="N18" s="2" t="s">
        <v>104</v>
      </c>
      <c r="O18" s="3" t="s">
        <v>195</v>
      </c>
      <c r="P18" t="s">
        <v>45</v>
      </c>
      <c r="Q18" t="s">
        <v>169</v>
      </c>
      <c r="R18" t="s">
        <v>196</v>
      </c>
      <c r="S18" s="2">
        <v>113.328</v>
      </c>
      <c r="T18" s="2">
        <v>9</v>
      </c>
      <c r="U18" s="2">
        <v>0.2</v>
      </c>
      <c r="V18" s="8">
        <v>35.414999999999999</v>
      </c>
      <c r="W18" s="9">
        <f t="shared" si="0"/>
        <v>90.662400000000005</v>
      </c>
      <c r="X18" s="9">
        <f t="shared" si="1"/>
        <v>22.665600000000001</v>
      </c>
      <c r="Y18" s="9">
        <f t="shared" si="2"/>
        <v>815.96160000000009</v>
      </c>
    </row>
    <row r="19" spans="1:25" x14ac:dyDescent="0.3">
      <c r="A19">
        <v>18</v>
      </c>
      <c r="B19" t="s">
        <v>203</v>
      </c>
      <c r="C19" s="1">
        <v>42988</v>
      </c>
      <c r="D19" s="1">
        <v>42993</v>
      </c>
      <c r="E19" s="18">
        <v>42988</v>
      </c>
      <c r="F19" t="s">
        <v>49</v>
      </c>
      <c r="G19" t="s">
        <v>204</v>
      </c>
      <c r="H19" t="s">
        <v>205</v>
      </c>
      <c r="I19" t="s">
        <v>40</v>
      </c>
      <c r="J19" t="s">
        <v>26</v>
      </c>
      <c r="K19" t="s">
        <v>206</v>
      </c>
      <c r="L19" t="s">
        <v>207</v>
      </c>
      <c r="M19" s="2">
        <v>60540</v>
      </c>
      <c r="N19" s="2" t="s">
        <v>104</v>
      </c>
      <c r="O19" s="3" t="s">
        <v>208</v>
      </c>
      <c r="P19" t="s">
        <v>70</v>
      </c>
      <c r="Q19" t="s">
        <v>71</v>
      </c>
      <c r="R19" t="s">
        <v>209</v>
      </c>
      <c r="S19" s="2">
        <v>147.16800000000001</v>
      </c>
      <c r="T19" s="2">
        <v>4</v>
      </c>
      <c r="U19" s="2">
        <v>0.2</v>
      </c>
      <c r="V19" s="8">
        <v>16.5564</v>
      </c>
      <c r="W19" s="9">
        <f t="shared" si="0"/>
        <v>117.73440000000001</v>
      </c>
      <c r="X19" s="9">
        <f t="shared" si="1"/>
        <v>29.433600000000002</v>
      </c>
      <c r="Y19" s="9">
        <f t="shared" si="2"/>
        <v>470.93760000000003</v>
      </c>
    </row>
    <row r="20" spans="1:25" x14ac:dyDescent="0.3">
      <c r="A20">
        <v>19</v>
      </c>
      <c r="B20" t="s">
        <v>210</v>
      </c>
      <c r="C20" s="1">
        <v>42568</v>
      </c>
      <c r="D20" s="1">
        <v>42573</v>
      </c>
      <c r="E20" s="18">
        <v>42568</v>
      </c>
      <c r="F20" t="s">
        <v>49</v>
      </c>
      <c r="G20" t="s">
        <v>211</v>
      </c>
      <c r="H20" t="s">
        <v>212</v>
      </c>
      <c r="I20" t="s">
        <v>40</v>
      </c>
      <c r="J20" t="s">
        <v>26</v>
      </c>
      <c r="K20" t="s">
        <v>41</v>
      </c>
      <c r="L20" t="s">
        <v>42</v>
      </c>
      <c r="M20" s="2">
        <v>90049</v>
      </c>
      <c r="N20" s="2" t="s">
        <v>43</v>
      </c>
      <c r="O20" s="3" t="s">
        <v>213</v>
      </c>
      <c r="P20" t="s">
        <v>45</v>
      </c>
      <c r="Q20" t="s">
        <v>58</v>
      </c>
      <c r="R20" t="s">
        <v>214</v>
      </c>
      <c r="S20" s="2">
        <v>77.88</v>
      </c>
      <c r="T20" s="2">
        <v>2</v>
      </c>
      <c r="U20" s="2">
        <v>0</v>
      </c>
      <c r="V20" s="8">
        <v>3.8940000000000001</v>
      </c>
      <c r="W20" s="9">
        <f t="shared" si="0"/>
        <v>77.88</v>
      </c>
      <c r="X20" s="9">
        <f t="shared" si="1"/>
        <v>0</v>
      </c>
      <c r="Y20" s="9">
        <f t="shared" si="2"/>
        <v>155.76</v>
      </c>
    </row>
    <row r="21" spans="1:25" x14ac:dyDescent="0.3">
      <c r="A21">
        <v>20</v>
      </c>
      <c r="B21" t="s">
        <v>215</v>
      </c>
      <c r="C21" s="1">
        <v>42997</v>
      </c>
      <c r="D21" s="1">
        <v>43001</v>
      </c>
      <c r="E21" s="18">
        <v>42997</v>
      </c>
      <c r="F21" t="s">
        <v>49</v>
      </c>
      <c r="G21" t="s">
        <v>216</v>
      </c>
      <c r="H21" t="s">
        <v>217</v>
      </c>
      <c r="I21" t="s">
        <v>40</v>
      </c>
      <c r="J21" t="s">
        <v>26</v>
      </c>
      <c r="K21" t="s">
        <v>218</v>
      </c>
      <c r="L21" t="s">
        <v>53</v>
      </c>
      <c r="M21" s="2">
        <v>32935</v>
      </c>
      <c r="N21" s="2" t="s">
        <v>29</v>
      </c>
      <c r="O21" s="3" t="s">
        <v>219</v>
      </c>
      <c r="P21" t="s">
        <v>45</v>
      </c>
      <c r="Q21" t="s">
        <v>58</v>
      </c>
      <c r="R21" t="s">
        <v>220</v>
      </c>
      <c r="S21" s="2">
        <v>95.616</v>
      </c>
      <c r="T21" s="2">
        <v>2</v>
      </c>
      <c r="U21" s="2">
        <v>0.2</v>
      </c>
      <c r="V21" s="8">
        <v>9.5616000000000003</v>
      </c>
      <c r="W21" s="9">
        <f t="shared" si="0"/>
        <v>76.492800000000003</v>
      </c>
      <c r="X21" s="9">
        <f t="shared" si="1"/>
        <v>19.123200000000001</v>
      </c>
      <c r="Y21" s="9">
        <f t="shared" si="2"/>
        <v>152.98560000000001</v>
      </c>
    </row>
    <row r="22" spans="1:25" x14ac:dyDescent="0.3">
      <c r="A22">
        <v>21</v>
      </c>
      <c r="B22" t="s">
        <v>221</v>
      </c>
      <c r="C22" s="1">
        <v>42440</v>
      </c>
      <c r="D22" s="1">
        <v>42442</v>
      </c>
      <c r="E22" s="18">
        <v>42440</v>
      </c>
      <c r="F22" t="s">
        <v>184</v>
      </c>
      <c r="G22" t="s">
        <v>222</v>
      </c>
      <c r="H22" t="s">
        <v>223</v>
      </c>
      <c r="I22" t="s">
        <v>40</v>
      </c>
      <c r="J22" t="s">
        <v>26</v>
      </c>
      <c r="K22" t="s">
        <v>224</v>
      </c>
      <c r="L22" t="s">
        <v>225</v>
      </c>
      <c r="M22" s="2">
        <v>55122</v>
      </c>
      <c r="N22" s="2" t="s">
        <v>104</v>
      </c>
      <c r="O22" s="3" t="s">
        <v>226</v>
      </c>
      <c r="P22" t="s">
        <v>70</v>
      </c>
      <c r="Q22" t="s">
        <v>157</v>
      </c>
      <c r="R22" t="s">
        <v>227</v>
      </c>
      <c r="S22" s="2">
        <v>45.98</v>
      </c>
      <c r="T22" s="2">
        <v>2</v>
      </c>
      <c r="U22" s="2">
        <v>0</v>
      </c>
      <c r="V22" s="8">
        <v>19.7714</v>
      </c>
      <c r="W22" s="9">
        <f t="shared" si="0"/>
        <v>45.98</v>
      </c>
      <c r="X22" s="9">
        <f t="shared" si="1"/>
        <v>0</v>
      </c>
      <c r="Y22" s="9">
        <f t="shared" si="2"/>
        <v>91.96</v>
      </c>
    </row>
    <row r="23" spans="1:25" x14ac:dyDescent="0.3">
      <c r="A23">
        <v>22</v>
      </c>
      <c r="B23" t="s">
        <v>230</v>
      </c>
      <c r="C23" s="1">
        <v>41932</v>
      </c>
      <c r="D23" s="1">
        <v>41937</v>
      </c>
      <c r="E23" s="18">
        <v>41932</v>
      </c>
      <c r="F23" t="s">
        <v>22</v>
      </c>
      <c r="G23" t="s">
        <v>231</v>
      </c>
      <c r="H23" t="s">
        <v>232</v>
      </c>
      <c r="I23" t="s">
        <v>25</v>
      </c>
      <c r="J23" t="s">
        <v>26</v>
      </c>
      <c r="K23" t="s">
        <v>233</v>
      </c>
      <c r="L23" t="s">
        <v>234</v>
      </c>
      <c r="M23" s="2">
        <v>48185</v>
      </c>
      <c r="N23" s="2" t="s">
        <v>104</v>
      </c>
      <c r="O23" s="3" t="s">
        <v>235</v>
      </c>
      <c r="P23" t="s">
        <v>45</v>
      </c>
      <c r="Q23" t="s">
        <v>58</v>
      </c>
      <c r="R23" t="s">
        <v>236</v>
      </c>
      <c r="S23" s="2">
        <v>211.96</v>
      </c>
      <c r="T23" s="2">
        <v>4</v>
      </c>
      <c r="U23" s="2">
        <v>0</v>
      </c>
      <c r="V23" s="8">
        <v>8.4784000000000006</v>
      </c>
      <c r="W23" s="9">
        <f t="shared" si="0"/>
        <v>211.96</v>
      </c>
      <c r="X23" s="9">
        <f t="shared" si="1"/>
        <v>0</v>
      </c>
      <c r="Y23" s="9">
        <f t="shared" si="2"/>
        <v>847.84</v>
      </c>
    </row>
    <row r="24" spans="1:25" x14ac:dyDescent="0.3">
      <c r="A24">
        <v>23</v>
      </c>
      <c r="B24" t="s">
        <v>237</v>
      </c>
      <c r="C24" s="1">
        <v>42541</v>
      </c>
      <c r="D24" s="1">
        <v>42546</v>
      </c>
      <c r="E24" s="18">
        <v>42541</v>
      </c>
      <c r="F24" t="s">
        <v>49</v>
      </c>
      <c r="G24" t="s">
        <v>238</v>
      </c>
      <c r="H24" t="s">
        <v>239</v>
      </c>
      <c r="I24" t="s">
        <v>25</v>
      </c>
      <c r="J24" t="s">
        <v>26</v>
      </c>
      <c r="K24" t="s">
        <v>240</v>
      </c>
      <c r="L24" t="s">
        <v>241</v>
      </c>
      <c r="M24" s="2">
        <v>19901</v>
      </c>
      <c r="N24" s="2" t="s">
        <v>145</v>
      </c>
      <c r="O24" s="3" t="s">
        <v>242</v>
      </c>
      <c r="P24" t="s">
        <v>70</v>
      </c>
      <c r="Q24" t="s">
        <v>157</v>
      </c>
      <c r="R24" t="s">
        <v>243</v>
      </c>
      <c r="S24" s="2">
        <v>45</v>
      </c>
      <c r="T24" s="2">
        <v>3</v>
      </c>
      <c r="U24" s="2">
        <v>0</v>
      </c>
      <c r="V24" s="8">
        <v>4.95</v>
      </c>
      <c r="W24" s="9">
        <f t="shared" si="0"/>
        <v>45</v>
      </c>
      <c r="X24" s="9">
        <f t="shared" si="1"/>
        <v>0</v>
      </c>
      <c r="Y24" s="9">
        <f t="shared" si="2"/>
        <v>135</v>
      </c>
    </row>
    <row r="25" spans="1:25" x14ac:dyDescent="0.3">
      <c r="A25">
        <v>24</v>
      </c>
      <c r="B25" t="s">
        <v>246</v>
      </c>
      <c r="C25" s="1">
        <v>42112</v>
      </c>
      <c r="D25" s="1">
        <v>42116</v>
      </c>
      <c r="E25" s="18">
        <v>42112</v>
      </c>
      <c r="F25" t="s">
        <v>49</v>
      </c>
      <c r="G25" t="s">
        <v>247</v>
      </c>
      <c r="H25" t="s">
        <v>248</v>
      </c>
      <c r="I25" t="s">
        <v>25</v>
      </c>
      <c r="J25" t="s">
        <v>26</v>
      </c>
      <c r="K25" t="s">
        <v>249</v>
      </c>
      <c r="L25" t="s">
        <v>250</v>
      </c>
      <c r="M25" s="2">
        <v>47150</v>
      </c>
      <c r="N25" s="2" t="s">
        <v>104</v>
      </c>
      <c r="O25" s="3" t="s">
        <v>251</v>
      </c>
      <c r="P25" t="s">
        <v>45</v>
      </c>
      <c r="Q25" t="s">
        <v>74</v>
      </c>
      <c r="R25" t="s">
        <v>252</v>
      </c>
      <c r="S25" s="2">
        <v>38.22</v>
      </c>
      <c r="T25" s="2">
        <v>6</v>
      </c>
      <c r="U25" s="2">
        <v>0</v>
      </c>
      <c r="V25" s="8">
        <v>17.9634</v>
      </c>
      <c r="W25" s="9">
        <f t="shared" si="0"/>
        <v>38.22</v>
      </c>
      <c r="X25" s="9">
        <f t="shared" si="1"/>
        <v>0</v>
      </c>
      <c r="Y25" s="9">
        <f t="shared" si="2"/>
        <v>229.32</v>
      </c>
    </row>
    <row r="26" spans="1:25" x14ac:dyDescent="0.3">
      <c r="A26">
        <v>25</v>
      </c>
      <c r="B26" t="s">
        <v>259</v>
      </c>
      <c r="C26" s="1">
        <v>42715</v>
      </c>
      <c r="D26" s="1">
        <v>42721</v>
      </c>
      <c r="E26" s="18">
        <v>42715</v>
      </c>
      <c r="F26" t="s">
        <v>49</v>
      </c>
      <c r="G26" t="s">
        <v>260</v>
      </c>
      <c r="H26" t="s">
        <v>261</v>
      </c>
      <c r="I26" t="s">
        <v>40</v>
      </c>
      <c r="J26" t="s">
        <v>26</v>
      </c>
      <c r="K26" t="s">
        <v>262</v>
      </c>
      <c r="L26" t="s">
        <v>263</v>
      </c>
      <c r="M26" s="2">
        <v>10024</v>
      </c>
      <c r="N26" s="2" t="s">
        <v>145</v>
      </c>
      <c r="O26" s="3" t="s">
        <v>264</v>
      </c>
      <c r="P26" t="s">
        <v>45</v>
      </c>
      <c r="Q26" t="s">
        <v>265</v>
      </c>
      <c r="R26" t="s">
        <v>266</v>
      </c>
      <c r="S26" s="2">
        <v>15.26</v>
      </c>
      <c r="T26" s="2">
        <v>7</v>
      </c>
      <c r="U26" s="2">
        <v>0</v>
      </c>
      <c r="V26" s="8">
        <v>6.2565999999999997</v>
      </c>
      <c r="W26" s="9">
        <f t="shared" si="0"/>
        <v>15.26</v>
      </c>
      <c r="X26" s="9">
        <f t="shared" si="1"/>
        <v>0</v>
      </c>
      <c r="Y26" s="9">
        <f t="shared" si="2"/>
        <v>106.82</v>
      </c>
    </row>
    <row r="27" spans="1:25" x14ac:dyDescent="0.3">
      <c r="A27">
        <v>26</v>
      </c>
      <c r="B27" t="s">
        <v>267</v>
      </c>
      <c r="C27" s="1">
        <v>42538</v>
      </c>
      <c r="D27" s="1">
        <v>42539</v>
      </c>
      <c r="E27" s="18">
        <v>42538</v>
      </c>
      <c r="F27" t="s">
        <v>184</v>
      </c>
      <c r="G27" t="s">
        <v>268</v>
      </c>
      <c r="H27" t="s">
        <v>269</v>
      </c>
      <c r="I27" t="s">
        <v>25</v>
      </c>
      <c r="J27" t="s">
        <v>26</v>
      </c>
      <c r="K27" t="s">
        <v>270</v>
      </c>
      <c r="L27" t="s">
        <v>263</v>
      </c>
      <c r="M27" s="2">
        <v>12180</v>
      </c>
      <c r="N27" s="2" t="s">
        <v>145</v>
      </c>
      <c r="O27" s="3" t="s">
        <v>271</v>
      </c>
      <c r="P27" t="s">
        <v>45</v>
      </c>
      <c r="Q27" t="s">
        <v>58</v>
      </c>
      <c r="R27" t="s">
        <v>272</v>
      </c>
      <c r="S27" s="2">
        <v>208.56</v>
      </c>
      <c r="T27" s="2">
        <v>6</v>
      </c>
      <c r="U27" s="2">
        <v>0</v>
      </c>
      <c r="V27" s="8">
        <v>52.14</v>
      </c>
      <c r="W27" s="9">
        <f t="shared" si="0"/>
        <v>208.56</v>
      </c>
      <c r="X27" s="9">
        <f t="shared" si="1"/>
        <v>0</v>
      </c>
      <c r="Y27" s="9">
        <f t="shared" si="2"/>
        <v>1251.3600000000001</v>
      </c>
    </row>
    <row r="28" spans="1:25" x14ac:dyDescent="0.3">
      <c r="A28">
        <v>27</v>
      </c>
      <c r="B28" t="s">
        <v>281</v>
      </c>
      <c r="C28" s="1">
        <v>42332</v>
      </c>
      <c r="D28" s="1">
        <v>42338</v>
      </c>
      <c r="E28" s="18">
        <v>42332</v>
      </c>
      <c r="F28" t="s">
        <v>49</v>
      </c>
      <c r="G28" t="s">
        <v>282</v>
      </c>
      <c r="H28" t="s">
        <v>283</v>
      </c>
      <c r="I28" t="s">
        <v>25</v>
      </c>
      <c r="J28" t="s">
        <v>26</v>
      </c>
      <c r="K28" t="s">
        <v>41</v>
      </c>
      <c r="L28" t="s">
        <v>42</v>
      </c>
      <c r="M28" s="2">
        <v>90004</v>
      </c>
      <c r="N28" s="2" t="s">
        <v>43</v>
      </c>
      <c r="O28" s="3" t="s">
        <v>284</v>
      </c>
      <c r="P28" t="s">
        <v>70</v>
      </c>
      <c r="Q28" t="s">
        <v>157</v>
      </c>
      <c r="R28" t="s">
        <v>285</v>
      </c>
      <c r="S28" s="2">
        <v>13.98</v>
      </c>
      <c r="T28" s="2">
        <v>2</v>
      </c>
      <c r="U28" s="2">
        <v>0</v>
      </c>
      <c r="V28" s="8">
        <v>6.1512000000000002</v>
      </c>
      <c r="W28" s="9">
        <f t="shared" si="0"/>
        <v>13.98</v>
      </c>
      <c r="X28" s="9">
        <f t="shared" si="1"/>
        <v>0</v>
      </c>
      <c r="Y28" s="9">
        <f t="shared" si="2"/>
        <v>27.96</v>
      </c>
    </row>
    <row r="29" spans="1:25" x14ac:dyDescent="0.3">
      <c r="A29">
        <v>28</v>
      </c>
      <c r="B29" t="s">
        <v>292</v>
      </c>
      <c r="C29" s="1">
        <v>42124</v>
      </c>
      <c r="D29" s="1">
        <v>42129</v>
      </c>
      <c r="E29" s="18">
        <v>42124</v>
      </c>
      <c r="F29" t="s">
        <v>49</v>
      </c>
      <c r="G29" t="s">
        <v>293</v>
      </c>
      <c r="H29" t="s">
        <v>294</v>
      </c>
      <c r="I29" t="s">
        <v>101</v>
      </c>
      <c r="J29" t="s">
        <v>26</v>
      </c>
      <c r="K29" t="s">
        <v>295</v>
      </c>
      <c r="L29" t="s">
        <v>207</v>
      </c>
      <c r="M29" s="2">
        <v>60610</v>
      </c>
      <c r="N29" s="2" t="s">
        <v>104</v>
      </c>
      <c r="O29" s="3" t="s">
        <v>296</v>
      </c>
      <c r="P29" t="s">
        <v>31</v>
      </c>
      <c r="Q29" t="s">
        <v>35</v>
      </c>
      <c r="R29" t="s">
        <v>297</v>
      </c>
      <c r="S29" s="2">
        <v>213.11500000000001</v>
      </c>
      <c r="T29" s="2">
        <v>5</v>
      </c>
      <c r="U29" s="2">
        <v>0.3</v>
      </c>
      <c r="V29" s="8">
        <v>-15.2225</v>
      </c>
      <c r="W29" s="9">
        <f t="shared" si="0"/>
        <v>149.18049999999999</v>
      </c>
      <c r="X29" s="9">
        <f t="shared" si="1"/>
        <v>63.9345</v>
      </c>
      <c r="Y29" s="9">
        <f t="shared" si="2"/>
        <v>745.90249999999992</v>
      </c>
    </row>
    <row r="30" spans="1:25" x14ac:dyDescent="0.3">
      <c r="A30">
        <v>29</v>
      </c>
      <c r="B30" t="s">
        <v>298</v>
      </c>
      <c r="C30" s="1">
        <v>41978</v>
      </c>
      <c r="D30" s="1">
        <v>41983</v>
      </c>
      <c r="E30" s="18">
        <v>41978</v>
      </c>
      <c r="F30" t="s">
        <v>49</v>
      </c>
      <c r="G30" t="s">
        <v>299</v>
      </c>
      <c r="H30" t="s">
        <v>300</v>
      </c>
      <c r="I30" t="s">
        <v>40</v>
      </c>
      <c r="J30" t="s">
        <v>26</v>
      </c>
      <c r="K30" t="s">
        <v>301</v>
      </c>
      <c r="L30" t="s">
        <v>302</v>
      </c>
      <c r="M30" s="2">
        <v>85234</v>
      </c>
      <c r="N30" s="2" t="s">
        <v>43</v>
      </c>
      <c r="O30" s="3" t="s">
        <v>303</v>
      </c>
      <c r="P30" t="s">
        <v>45</v>
      </c>
      <c r="Q30" t="s">
        <v>67</v>
      </c>
      <c r="R30" t="s">
        <v>304</v>
      </c>
      <c r="S30" s="2">
        <v>1113.0239999999999</v>
      </c>
      <c r="T30" s="2">
        <v>8</v>
      </c>
      <c r="U30" s="2">
        <v>0.2</v>
      </c>
      <c r="V30" s="8">
        <v>111.30240000000001</v>
      </c>
      <c r="W30" s="9">
        <f t="shared" si="0"/>
        <v>890.41919999999993</v>
      </c>
      <c r="X30" s="9">
        <f t="shared" si="1"/>
        <v>222.60479999999998</v>
      </c>
      <c r="Y30" s="9">
        <f t="shared" si="2"/>
        <v>7123.3535999999995</v>
      </c>
    </row>
    <row r="31" spans="1:25" x14ac:dyDescent="0.3">
      <c r="A31">
        <v>30</v>
      </c>
      <c r="B31" t="s">
        <v>307</v>
      </c>
      <c r="C31" s="1">
        <v>42525</v>
      </c>
      <c r="D31" s="1">
        <v>42527</v>
      </c>
      <c r="E31" s="18">
        <v>42525</v>
      </c>
      <c r="F31" t="s">
        <v>184</v>
      </c>
      <c r="G31" t="s">
        <v>308</v>
      </c>
      <c r="H31" t="s">
        <v>309</v>
      </c>
      <c r="I31" t="s">
        <v>25</v>
      </c>
      <c r="J31" t="s">
        <v>26</v>
      </c>
      <c r="K31" t="s">
        <v>310</v>
      </c>
      <c r="L31" t="s">
        <v>311</v>
      </c>
      <c r="M31" s="2">
        <v>22153</v>
      </c>
      <c r="N31" s="2" t="s">
        <v>29</v>
      </c>
      <c r="O31" s="3" t="s">
        <v>312</v>
      </c>
      <c r="P31" t="s">
        <v>45</v>
      </c>
      <c r="Q31" t="s">
        <v>89</v>
      </c>
      <c r="R31" t="s">
        <v>313</v>
      </c>
      <c r="S31" s="2">
        <v>75.88</v>
      </c>
      <c r="T31" s="2">
        <v>2</v>
      </c>
      <c r="U31" s="2">
        <v>0</v>
      </c>
      <c r="V31" s="8">
        <v>35.663600000000002</v>
      </c>
      <c r="W31" s="9">
        <f t="shared" si="0"/>
        <v>75.88</v>
      </c>
      <c r="X31" s="9">
        <f t="shared" si="1"/>
        <v>0</v>
      </c>
      <c r="Y31" s="9">
        <f t="shared" si="2"/>
        <v>151.76</v>
      </c>
    </row>
    <row r="32" spans="1:25" x14ac:dyDescent="0.3">
      <c r="A32">
        <v>31</v>
      </c>
      <c r="B32" t="s">
        <v>314</v>
      </c>
      <c r="C32" s="1">
        <v>42631</v>
      </c>
      <c r="D32" s="1">
        <v>42636</v>
      </c>
      <c r="E32" s="18">
        <v>42631</v>
      </c>
      <c r="F32" t="s">
        <v>49</v>
      </c>
      <c r="G32" t="s">
        <v>315</v>
      </c>
      <c r="H32" t="s">
        <v>316</v>
      </c>
      <c r="I32" t="s">
        <v>25</v>
      </c>
      <c r="J32" t="s">
        <v>26</v>
      </c>
      <c r="K32" t="s">
        <v>262</v>
      </c>
      <c r="L32" t="s">
        <v>263</v>
      </c>
      <c r="M32" s="2">
        <v>10009</v>
      </c>
      <c r="N32" s="2" t="s">
        <v>145</v>
      </c>
      <c r="O32" s="3" t="s">
        <v>317</v>
      </c>
      <c r="P32" t="s">
        <v>45</v>
      </c>
      <c r="Q32" t="s">
        <v>74</v>
      </c>
      <c r="R32" t="s">
        <v>318</v>
      </c>
      <c r="S32" s="2">
        <v>4.6159999999999997</v>
      </c>
      <c r="T32" s="2">
        <v>1</v>
      </c>
      <c r="U32" s="2">
        <v>0.2</v>
      </c>
      <c r="V32" s="8">
        <v>1.7310000000000001</v>
      </c>
      <c r="W32" s="9">
        <f t="shared" si="0"/>
        <v>3.6927999999999996</v>
      </c>
      <c r="X32" s="9">
        <f t="shared" si="1"/>
        <v>0.92320000000000002</v>
      </c>
      <c r="Y32" s="9">
        <f t="shared" si="2"/>
        <v>3.6927999999999996</v>
      </c>
    </row>
    <row r="33" spans="1:25" x14ac:dyDescent="0.3">
      <c r="A33">
        <v>32</v>
      </c>
      <c r="B33" t="s">
        <v>319</v>
      </c>
      <c r="C33" s="1">
        <v>42992</v>
      </c>
      <c r="D33" s="1">
        <v>42995</v>
      </c>
      <c r="E33" s="18">
        <v>42992</v>
      </c>
      <c r="F33" t="s">
        <v>22</v>
      </c>
      <c r="G33" t="s">
        <v>160</v>
      </c>
      <c r="H33" t="s">
        <v>161</v>
      </c>
      <c r="I33" t="s">
        <v>25</v>
      </c>
      <c r="J33" t="s">
        <v>26</v>
      </c>
      <c r="K33" t="s">
        <v>320</v>
      </c>
      <c r="L33" t="s">
        <v>234</v>
      </c>
      <c r="M33" s="2">
        <v>49201</v>
      </c>
      <c r="N33" s="2" t="s">
        <v>104</v>
      </c>
      <c r="O33" s="3" t="s">
        <v>321</v>
      </c>
      <c r="P33" t="s">
        <v>45</v>
      </c>
      <c r="Q33" t="s">
        <v>89</v>
      </c>
      <c r="R33" t="s">
        <v>322</v>
      </c>
      <c r="S33" s="2">
        <v>19.05</v>
      </c>
      <c r="T33" s="2">
        <v>3</v>
      </c>
      <c r="U33" s="2">
        <v>0</v>
      </c>
      <c r="V33" s="8">
        <v>8.7629999999999999</v>
      </c>
      <c r="W33" s="9">
        <f t="shared" si="0"/>
        <v>19.05</v>
      </c>
      <c r="X33" s="9">
        <f t="shared" si="1"/>
        <v>0</v>
      </c>
      <c r="Y33" s="9">
        <f t="shared" si="2"/>
        <v>57.150000000000006</v>
      </c>
    </row>
    <row r="34" spans="1:25" x14ac:dyDescent="0.3">
      <c r="A34">
        <v>33</v>
      </c>
      <c r="B34" t="s">
        <v>323</v>
      </c>
      <c r="C34" s="1">
        <v>42120</v>
      </c>
      <c r="D34" s="1">
        <v>42126</v>
      </c>
      <c r="E34" s="18">
        <v>42120</v>
      </c>
      <c r="F34" t="s">
        <v>49</v>
      </c>
      <c r="G34" t="s">
        <v>324</v>
      </c>
      <c r="H34" t="s">
        <v>325</v>
      </c>
      <c r="I34" t="s">
        <v>25</v>
      </c>
      <c r="J34" t="s">
        <v>26</v>
      </c>
      <c r="K34" t="s">
        <v>326</v>
      </c>
      <c r="L34" t="s">
        <v>327</v>
      </c>
      <c r="M34" s="2">
        <v>38109</v>
      </c>
      <c r="N34" s="2" t="s">
        <v>29</v>
      </c>
      <c r="O34" s="3" t="s">
        <v>328</v>
      </c>
      <c r="P34" t="s">
        <v>31</v>
      </c>
      <c r="Q34" t="s">
        <v>35</v>
      </c>
      <c r="R34" t="s">
        <v>329</v>
      </c>
      <c r="S34" s="2">
        <v>831.93600000000004</v>
      </c>
      <c r="T34" s="2">
        <v>8</v>
      </c>
      <c r="U34" s="2">
        <v>0.2</v>
      </c>
      <c r="V34" s="8">
        <v>-114.3912</v>
      </c>
      <c r="W34" s="9">
        <f t="shared" si="0"/>
        <v>665.54880000000003</v>
      </c>
      <c r="X34" s="9">
        <f t="shared" si="1"/>
        <v>166.38720000000001</v>
      </c>
      <c r="Y34" s="9">
        <f t="shared" si="2"/>
        <v>5324.3904000000002</v>
      </c>
    </row>
    <row r="35" spans="1:25" x14ac:dyDescent="0.3">
      <c r="A35">
        <v>34</v>
      </c>
      <c r="B35" t="s">
        <v>334</v>
      </c>
      <c r="C35" s="1">
        <v>43078</v>
      </c>
      <c r="D35" s="1">
        <v>43080</v>
      </c>
      <c r="E35" s="18">
        <v>43078</v>
      </c>
      <c r="F35" t="s">
        <v>184</v>
      </c>
      <c r="G35" t="s">
        <v>335</v>
      </c>
      <c r="H35" t="s">
        <v>336</v>
      </c>
      <c r="I35" t="s">
        <v>40</v>
      </c>
      <c r="J35" t="s">
        <v>26</v>
      </c>
      <c r="K35" t="s">
        <v>180</v>
      </c>
      <c r="L35" t="s">
        <v>103</v>
      </c>
      <c r="M35" s="2">
        <v>77041</v>
      </c>
      <c r="N35" s="2" t="s">
        <v>104</v>
      </c>
      <c r="O35" s="3" t="s">
        <v>337</v>
      </c>
      <c r="P35" t="s">
        <v>45</v>
      </c>
      <c r="Q35" t="s">
        <v>74</v>
      </c>
      <c r="R35" t="s">
        <v>338</v>
      </c>
      <c r="S35" s="2">
        <v>1.248</v>
      </c>
      <c r="T35" s="2">
        <v>3</v>
      </c>
      <c r="U35" s="2">
        <v>0.8</v>
      </c>
      <c r="V35" s="8">
        <v>-1.9343999999999999</v>
      </c>
      <c r="W35" s="9">
        <f t="shared" si="0"/>
        <v>0.24959999999999993</v>
      </c>
      <c r="X35" s="9">
        <f t="shared" si="1"/>
        <v>0.99840000000000007</v>
      </c>
      <c r="Y35" s="9">
        <f t="shared" si="2"/>
        <v>0.7487999999999998</v>
      </c>
    </row>
    <row r="36" spans="1:25" x14ac:dyDescent="0.3">
      <c r="A36">
        <v>35</v>
      </c>
      <c r="B36" t="s">
        <v>343</v>
      </c>
      <c r="C36" s="1">
        <v>41969</v>
      </c>
      <c r="D36" s="1">
        <v>41974</v>
      </c>
      <c r="E36" s="18">
        <v>41969</v>
      </c>
      <c r="F36" t="s">
        <v>22</v>
      </c>
      <c r="G36" t="s">
        <v>324</v>
      </c>
      <c r="H36" t="s">
        <v>325</v>
      </c>
      <c r="I36" t="s">
        <v>25</v>
      </c>
      <c r="J36" t="s">
        <v>26</v>
      </c>
      <c r="K36" t="s">
        <v>180</v>
      </c>
      <c r="L36" t="s">
        <v>103</v>
      </c>
      <c r="M36" s="2">
        <v>77070</v>
      </c>
      <c r="N36" s="2" t="s">
        <v>104</v>
      </c>
      <c r="O36" s="3" t="s">
        <v>344</v>
      </c>
      <c r="P36" t="s">
        <v>31</v>
      </c>
      <c r="Q36" t="s">
        <v>64</v>
      </c>
      <c r="R36" t="s">
        <v>345</v>
      </c>
      <c r="S36" s="2">
        <v>19.3</v>
      </c>
      <c r="T36" s="2">
        <v>5</v>
      </c>
      <c r="U36" s="2">
        <v>0.6</v>
      </c>
      <c r="V36" s="8">
        <v>-14.475</v>
      </c>
      <c r="W36" s="9">
        <f t="shared" si="0"/>
        <v>7.7200000000000006</v>
      </c>
      <c r="X36" s="9">
        <f t="shared" si="1"/>
        <v>11.58</v>
      </c>
      <c r="Y36" s="9">
        <f t="shared" si="2"/>
        <v>38.6</v>
      </c>
    </row>
    <row r="37" spans="1:25" x14ac:dyDescent="0.3">
      <c r="A37">
        <v>36</v>
      </c>
      <c r="B37" t="s">
        <v>346</v>
      </c>
      <c r="C37" s="1">
        <v>42533</v>
      </c>
      <c r="D37" s="1">
        <v>42536</v>
      </c>
      <c r="E37" s="18">
        <v>42533</v>
      </c>
      <c r="F37" t="s">
        <v>184</v>
      </c>
      <c r="G37" t="s">
        <v>347</v>
      </c>
      <c r="H37" t="s">
        <v>348</v>
      </c>
      <c r="I37" t="s">
        <v>40</v>
      </c>
      <c r="J37" t="s">
        <v>26</v>
      </c>
      <c r="K37" t="s">
        <v>349</v>
      </c>
      <c r="L37" t="s">
        <v>350</v>
      </c>
      <c r="M37" s="2">
        <v>35601</v>
      </c>
      <c r="N37" s="2" t="s">
        <v>29</v>
      </c>
      <c r="O37" s="3" t="s">
        <v>351</v>
      </c>
      <c r="P37" t="s">
        <v>45</v>
      </c>
      <c r="Q37" t="s">
        <v>77</v>
      </c>
      <c r="R37" t="s">
        <v>352</v>
      </c>
      <c r="S37" s="2">
        <v>208.16</v>
      </c>
      <c r="T37" s="2">
        <v>1</v>
      </c>
      <c r="U37" s="2">
        <v>0</v>
      </c>
      <c r="V37" s="8">
        <v>56.203200000000002</v>
      </c>
      <c r="W37" s="9">
        <f t="shared" si="0"/>
        <v>208.16</v>
      </c>
      <c r="X37" s="9">
        <f t="shared" si="1"/>
        <v>0</v>
      </c>
      <c r="Y37" s="9">
        <f t="shared" si="2"/>
        <v>208.16</v>
      </c>
    </row>
    <row r="38" spans="1:25" x14ac:dyDescent="0.3">
      <c r="A38">
        <v>37</v>
      </c>
      <c r="B38" t="s">
        <v>355</v>
      </c>
      <c r="C38" s="1">
        <v>41924</v>
      </c>
      <c r="D38" s="1">
        <v>41928</v>
      </c>
      <c r="E38" s="18">
        <v>41924</v>
      </c>
      <c r="F38" t="s">
        <v>49</v>
      </c>
      <c r="G38" t="s">
        <v>356</v>
      </c>
      <c r="H38" t="s">
        <v>357</v>
      </c>
      <c r="I38" t="s">
        <v>25</v>
      </c>
      <c r="J38" t="s">
        <v>26</v>
      </c>
      <c r="K38" t="s">
        <v>126</v>
      </c>
      <c r="L38" t="s">
        <v>42</v>
      </c>
      <c r="M38" s="2">
        <v>94122</v>
      </c>
      <c r="N38" s="2" t="s">
        <v>43</v>
      </c>
      <c r="O38" s="3" t="s">
        <v>358</v>
      </c>
      <c r="P38" t="s">
        <v>45</v>
      </c>
      <c r="Q38" t="s">
        <v>67</v>
      </c>
      <c r="R38" t="s">
        <v>359</v>
      </c>
      <c r="S38" s="2">
        <v>14.9</v>
      </c>
      <c r="T38" s="2">
        <v>5</v>
      </c>
      <c r="U38" s="2">
        <v>0</v>
      </c>
      <c r="V38" s="8">
        <v>4.1719999999999997</v>
      </c>
      <c r="W38" s="9">
        <f t="shared" si="0"/>
        <v>14.9</v>
      </c>
      <c r="X38" s="9">
        <f t="shared" si="1"/>
        <v>0</v>
      </c>
      <c r="Y38" s="9">
        <f t="shared" si="2"/>
        <v>74.5</v>
      </c>
    </row>
    <row r="39" spans="1:25" x14ac:dyDescent="0.3">
      <c r="A39">
        <v>38</v>
      </c>
      <c r="B39" t="s">
        <v>362</v>
      </c>
      <c r="C39" s="1">
        <v>42250</v>
      </c>
      <c r="D39" s="1">
        <v>42255</v>
      </c>
      <c r="E39" s="18">
        <v>42250</v>
      </c>
      <c r="F39" t="s">
        <v>49</v>
      </c>
      <c r="G39" t="s">
        <v>363</v>
      </c>
      <c r="H39" t="s">
        <v>364</v>
      </c>
      <c r="I39" t="s">
        <v>40</v>
      </c>
      <c r="J39" t="s">
        <v>26</v>
      </c>
      <c r="K39" t="s">
        <v>365</v>
      </c>
      <c r="L39" t="s">
        <v>87</v>
      </c>
      <c r="M39" s="2">
        <v>27707</v>
      </c>
      <c r="N39" s="2" t="s">
        <v>29</v>
      </c>
      <c r="O39" s="3" t="s">
        <v>366</v>
      </c>
      <c r="P39" t="s">
        <v>45</v>
      </c>
      <c r="Q39" t="s">
        <v>169</v>
      </c>
      <c r="R39" t="s">
        <v>367</v>
      </c>
      <c r="S39" s="2">
        <v>200.98400000000001</v>
      </c>
      <c r="T39" s="2">
        <v>7</v>
      </c>
      <c r="U39" s="2">
        <v>0.2</v>
      </c>
      <c r="V39" s="8">
        <v>62.807499999999997</v>
      </c>
      <c r="W39" s="9">
        <f t="shared" si="0"/>
        <v>160.78720000000001</v>
      </c>
      <c r="X39" s="9">
        <f t="shared" si="1"/>
        <v>40.196800000000003</v>
      </c>
      <c r="Y39" s="9">
        <f t="shared" si="2"/>
        <v>1125.5104000000001</v>
      </c>
    </row>
    <row r="40" spans="1:25" x14ac:dyDescent="0.3">
      <c r="A40">
        <v>39</v>
      </c>
      <c r="B40" t="s">
        <v>368</v>
      </c>
      <c r="C40" s="1">
        <v>43052</v>
      </c>
      <c r="D40" s="1">
        <v>43055</v>
      </c>
      <c r="E40" s="18">
        <v>43052</v>
      </c>
      <c r="F40" t="s">
        <v>184</v>
      </c>
      <c r="G40" t="s">
        <v>369</v>
      </c>
      <c r="H40" t="s">
        <v>370</v>
      </c>
      <c r="I40" t="s">
        <v>101</v>
      </c>
      <c r="J40" t="s">
        <v>26</v>
      </c>
      <c r="K40" t="s">
        <v>295</v>
      </c>
      <c r="L40" t="s">
        <v>207</v>
      </c>
      <c r="M40" s="2">
        <v>60623</v>
      </c>
      <c r="N40" s="2" t="s">
        <v>104</v>
      </c>
      <c r="O40" s="3" t="s">
        <v>371</v>
      </c>
      <c r="P40" t="s">
        <v>45</v>
      </c>
      <c r="Q40" t="s">
        <v>58</v>
      </c>
      <c r="R40" t="s">
        <v>372</v>
      </c>
      <c r="S40" s="2">
        <v>230.376</v>
      </c>
      <c r="T40" s="2">
        <v>3</v>
      </c>
      <c r="U40" s="2">
        <v>0.2</v>
      </c>
      <c r="V40" s="8">
        <v>-48.954900000000002</v>
      </c>
      <c r="W40" s="9">
        <f t="shared" si="0"/>
        <v>184.30080000000001</v>
      </c>
      <c r="X40" s="9">
        <f t="shared" si="1"/>
        <v>46.075200000000002</v>
      </c>
      <c r="Y40" s="9">
        <f t="shared" si="2"/>
        <v>552.90240000000006</v>
      </c>
    </row>
    <row r="41" spans="1:25" x14ac:dyDescent="0.3">
      <c r="A41">
        <v>40</v>
      </c>
      <c r="B41" t="s">
        <v>373</v>
      </c>
      <c r="C41" s="1">
        <v>42883</v>
      </c>
      <c r="D41" s="1">
        <v>42885</v>
      </c>
      <c r="E41" s="18">
        <v>42883</v>
      </c>
      <c r="F41" t="s">
        <v>22</v>
      </c>
      <c r="G41" t="s">
        <v>231</v>
      </c>
      <c r="H41" t="s">
        <v>232</v>
      </c>
      <c r="I41" t="s">
        <v>25</v>
      </c>
      <c r="J41" t="s">
        <v>26</v>
      </c>
      <c r="K41" t="s">
        <v>374</v>
      </c>
      <c r="L41" t="s">
        <v>375</v>
      </c>
      <c r="M41" s="2">
        <v>29203</v>
      </c>
      <c r="N41" s="2" t="s">
        <v>29</v>
      </c>
      <c r="O41" s="3" t="s">
        <v>376</v>
      </c>
      <c r="P41" t="s">
        <v>31</v>
      </c>
      <c r="Q41" t="s">
        <v>35</v>
      </c>
      <c r="R41" t="s">
        <v>377</v>
      </c>
      <c r="S41" s="2">
        <v>301.95999999999998</v>
      </c>
      <c r="T41" s="2">
        <v>2</v>
      </c>
      <c r="U41" s="2">
        <v>0</v>
      </c>
      <c r="V41" s="8">
        <v>33.215600000000002</v>
      </c>
      <c r="W41" s="9">
        <f t="shared" si="0"/>
        <v>301.95999999999998</v>
      </c>
      <c r="X41" s="9">
        <f t="shared" si="1"/>
        <v>0</v>
      </c>
      <c r="Y41" s="9">
        <f t="shared" si="2"/>
        <v>603.91999999999996</v>
      </c>
    </row>
    <row r="42" spans="1:25" x14ac:dyDescent="0.3">
      <c r="A42">
        <v>41</v>
      </c>
      <c r="B42" t="s">
        <v>378</v>
      </c>
      <c r="C42" s="1">
        <v>43034</v>
      </c>
      <c r="D42" s="1">
        <v>43041</v>
      </c>
      <c r="E42" s="18">
        <v>43034</v>
      </c>
      <c r="F42" t="s">
        <v>49</v>
      </c>
      <c r="G42" t="s">
        <v>379</v>
      </c>
      <c r="H42" t="s">
        <v>380</v>
      </c>
      <c r="I42" t="s">
        <v>25</v>
      </c>
      <c r="J42" t="s">
        <v>26</v>
      </c>
      <c r="K42" t="s">
        <v>381</v>
      </c>
      <c r="L42" t="s">
        <v>225</v>
      </c>
      <c r="M42" s="2">
        <v>55901</v>
      </c>
      <c r="N42" s="2" t="s">
        <v>104</v>
      </c>
      <c r="O42" s="3" t="s">
        <v>382</v>
      </c>
      <c r="P42" t="s">
        <v>70</v>
      </c>
      <c r="Q42" t="s">
        <v>157</v>
      </c>
      <c r="R42" t="s">
        <v>383</v>
      </c>
      <c r="S42" s="2">
        <v>19.989999999999998</v>
      </c>
      <c r="T42" s="2">
        <v>1</v>
      </c>
      <c r="U42" s="2">
        <v>0</v>
      </c>
      <c r="V42" s="8">
        <v>6.7965999999999998</v>
      </c>
      <c r="W42" s="9">
        <f t="shared" si="0"/>
        <v>19.989999999999998</v>
      </c>
      <c r="X42" s="9">
        <f t="shared" si="1"/>
        <v>0</v>
      </c>
      <c r="Y42" s="9">
        <f t="shared" si="2"/>
        <v>19.989999999999998</v>
      </c>
    </row>
    <row r="43" spans="1:25" x14ac:dyDescent="0.3">
      <c r="A43">
        <v>42</v>
      </c>
      <c r="B43" t="s">
        <v>386</v>
      </c>
      <c r="C43" s="1">
        <v>42465</v>
      </c>
      <c r="D43" s="1">
        <v>42470</v>
      </c>
      <c r="E43" s="18">
        <v>42465</v>
      </c>
      <c r="F43" t="s">
        <v>22</v>
      </c>
      <c r="G43" t="s">
        <v>387</v>
      </c>
      <c r="H43" t="s">
        <v>388</v>
      </c>
      <c r="I43" t="s">
        <v>101</v>
      </c>
      <c r="J43" t="s">
        <v>26</v>
      </c>
      <c r="K43" t="s">
        <v>180</v>
      </c>
      <c r="L43" t="s">
        <v>103</v>
      </c>
      <c r="M43" s="2">
        <v>77095</v>
      </c>
      <c r="N43" s="2" t="s">
        <v>104</v>
      </c>
      <c r="O43" s="3" t="s">
        <v>389</v>
      </c>
      <c r="P43" t="s">
        <v>45</v>
      </c>
      <c r="Q43" t="s">
        <v>58</v>
      </c>
      <c r="R43" t="s">
        <v>390</v>
      </c>
      <c r="S43" s="2">
        <v>158.36799999999999</v>
      </c>
      <c r="T43" s="2">
        <v>7</v>
      </c>
      <c r="U43" s="2">
        <v>0.2</v>
      </c>
      <c r="V43" s="8">
        <v>13.857200000000001</v>
      </c>
      <c r="W43" s="9">
        <f t="shared" si="0"/>
        <v>126.6944</v>
      </c>
      <c r="X43" s="9">
        <f t="shared" si="1"/>
        <v>31.6736</v>
      </c>
      <c r="Y43" s="9">
        <f t="shared" si="2"/>
        <v>886.86080000000004</v>
      </c>
    </row>
    <row r="44" spans="1:25" x14ac:dyDescent="0.3">
      <c r="A44">
        <v>43</v>
      </c>
      <c r="B44" t="s">
        <v>391</v>
      </c>
      <c r="C44" s="1">
        <v>42630</v>
      </c>
      <c r="D44" s="1">
        <v>42635</v>
      </c>
      <c r="E44" s="18">
        <v>42630</v>
      </c>
      <c r="F44" t="s">
        <v>49</v>
      </c>
      <c r="G44" t="s">
        <v>392</v>
      </c>
      <c r="H44" t="s">
        <v>393</v>
      </c>
      <c r="I44" t="s">
        <v>40</v>
      </c>
      <c r="J44" t="s">
        <v>26</v>
      </c>
      <c r="K44" t="s">
        <v>41</v>
      </c>
      <c r="L44" t="s">
        <v>42</v>
      </c>
      <c r="M44" s="2">
        <v>90036</v>
      </c>
      <c r="N44" s="2" t="s">
        <v>43</v>
      </c>
      <c r="O44" s="3" t="s">
        <v>394</v>
      </c>
      <c r="P44" t="s">
        <v>45</v>
      </c>
      <c r="Q44" t="s">
        <v>67</v>
      </c>
      <c r="R44" t="s">
        <v>395</v>
      </c>
      <c r="S44" s="2">
        <v>20.100000000000001</v>
      </c>
      <c r="T44" s="2">
        <v>3</v>
      </c>
      <c r="U44" s="2">
        <v>0</v>
      </c>
      <c r="V44" s="8">
        <v>6.633</v>
      </c>
      <c r="W44" s="9">
        <f t="shared" si="0"/>
        <v>20.100000000000001</v>
      </c>
      <c r="X44" s="9">
        <f t="shared" si="1"/>
        <v>0</v>
      </c>
      <c r="Y44" s="9">
        <f t="shared" si="2"/>
        <v>60.300000000000004</v>
      </c>
    </row>
    <row r="45" spans="1:25" x14ac:dyDescent="0.3">
      <c r="A45">
        <v>44</v>
      </c>
      <c r="B45" t="s">
        <v>398</v>
      </c>
      <c r="C45" s="1">
        <v>42035</v>
      </c>
      <c r="D45" s="1">
        <v>42040</v>
      </c>
      <c r="E45" s="18">
        <v>42035</v>
      </c>
      <c r="F45" t="s">
        <v>22</v>
      </c>
      <c r="G45" t="s">
        <v>399</v>
      </c>
      <c r="H45" t="s">
        <v>400</v>
      </c>
      <c r="I45" t="s">
        <v>25</v>
      </c>
      <c r="J45" t="s">
        <v>26</v>
      </c>
      <c r="K45" t="s">
        <v>401</v>
      </c>
      <c r="L45" t="s">
        <v>225</v>
      </c>
      <c r="M45" s="2">
        <v>55407</v>
      </c>
      <c r="N45" s="2" t="s">
        <v>104</v>
      </c>
      <c r="O45" s="3" t="s">
        <v>402</v>
      </c>
      <c r="P45" t="s">
        <v>45</v>
      </c>
      <c r="Q45" t="s">
        <v>89</v>
      </c>
      <c r="R45" t="s">
        <v>403</v>
      </c>
      <c r="S45" s="2">
        <v>12.96</v>
      </c>
      <c r="T45" s="2">
        <v>2</v>
      </c>
      <c r="U45" s="2">
        <v>0</v>
      </c>
      <c r="V45" s="8">
        <v>6.2207999999999997</v>
      </c>
      <c r="W45" s="9">
        <f t="shared" si="0"/>
        <v>12.96</v>
      </c>
      <c r="X45" s="9">
        <f t="shared" si="1"/>
        <v>0</v>
      </c>
      <c r="Y45" s="9">
        <f t="shared" si="2"/>
        <v>25.92</v>
      </c>
    </row>
    <row r="46" spans="1:25" x14ac:dyDescent="0.3">
      <c r="A46">
        <v>45</v>
      </c>
      <c r="B46" t="s">
        <v>408</v>
      </c>
      <c r="C46" s="1">
        <v>43045</v>
      </c>
      <c r="D46" s="1">
        <v>43051</v>
      </c>
      <c r="E46" s="18">
        <v>43045</v>
      </c>
      <c r="F46" t="s">
        <v>49</v>
      </c>
      <c r="G46" t="s">
        <v>409</v>
      </c>
      <c r="H46" t="s">
        <v>410</v>
      </c>
      <c r="I46" t="s">
        <v>101</v>
      </c>
      <c r="J46" t="s">
        <v>26</v>
      </c>
      <c r="K46" t="s">
        <v>411</v>
      </c>
      <c r="L46" t="s">
        <v>412</v>
      </c>
      <c r="M46" s="2">
        <v>97206</v>
      </c>
      <c r="N46" s="2" t="s">
        <v>43</v>
      </c>
      <c r="O46" s="3" t="s">
        <v>413</v>
      </c>
      <c r="P46" t="s">
        <v>45</v>
      </c>
      <c r="Q46" t="s">
        <v>74</v>
      </c>
      <c r="R46" t="s">
        <v>414</v>
      </c>
      <c r="S46" s="2">
        <v>5.6820000000000004</v>
      </c>
      <c r="T46" s="2">
        <v>1</v>
      </c>
      <c r="U46" s="2">
        <v>0.7</v>
      </c>
      <c r="V46" s="8">
        <v>-3.7879999999999998</v>
      </c>
      <c r="W46" s="9">
        <f t="shared" si="0"/>
        <v>1.7046000000000006</v>
      </c>
      <c r="X46" s="9">
        <f t="shared" si="1"/>
        <v>3.9773999999999998</v>
      </c>
      <c r="Y46" s="9">
        <f t="shared" si="2"/>
        <v>1.7046000000000006</v>
      </c>
    </row>
    <row r="47" spans="1:25" x14ac:dyDescent="0.3">
      <c r="A47">
        <v>46</v>
      </c>
      <c r="B47" t="s">
        <v>415</v>
      </c>
      <c r="C47" s="1">
        <v>43048</v>
      </c>
      <c r="D47" s="1">
        <v>43050</v>
      </c>
      <c r="E47" s="18">
        <v>43048</v>
      </c>
      <c r="F47" t="s">
        <v>22</v>
      </c>
      <c r="G47" t="s">
        <v>416</v>
      </c>
      <c r="H47" t="s">
        <v>417</v>
      </c>
      <c r="I47" t="s">
        <v>101</v>
      </c>
      <c r="J47" t="s">
        <v>26</v>
      </c>
      <c r="K47" t="s">
        <v>262</v>
      </c>
      <c r="L47" t="s">
        <v>263</v>
      </c>
      <c r="M47" s="2">
        <v>10009</v>
      </c>
      <c r="N47" s="2" t="s">
        <v>145</v>
      </c>
      <c r="O47" s="3" t="s">
        <v>418</v>
      </c>
      <c r="P47" t="s">
        <v>31</v>
      </c>
      <c r="Q47" t="s">
        <v>64</v>
      </c>
      <c r="R47" t="s">
        <v>419</v>
      </c>
      <c r="S47" s="2">
        <v>96.53</v>
      </c>
      <c r="T47" s="2">
        <v>7</v>
      </c>
      <c r="U47" s="2">
        <v>0</v>
      </c>
      <c r="V47" s="8">
        <v>40.5426</v>
      </c>
      <c r="W47" s="9">
        <f t="shared" si="0"/>
        <v>96.53</v>
      </c>
      <c r="X47" s="9">
        <f t="shared" si="1"/>
        <v>0</v>
      </c>
      <c r="Y47" s="9">
        <f t="shared" si="2"/>
        <v>675.71</v>
      </c>
    </row>
    <row r="48" spans="1:25" x14ac:dyDescent="0.3">
      <c r="A48">
        <v>47</v>
      </c>
      <c r="B48" t="s">
        <v>420</v>
      </c>
      <c r="C48" s="1">
        <v>42903</v>
      </c>
      <c r="D48" s="1">
        <v>42906</v>
      </c>
      <c r="E48" s="18">
        <v>42903</v>
      </c>
      <c r="F48" t="s">
        <v>184</v>
      </c>
      <c r="G48" t="s">
        <v>421</v>
      </c>
      <c r="H48" t="s">
        <v>422</v>
      </c>
      <c r="I48" t="s">
        <v>25</v>
      </c>
      <c r="J48" t="s">
        <v>26</v>
      </c>
      <c r="K48" t="s">
        <v>126</v>
      </c>
      <c r="L48" t="s">
        <v>42</v>
      </c>
      <c r="M48" s="2">
        <v>94122</v>
      </c>
      <c r="N48" s="2" t="s">
        <v>43</v>
      </c>
      <c r="O48" s="3" t="s">
        <v>423</v>
      </c>
      <c r="P48" t="s">
        <v>45</v>
      </c>
      <c r="Q48" t="s">
        <v>74</v>
      </c>
      <c r="R48" t="s">
        <v>424</v>
      </c>
      <c r="S48" s="2">
        <v>51.311999999999998</v>
      </c>
      <c r="T48" s="2">
        <v>3</v>
      </c>
      <c r="U48" s="2">
        <v>0.2</v>
      </c>
      <c r="V48" s="8">
        <v>17.959199999999999</v>
      </c>
      <c r="W48" s="9">
        <f t="shared" si="0"/>
        <v>41.049599999999998</v>
      </c>
      <c r="X48" s="9">
        <f t="shared" si="1"/>
        <v>10.2624</v>
      </c>
      <c r="Y48" s="9">
        <f t="shared" si="2"/>
        <v>123.14879999999999</v>
      </c>
    </row>
    <row r="49" spans="1:25" x14ac:dyDescent="0.3">
      <c r="A49">
        <v>48</v>
      </c>
      <c r="B49" t="s">
        <v>425</v>
      </c>
      <c r="C49" s="1">
        <v>42619</v>
      </c>
      <c r="D49" s="1">
        <v>42624</v>
      </c>
      <c r="E49" s="18">
        <v>42619</v>
      </c>
      <c r="F49" t="s">
        <v>49</v>
      </c>
      <c r="G49" t="s">
        <v>426</v>
      </c>
      <c r="H49" t="s">
        <v>427</v>
      </c>
      <c r="I49" t="s">
        <v>40</v>
      </c>
      <c r="J49" t="s">
        <v>26</v>
      </c>
      <c r="K49" t="s">
        <v>428</v>
      </c>
      <c r="L49" t="s">
        <v>225</v>
      </c>
      <c r="M49" s="2">
        <v>55106</v>
      </c>
      <c r="N49" s="2" t="s">
        <v>104</v>
      </c>
      <c r="O49" s="3" t="s">
        <v>429</v>
      </c>
      <c r="P49" t="s">
        <v>45</v>
      </c>
      <c r="Q49" t="s">
        <v>77</v>
      </c>
      <c r="R49" t="s">
        <v>430</v>
      </c>
      <c r="S49" s="2">
        <v>77.88</v>
      </c>
      <c r="T49" s="2">
        <v>6</v>
      </c>
      <c r="U49" s="2">
        <v>0</v>
      </c>
      <c r="V49" s="8">
        <v>22.5852</v>
      </c>
      <c r="W49" s="9">
        <f t="shared" si="0"/>
        <v>77.88</v>
      </c>
      <c r="X49" s="9">
        <f t="shared" si="1"/>
        <v>0</v>
      </c>
      <c r="Y49" s="9">
        <f t="shared" si="2"/>
        <v>467.28</v>
      </c>
    </row>
    <row r="50" spans="1:25" x14ac:dyDescent="0.3">
      <c r="A50">
        <v>49</v>
      </c>
      <c r="B50" t="s">
        <v>431</v>
      </c>
      <c r="C50" s="1">
        <v>42611</v>
      </c>
      <c r="D50" s="1">
        <v>42615</v>
      </c>
      <c r="E50" s="18">
        <v>42611</v>
      </c>
      <c r="F50" t="s">
        <v>49</v>
      </c>
      <c r="G50" t="s">
        <v>432</v>
      </c>
      <c r="H50" t="s">
        <v>433</v>
      </c>
      <c r="I50" t="s">
        <v>101</v>
      </c>
      <c r="J50" t="s">
        <v>26</v>
      </c>
      <c r="K50" t="s">
        <v>295</v>
      </c>
      <c r="L50" t="s">
        <v>207</v>
      </c>
      <c r="M50" s="2">
        <v>60610</v>
      </c>
      <c r="N50" s="2" t="s">
        <v>104</v>
      </c>
      <c r="O50" s="3" t="s">
        <v>434</v>
      </c>
      <c r="P50" t="s">
        <v>45</v>
      </c>
      <c r="Q50" t="s">
        <v>89</v>
      </c>
      <c r="R50" t="s">
        <v>435</v>
      </c>
      <c r="S50" s="2">
        <v>64.623999999999995</v>
      </c>
      <c r="T50" s="2">
        <v>7</v>
      </c>
      <c r="U50" s="2">
        <v>0.2</v>
      </c>
      <c r="V50" s="8">
        <v>22.618400000000001</v>
      </c>
      <c r="W50" s="9">
        <f t="shared" si="0"/>
        <v>51.699199999999998</v>
      </c>
      <c r="X50" s="9">
        <f t="shared" si="1"/>
        <v>12.924799999999999</v>
      </c>
      <c r="Y50" s="9">
        <f t="shared" si="2"/>
        <v>361.89439999999996</v>
      </c>
    </row>
    <row r="51" spans="1:25" x14ac:dyDescent="0.3">
      <c r="A51">
        <v>50</v>
      </c>
      <c r="B51" t="s">
        <v>440</v>
      </c>
      <c r="C51" s="1">
        <v>42705</v>
      </c>
      <c r="D51" s="1">
        <v>42708</v>
      </c>
      <c r="E51" s="18">
        <v>42705</v>
      </c>
      <c r="F51" t="s">
        <v>22</v>
      </c>
      <c r="G51" t="s">
        <v>441</v>
      </c>
      <c r="H51" t="s">
        <v>442</v>
      </c>
      <c r="I51" t="s">
        <v>25</v>
      </c>
      <c r="J51" t="s">
        <v>26</v>
      </c>
      <c r="K51" t="s">
        <v>381</v>
      </c>
      <c r="L51" t="s">
        <v>225</v>
      </c>
      <c r="M51" s="2">
        <v>55901</v>
      </c>
      <c r="N51" s="2" t="s">
        <v>104</v>
      </c>
      <c r="O51" s="3" t="s">
        <v>443</v>
      </c>
      <c r="P51" t="s">
        <v>45</v>
      </c>
      <c r="Q51" t="s">
        <v>89</v>
      </c>
      <c r="R51" t="s">
        <v>444</v>
      </c>
      <c r="S51" s="2">
        <v>23.92</v>
      </c>
      <c r="T51" s="2">
        <v>4</v>
      </c>
      <c r="U51" s="2">
        <v>0</v>
      </c>
      <c r="V51" s="8">
        <v>11.720800000000001</v>
      </c>
      <c r="W51" s="9">
        <f t="shared" si="0"/>
        <v>23.92</v>
      </c>
      <c r="X51" s="9">
        <f t="shared" si="1"/>
        <v>0</v>
      </c>
      <c r="Y51" s="9">
        <f t="shared" si="2"/>
        <v>95.68</v>
      </c>
    </row>
    <row r="52" spans="1:25" x14ac:dyDescent="0.3">
      <c r="A52">
        <v>51</v>
      </c>
      <c r="B52" t="s">
        <v>445</v>
      </c>
      <c r="C52" s="1">
        <v>42321</v>
      </c>
      <c r="D52" s="1">
        <v>42325</v>
      </c>
      <c r="E52" s="18">
        <v>42321</v>
      </c>
      <c r="F52" t="s">
        <v>49</v>
      </c>
      <c r="G52" t="s">
        <v>446</v>
      </c>
      <c r="H52" t="s">
        <v>447</v>
      </c>
      <c r="I52" t="s">
        <v>25</v>
      </c>
      <c r="J52" t="s">
        <v>26</v>
      </c>
      <c r="K52" t="s">
        <v>448</v>
      </c>
      <c r="L52" t="s">
        <v>449</v>
      </c>
      <c r="M52" s="2">
        <v>80013</v>
      </c>
      <c r="N52" s="2" t="s">
        <v>43</v>
      </c>
      <c r="O52" s="3" t="s">
        <v>450</v>
      </c>
      <c r="P52" t="s">
        <v>70</v>
      </c>
      <c r="Q52" t="s">
        <v>157</v>
      </c>
      <c r="R52" t="s">
        <v>451</v>
      </c>
      <c r="S52" s="2">
        <v>238.89599999999999</v>
      </c>
      <c r="T52" s="2">
        <v>6</v>
      </c>
      <c r="U52" s="2">
        <v>0.2</v>
      </c>
      <c r="V52" s="8">
        <v>-26.875800000000002</v>
      </c>
      <c r="W52" s="9">
        <f t="shared" si="0"/>
        <v>191.11679999999998</v>
      </c>
      <c r="X52" s="9">
        <f t="shared" si="1"/>
        <v>47.779200000000003</v>
      </c>
      <c r="Y52" s="9">
        <f t="shared" si="2"/>
        <v>1146.7007999999998</v>
      </c>
    </row>
    <row r="53" spans="1:25" x14ac:dyDescent="0.3">
      <c r="A53">
        <v>52</v>
      </c>
      <c r="B53" t="s">
        <v>456</v>
      </c>
      <c r="C53" s="1">
        <v>43062</v>
      </c>
      <c r="D53" s="1">
        <v>43067</v>
      </c>
      <c r="E53" s="18">
        <v>43062</v>
      </c>
      <c r="F53" t="s">
        <v>49</v>
      </c>
      <c r="G53" t="s">
        <v>457</v>
      </c>
      <c r="H53" t="s">
        <v>458</v>
      </c>
      <c r="I53" t="s">
        <v>25</v>
      </c>
      <c r="J53" t="s">
        <v>26</v>
      </c>
      <c r="K53" t="s">
        <v>459</v>
      </c>
      <c r="L53" t="s">
        <v>87</v>
      </c>
      <c r="M53" s="2">
        <v>28205</v>
      </c>
      <c r="N53" s="2" t="s">
        <v>29</v>
      </c>
      <c r="O53" s="3" t="s">
        <v>460</v>
      </c>
      <c r="P53" t="s">
        <v>70</v>
      </c>
      <c r="Q53" t="s">
        <v>157</v>
      </c>
      <c r="R53" t="s">
        <v>461</v>
      </c>
      <c r="S53" s="2">
        <v>74.111999999999995</v>
      </c>
      <c r="T53" s="2">
        <v>8</v>
      </c>
      <c r="U53" s="2">
        <v>0.2</v>
      </c>
      <c r="V53" s="8">
        <v>17.601600000000001</v>
      </c>
      <c r="W53" s="9">
        <f t="shared" si="0"/>
        <v>59.289599999999993</v>
      </c>
      <c r="X53" s="9">
        <f t="shared" si="1"/>
        <v>14.8224</v>
      </c>
      <c r="Y53" s="9">
        <f t="shared" si="2"/>
        <v>474.31679999999994</v>
      </c>
    </row>
    <row r="54" spans="1:25" x14ac:dyDescent="0.3">
      <c r="A54">
        <v>53</v>
      </c>
      <c r="B54" t="s">
        <v>466</v>
      </c>
      <c r="C54" s="1">
        <v>42292</v>
      </c>
      <c r="D54" s="1">
        <v>42297</v>
      </c>
      <c r="E54" s="18">
        <v>42292</v>
      </c>
      <c r="F54" t="s">
        <v>49</v>
      </c>
      <c r="G54" t="s">
        <v>467</v>
      </c>
      <c r="H54" t="s">
        <v>468</v>
      </c>
      <c r="I54" t="s">
        <v>101</v>
      </c>
      <c r="J54" t="s">
        <v>26</v>
      </c>
      <c r="K54" t="s">
        <v>469</v>
      </c>
      <c r="L54" t="s">
        <v>207</v>
      </c>
      <c r="M54" s="2">
        <v>60462</v>
      </c>
      <c r="N54" s="2" t="s">
        <v>104</v>
      </c>
      <c r="O54" s="3" t="s">
        <v>470</v>
      </c>
      <c r="P54" t="s">
        <v>70</v>
      </c>
      <c r="Q54" t="s">
        <v>157</v>
      </c>
      <c r="R54" t="s">
        <v>471</v>
      </c>
      <c r="S54" s="2">
        <v>339.96</v>
      </c>
      <c r="T54" s="2">
        <v>5</v>
      </c>
      <c r="U54" s="2">
        <v>0.2</v>
      </c>
      <c r="V54" s="8">
        <v>67.992000000000004</v>
      </c>
      <c r="W54" s="9">
        <f t="shared" si="0"/>
        <v>271.96799999999996</v>
      </c>
      <c r="X54" s="9">
        <f t="shared" si="1"/>
        <v>67.992000000000004</v>
      </c>
      <c r="Y54" s="9">
        <f t="shared" si="2"/>
        <v>1359.8399999999997</v>
      </c>
    </row>
    <row r="55" spans="1:25" x14ac:dyDescent="0.3">
      <c r="A55">
        <v>54</v>
      </c>
      <c r="B55" t="s">
        <v>472</v>
      </c>
      <c r="C55" s="1">
        <v>43094</v>
      </c>
      <c r="D55" s="1">
        <v>43099</v>
      </c>
      <c r="E55" s="18">
        <v>43094</v>
      </c>
      <c r="F55" t="s">
        <v>49</v>
      </c>
      <c r="G55" t="s">
        <v>473</v>
      </c>
      <c r="H55" t="s">
        <v>474</v>
      </c>
      <c r="I55" t="s">
        <v>40</v>
      </c>
      <c r="J55" t="s">
        <v>26</v>
      </c>
      <c r="K55" t="s">
        <v>262</v>
      </c>
      <c r="L55" t="s">
        <v>263</v>
      </c>
      <c r="M55" s="2">
        <v>10035</v>
      </c>
      <c r="N55" s="2" t="s">
        <v>145</v>
      </c>
      <c r="O55" s="3" t="s">
        <v>475</v>
      </c>
      <c r="P55" t="s">
        <v>31</v>
      </c>
      <c r="Q55" t="s">
        <v>64</v>
      </c>
      <c r="R55" t="s">
        <v>476</v>
      </c>
      <c r="S55" s="2">
        <v>41.96</v>
      </c>
      <c r="T55" s="2">
        <v>2</v>
      </c>
      <c r="U55" s="2">
        <v>0</v>
      </c>
      <c r="V55" s="8">
        <v>10.909599999999999</v>
      </c>
      <c r="W55" s="9">
        <f t="shared" si="0"/>
        <v>41.96</v>
      </c>
      <c r="X55" s="9">
        <f t="shared" si="1"/>
        <v>0</v>
      </c>
      <c r="Y55" s="9">
        <f t="shared" si="2"/>
        <v>83.92</v>
      </c>
    </row>
    <row r="56" spans="1:25" x14ac:dyDescent="0.3">
      <c r="A56">
        <v>55</v>
      </c>
      <c r="B56" t="s">
        <v>477</v>
      </c>
      <c r="C56" s="1">
        <v>42677</v>
      </c>
      <c r="D56" s="1">
        <v>42684</v>
      </c>
      <c r="E56" s="18">
        <v>42677</v>
      </c>
      <c r="F56" t="s">
        <v>49</v>
      </c>
      <c r="G56" t="s">
        <v>478</v>
      </c>
      <c r="H56" t="s">
        <v>479</v>
      </c>
      <c r="I56" t="s">
        <v>25</v>
      </c>
      <c r="J56" t="s">
        <v>26</v>
      </c>
      <c r="K56" t="s">
        <v>480</v>
      </c>
      <c r="L56" t="s">
        <v>481</v>
      </c>
      <c r="M56" s="2">
        <v>50322</v>
      </c>
      <c r="N56" s="2" t="s">
        <v>104</v>
      </c>
      <c r="O56" s="3" t="s">
        <v>482</v>
      </c>
      <c r="P56" t="s">
        <v>45</v>
      </c>
      <c r="Q56" t="s">
        <v>67</v>
      </c>
      <c r="R56" t="s">
        <v>483</v>
      </c>
      <c r="S56" s="2">
        <v>75.959999999999994</v>
      </c>
      <c r="T56" s="2">
        <v>2</v>
      </c>
      <c r="U56" s="2">
        <v>0</v>
      </c>
      <c r="V56" s="8">
        <v>22.788</v>
      </c>
      <c r="W56" s="9">
        <f t="shared" si="0"/>
        <v>75.959999999999994</v>
      </c>
      <c r="X56" s="9">
        <f t="shared" si="1"/>
        <v>0</v>
      </c>
      <c r="Y56" s="9">
        <f t="shared" si="2"/>
        <v>151.91999999999999</v>
      </c>
    </row>
    <row r="57" spans="1:25" x14ac:dyDescent="0.3">
      <c r="A57">
        <v>56</v>
      </c>
      <c r="B57" t="s">
        <v>486</v>
      </c>
      <c r="C57" s="1">
        <v>41876</v>
      </c>
      <c r="D57" s="1">
        <v>41878</v>
      </c>
      <c r="E57" s="18">
        <v>41876</v>
      </c>
      <c r="F57" t="s">
        <v>22</v>
      </c>
      <c r="G57" t="s">
        <v>487</v>
      </c>
      <c r="H57" t="s">
        <v>488</v>
      </c>
      <c r="I57" t="s">
        <v>25</v>
      </c>
      <c r="J57" t="s">
        <v>26</v>
      </c>
      <c r="K57" t="s">
        <v>489</v>
      </c>
      <c r="L57" t="s">
        <v>490</v>
      </c>
      <c r="M57" s="2">
        <v>43229</v>
      </c>
      <c r="N57" s="2" t="s">
        <v>145</v>
      </c>
      <c r="O57" s="3" t="s">
        <v>491</v>
      </c>
      <c r="P57" t="s">
        <v>45</v>
      </c>
      <c r="Q57" t="s">
        <v>265</v>
      </c>
      <c r="R57" t="s">
        <v>492</v>
      </c>
      <c r="S57" s="2">
        <v>40.095999999999997</v>
      </c>
      <c r="T57" s="2">
        <v>14</v>
      </c>
      <c r="U57" s="2">
        <v>0.2</v>
      </c>
      <c r="V57" s="8">
        <v>14.534800000000001</v>
      </c>
      <c r="W57" s="9">
        <f t="shared" si="0"/>
        <v>32.076799999999999</v>
      </c>
      <c r="X57" s="9">
        <f t="shared" si="1"/>
        <v>8.0191999999999997</v>
      </c>
      <c r="Y57" s="9">
        <f t="shared" si="2"/>
        <v>449.0752</v>
      </c>
    </row>
    <row r="58" spans="1:25" x14ac:dyDescent="0.3">
      <c r="A58">
        <v>57</v>
      </c>
      <c r="B58" t="s">
        <v>499</v>
      </c>
      <c r="C58" s="1">
        <v>42065</v>
      </c>
      <c r="D58" s="1">
        <v>42069</v>
      </c>
      <c r="E58" s="18">
        <v>42065</v>
      </c>
      <c r="F58" t="s">
        <v>49</v>
      </c>
      <c r="G58" t="s">
        <v>500</v>
      </c>
      <c r="H58" t="s">
        <v>501</v>
      </c>
      <c r="I58" t="s">
        <v>25</v>
      </c>
      <c r="J58" t="s">
        <v>26</v>
      </c>
      <c r="K58" t="s">
        <v>94</v>
      </c>
      <c r="L58" t="s">
        <v>95</v>
      </c>
      <c r="M58" s="2">
        <v>98103</v>
      </c>
      <c r="N58" s="2" t="s">
        <v>43</v>
      </c>
      <c r="O58" s="3" t="s">
        <v>502</v>
      </c>
      <c r="P58" t="s">
        <v>31</v>
      </c>
      <c r="Q58" t="s">
        <v>55</v>
      </c>
      <c r="R58" t="s">
        <v>503</v>
      </c>
      <c r="S58" s="2">
        <v>787.53</v>
      </c>
      <c r="T58" s="2">
        <v>3</v>
      </c>
      <c r="U58" s="2">
        <v>0</v>
      </c>
      <c r="V58" s="8">
        <v>165.38130000000001</v>
      </c>
      <c r="W58" s="9">
        <f t="shared" si="0"/>
        <v>787.53</v>
      </c>
      <c r="X58" s="9">
        <f t="shared" si="1"/>
        <v>0</v>
      </c>
      <c r="Y58" s="9">
        <f t="shared" si="2"/>
        <v>2362.59</v>
      </c>
    </row>
    <row r="59" spans="1:25" x14ac:dyDescent="0.3">
      <c r="A59">
        <v>58</v>
      </c>
      <c r="B59" t="s">
        <v>504</v>
      </c>
      <c r="C59" s="1">
        <v>42099</v>
      </c>
      <c r="D59" s="1">
        <v>42104</v>
      </c>
      <c r="E59" s="18">
        <v>42099</v>
      </c>
      <c r="F59" t="s">
        <v>49</v>
      </c>
      <c r="G59" t="s">
        <v>505</v>
      </c>
      <c r="H59" t="s">
        <v>506</v>
      </c>
      <c r="I59" t="s">
        <v>40</v>
      </c>
      <c r="J59" t="s">
        <v>26</v>
      </c>
      <c r="K59" t="s">
        <v>507</v>
      </c>
      <c r="L59" t="s">
        <v>327</v>
      </c>
      <c r="M59" s="2">
        <v>37620</v>
      </c>
      <c r="N59" s="2" t="s">
        <v>29</v>
      </c>
      <c r="O59" s="3" t="s">
        <v>508</v>
      </c>
      <c r="P59" t="s">
        <v>45</v>
      </c>
      <c r="Q59" t="s">
        <v>74</v>
      </c>
      <c r="R59" t="s">
        <v>509</v>
      </c>
      <c r="S59" s="2">
        <v>157.79400000000001</v>
      </c>
      <c r="T59" s="2">
        <v>1</v>
      </c>
      <c r="U59" s="2">
        <v>0.7</v>
      </c>
      <c r="V59" s="8">
        <v>-115.71559999999999</v>
      </c>
      <c r="W59" s="9">
        <f t="shared" si="0"/>
        <v>47.338200000000015</v>
      </c>
      <c r="X59" s="9">
        <f t="shared" si="1"/>
        <v>110.4558</v>
      </c>
      <c r="Y59" s="9">
        <f t="shared" si="2"/>
        <v>47.338200000000015</v>
      </c>
    </row>
    <row r="60" spans="1:25" x14ac:dyDescent="0.3">
      <c r="A60">
        <v>59</v>
      </c>
      <c r="B60" t="s">
        <v>510</v>
      </c>
      <c r="C60" s="1">
        <v>42533</v>
      </c>
      <c r="D60" s="1">
        <v>42536</v>
      </c>
      <c r="E60" s="18">
        <v>42533</v>
      </c>
      <c r="F60" t="s">
        <v>184</v>
      </c>
      <c r="G60" t="s">
        <v>511</v>
      </c>
      <c r="H60" t="s">
        <v>512</v>
      </c>
      <c r="I60" t="s">
        <v>25</v>
      </c>
      <c r="J60" t="s">
        <v>26</v>
      </c>
      <c r="K60" t="s">
        <v>513</v>
      </c>
      <c r="L60" t="s">
        <v>241</v>
      </c>
      <c r="M60" s="2">
        <v>19805</v>
      </c>
      <c r="N60" s="2" t="s">
        <v>145</v>
      </c>
      <c r="O60" s="3" t="s">
        <v>514</v>
      </c>
      <c r="P60" t="s">
        <v>31</v>
      </c>
      <c r="Q60" t="s">
        <v>64</v>
      </c>
      <c r="R60" t="s">
        <v>515</v>
      </c>
      <c r="S60" s="2">
        <v>47.04</v>
      </c>
      <c r="T60" s="2">
        <v>3</v>
      </c>
      <c r="U60" s="2">
        <v>0</v>
      </c>
      <c r="V60" s="8">
        <v>18.345600000000001</v>
      </c>
      <c r="W60" s="9">
        <f t="shared" si="0"/>
        <v>47.04</v>
      </c>
      <c r="X60" s="9">
        <f t="shared" si="1"/>
        <v>0</v>
      </c>
      <c r="Y60" s="9">
        <f t="shared" si="2"/>
        <v>141.12</v>
      </c>
    </row>
    <row r="61" spans="1:25" x14ac:dyDescent="0.3">
      <c r="A61">
        <v>60</v>
      </c>
      <c r="B61" t="s">
        <v>522</v>
      </c>
      <c r="C61" s="1">
        <v>41999</v>
      </c>
      <c r="D61" s="1">
        <v>42001</v>
      </c>
      <c r="E61" s="18">
        <v>41999</v>
      </c>
      <c r="F61" t="s">
        <v>22</v>
      </c>
      <c r="G61" t="s">
        <v>523</v>
      </c>
      <c r="H61" t="s">
        <v>524</v>
      </c>
      <c r="I61" t="s">
        <v>101</v>
      </c>
      <c r="J61" t="s">
        <v>26</v>
      </c>
      <c r="K61" t="s">
        <v>180</v>
      </c>
      <c r="L61" t="s">
        <v>103</v>
      </c>
      <c r="M61" s="2">
        <v>77041</v>
      </c>
      <c r="N61" s="2" t="s">
        <v>104</v>
      </c>
      <c r="O61" s="3" t="s">
        <v>525</v>
      </c>
      <c r="P61" t="s">
        <v>31</v>
      </c>
      <c r="Q61" t="s">
        <v>35</v>
      </c>
      <c r="R61" t="s">
        <v>526</v>
      </c>
      <c r="S61" s="2">
        <v>600.55799999999999</v>
      </c>
      <c r="T61" s="2">
        <v>3</v>
      </c>
      <c r="U61" s="2">
        <v>0.3</v>
      </c>
      <c r="V61" s="8">
        <v>-8.5793999999999997</v>
      </c>
      <c r="W61" s="9">
        <f t="shared" si="0"/>
        <v>420.39060000000001</v>
      </c>
      <c r="X61" s="9">
        <f t="shared" si="1"/>
        <v>180.16739999999999</v>
      </c>
      <c r="Y61" s="9">
        <f t="shared" si="2"/>
        <v>1261.1718000000001</v>
      </c>
    </row>
    <row r="62" spans="1:25" x14ac:dyDescent="0.3">
      <c r="A62">
        <v>61</v>
      </c>
      <c r="B62" t="s">
        <v>527</v>
      </c>
      <c r="C62" s="1">
        <v>41902</v>
      </c>
      <c r="D62" s="1">
        <v>41907</v>
      </c>
      <c r="E62" s="18">
        <v>41902</v>
      </c>
      <c r="F62" t="s">
        <v>49</v>
      </c>
      <c r="G62" t="s">
        <v>528</v>
      </c>
      <c r="H62" t="s">
        <v>529</v>
      </c>
      <c r="I62" t="s">
        <v>25</v>
      </c>
      <c r="J62" t="s">
        <v>26</v>
      </c>
      <c r="K62" t="s">
        <v>530</v>
      </c>
      <c r="L62" t="s">
        <v>207</v>
      </c>
      <c r="M62" s="2">
        <v>61701</v>
      </c>
      <c r="N62" s="2" t="s">
        <v>104</v>
      </c>
      <c r="O62" s="3" t="s">
        <v>531</v>
      </c>
      <c r="P62" t="s">
        <v>31</v>
      </c>
      <c r="Q62" t="s">
        <v>55</v>
      </c>
      <c r="R62" t="s">
        <v>532</v>
      </c>
      <c r="S62" s="2">
        <v>617.70000000000005</v>
      </c>
      <c r="T62" s="2">
        <v>6</v>
      </c>
      <c r="U62" s="2">
        <v>0.5</v>
      </c>
      <c r="V62" s="8">
        <v>-407.68200000000002</v>
      </c>
      <c r="W62" s="9">
        <f t="shared" si="0"/>
        <v>308.85000000000002</v>
      </c>
      <c r="X62" s="9">
        <f t="shared" si="1"/>
        <v>308.85000000000002</v>
      </c>
      <c r="Y62" s="9">
        <f t="shared" si="2"/>
        <v>1853.1000000000001</v>
      </c>
    </row>
    <row r="63" spans="1:25" x14ac:dyDescent="0.3">
      <c r="A63">
        <v>62</v>
      </c>
      <c r="B63" t="s">
        <v>533</v>
      </c>
      <c r="C63" s="1">
        <v>43044</v>
      </c>
      <c r="D63" s="1">
        <v>43051</v>
      </c>
      <c r="E63" s="18">
        <v>43044</v>
      </c>
      <c r="F63" t="s">
        <v>49</v>
      </c>
      <c r="G63" t="s">
        <v>534</v>
      </c>
      <c r="H63" t="s">
        <v>535</v>
      </c>
      <c r="I63" t="s">
        <v>25</v>
      </c>
      <c r="J63" t="s">
        <v>26</v>
      </c>
      <c r="K63" t="s">
        <v>536</v>
      </c>
      <c r="L63" t="s">
        <v>302</v>
      </c>
      <c r="M63" s="2">
        <v>85023</v>
      </c>
      <c r="N63" s="2" t="s">
        <v>43</v>
      </c>
      <c r="O63" s="3" t="s">
        <v>537</v>
      </c>
      <c r="P63" t="s">
        <v>45</v>
      </c>
      <c r="Q63" t="s">
        <v>74</v>
      </c>
      <c r="R63" t="s">
        <v>538</v>
      </c>
      <c r="S63" s="2">
        <v>2.3879999999999999</v>
      </c>
      <c r="T63" s="2">
        <v>2</v>
      </c>
      <c r="U63" s="2">
        <v>0.7</v>
      </c>
      <c r="V63" s="8">
        <v>-1.8308</v>
      </c>
      <c r="W63" s="9">
        <f t="shared" si="0"/>
        <v>0.71640000000000015</v>
      </c>
      <c r="X63" s="9">
        <f t="shared" si="1"/>
        <v>1.6715999999999998</v>
      </c>
      <c r="Y63" s="9">
        <f t="shared" si="2"/>
        <v>1.4328000000000003</v>
      </c>
    </row>
    <row r="64" spans="1:25" x14ac:dyDescent="0.3">
      <c r="A64">
        <v>63</v>
      </c>
      <c r="B64" t="s">
        <v>545</v>
      </c>
      <c r="C64" s="1">
        <v>42768</v>
      </c>
      <c r="D64" s="1">
        <v>42771</v>
      </c>
      <c r="E64" s="18">
        <v>42768</v>
      </c>
      <c r="F64" t="s">
        <v>184</v>
      </c>
      <c r="G64" t="s">
        <v>546</v>
      </c>
      <c r="H64" t="s">
        <v>547</v>
      </c>
      <c r="I64" t="s">
        <v>40</v>
      </c>
      <c r="J64" t="s">
        <v>26</v>
      </c>
      <c r="K64" t="s">
        <v>489</v>
      </c>
      <c r="L64" t="s">
        <v>490</v>
      </c>
      <c r="M64" s="2">
        <v>43229</v>
      </c>
      <c r="N64" s="2" t="s">
        <v>145</v>
      </c>
      <c r="O64" s="3" t="s">
        <v>548</v>
      </c>
      <c r="P64" t="s">
        <v>70</v>
      </c>
      <c r="Q64" t="s">
        <v>71</v>
      </c>
      <c r="R64" t="s">
        <v>549</v>
      </c>
      <c r="S64" s="2">
        <v>59.97</v>
      </c>
      <c r="T64" s="2">
        <v>5</v>
      </c>
      <c r="U64" s="2">
        <v>0.4</v>
      </c>
      <c r="V64" s="8">
        <v>-11.994</v>
      </c>
      <c r="W64" s="9">
        <f t="shared" si="0"/>
        <v>35.981999999999999</v>
      </c>
      <c r="X64" s="9">
        <f t="shared" si="1"/>
        <v>23.988</v>
      </c>
      <c r="Y64" s="9">
        <f t="shared" si="2"/>
        <v>179.91</v>
      </c>
    </row>
    <row r="65" spans="1:25" x14ac:dyDescent="0.3">
      <c r="A65">
        <v>64</v>
      </c>
      <c r="B65" t="s">
        <v>553</v>
      </c>
      <c r="C65" s="1">
        <v>42656</v>
      </c>
      <c r="D65" s="1">
        <v>42662</v>
      </c>
      <c r="E65" s="18">
        <v>42656</v>
      </c>
      <c r="F65" t="s">
        <v>49</v>
      </c>
      <c r="G65" t="s">
        <v>554</v>
      </c>
      <c r="H65" t="s">
        <v>555</v>
      </c>
      <c r="I65" t="s">
        <v>25</v>
      </c>
      <c r="J65" t="s">
        <v>26</v>
      </c>
      <c r="K65" t="s">
        <v>556</v>
      </c>
      <c r="L65" t="s">
        <v>42</v>
      </c>
      <c r="M65" s="2">
        <v>95661</v>
      </c>
      <c r="N65" s="2" t="s">
        <v>43</v>
      </c>
      <c r="O65" s="3" t="s">
        <v>557</v>
      </c>
      <c r="P65" t="s">
        <v>45</v>
      </c>
      <c r="Q65" t="s">
        <v>89</v>
      </c>
      <c r="R65" t="s">
        <v>558</v>
      </c>
      <c r="S65" s="2">
        <v>20.04</v>
      </c>
      <c r="T65" s="2">
        <v>3</v>
      </c>
      <c r="U65" s="2">
        <v>0</v>
      </c>
      <c r="V65" s="8">
        <v>9.6191999999999993</v>
      </c>
      <c r="W65" s="9">
        <f t="shared" si="0"/>
        <v>20.04</v>
      </c>
      <c r="X65" s="9">
        <f t="shared" si="1"/>
        <v>0</v>
      </c>
      <c r="Y65" s="9">
        <f t="shared" si="2"/>
        <v>60.12</v>
      </c>
    </row>
    <row r="66" spans="1:25" x14ac:dyDescent="0.3">
      <c r="A66">
        <v>65</v>
      </c>
      <c r="B66" t="s">
        <v>569</v>
      </c>
      <c r="C66" s="1">
        <v>42618</v>
      </c>
      <c r="D66" s="1">
        <v>42620</v>
      </c>
      <c r="E66" s="18">
        <v>42618</v>
      </c>
      <c r="F66" t="s">
        <v>22</v>
      </c>
      <c r="G66" t="s">
        <v>570</v>
      </c>
      <c r="H66" t="s">
        <v>571</v>
      </c>
      <c r="I66" t="s">
        <v>40</v>
      </c>
      <c r="J66" t="s">
        <v>26</v>
      </c>
      <c r="K66" t="s">
        <v>143</v>
      </c>
      <c r="L66" t="s">
        <v>144</v>
      </c>
      <c r="M66" s="2">
        <v>19140</v>
      </c>
      <c r="N66" s="2" t="s">
        <v>145</v>
      </c>
      <c r="O66" s="3" t="s">
        <v>166</v>
      </c>
      <c r="P66" t="s">
        <v>31</v>
      </c>
      <c r="Q66" t="s">
        <v>64</v>
      </c>
      <c r="R66" t="s">
        <v>167</v>
      </c>
      <c r="S66" s="2">
        <v>82.8</v>
      </c>
      <c r="T66" s="2">
        <v>2</v>
      </c>
      <c r="U66" s="2">
        <v>0.2</v>
      </c>
      <c r="V66" s="8">
        <v>10.35</v>
      </c>
      <c r="W66" s="9">
        <f t="shared" ref="W66:W129" si="3">S66-S66*U66</f>
        <v>66.239999999999995</v>
      </c>
      <c r="X66" s="9">
        <f t="shared" si="1"/>
        <v>16.559999999999999</v>
      </c>
      <c r="Y66" s="9">
        <f t="shared" si="2"/>
        <v>132.47999999999999</v>
      </c>
    </row>
    <row r="67" spans="1:25" x14ac:dyDescent="0.3">
      <c r="A67">
        <v>66</v>
      </c>
      <c r="B67" t="s">
        <v>572</v>
      </c>
      <c r="C67" s="1">
        <v>42996</v>
      </c>
      <c r="D67" s="1">
        <v>43001</v>
      </c>
      <c r="E67" s="18">
        <v>42996</v>
      </c>
      <c r="F67" t="s">
        <v>49</v>
      </c>
      <c r="G67" t="s">
        <v>573</v>
      </c>
      <c r="H67" t="s">
        <v>574</v>
      </c>
      <c r="I67" t="s">
        <v>40</v>
      </c>
      <c r="J67" t="s">
        <v>26</v>
      </c>
      <c r="K67" t="s">
        <v>126</v>
      </c>
      <c r="L67" t="s">
        <v>42</v>
      </c>
      <c r="M67" s="2">
        <v>94122</v>
      </c>
      <c r="N67" s="2" t="s">
        <v>43</v>
      </c>
      <c r="O67" s="3" t="s">
        <v>575</v>
      </c>
      <c r="P67" t="s">
        <v>45</v>
      </c>
      <c r="Q67" t="s">
        <v>67</v>
      </c>
      <c r="R67" t="s">
        <v>576</v>
      </c>
      <c r="S67" s="2">
        <v>8.82</v>
      </c>
      <c r="T67" s="2">
        <v>3</v>
      </c>
      <c r="U67" s="2">
        <v>0</v>
      </c>
      <c r="V67" s="8">
        <v>2.3814000000000002</v>
      </c>
      <c r="W67" s="9">
        <f t="shared" si="3"/>
        <v>8.82</v>
      </c>
      <c r="X67" s="9">
        <f t="shared" ref="X67:X130" si="4">S67*U67</f>
        <v>0</v>
      </c>
      <c r="Y67" s="9">
        <f t="shared" ref="Y67:Y130" si="5">W67*T67</f>
        <v>26.46</v>
      </c>
    </row>
    <row r="68" spans="1:25" x14ac:dyDescent="0.3">
      <c r="A68">
        <v>67</v>
      </c>
      <c r="B68" t="s">
        <v>581</v>
      </c>
      <c r="C68" s="1">
        <v>43091</v>
      </c>
      <c r="D68" s="1">
        <v>43096</v>
      </c>
      <c r="E68" s="18">
        <v>43091</v>
      </c>
      <c r="F68" t="s">
        <v>49</v>
      </c>
      <c r="G68" t="s">
        <v>582</v>
      </c>
      <c r="H68" t="s">
        <v>583</v>
      </c>
      <c r="I68" t="s">
        <v>25</v>
      </c>
      <c r="J68" t="s">
        <v>26</v>
      </c>
      <c r="K68" t="s">
        <v>584</v>
      </c>
      <c r="L68" t="s">
        <v>585</v>
      </c>
      <c r="M68" s="2">
        <v>64055</v>
      </c>
      <c r="N68" s="2" t="s">
        <v>104</v>
      </c>
      <c r="O68" s="3" t="s">
        <v>586</v>
      </c>
      <c r="P68" t="s">
        <v>45</v>
      </c>
      <c r="Q68" t="s">
        <v>77</v>
      </c>
      <c r="R68" t="s">
        <v>587</v>
      </c>
      <c r="S68" s="2">
        <v>839.43</v>
      </c>
      <c r="T68" s="2">
        <v>3</v>
      </c>
      <c r="U68" s="2">
        <v>0</v>
      </c>
      <c r="V68" s="8">
        <v>218.2518</v>
      </c>
      <c r="W68" s="9">
        <f t="shared" si="3"/>
        <v>839.43</v>
      </c>
      <c r="X68" s="9">
        <f t="shared" si="4"/>
        <v>0</v>
      </c>
      <c r="Y68" s="9">
        <f t="shared" si="5"/>
        <v>2518.29</v>
      </c>
    </row>
    <row r="69" spans="1:25" x14ac:dyDescent="0.3">
      <c r="A69">
        <v>68</v>
      </c>
      <c r="B69" t="s">
        <v>591</v>
      </c>
      <c r="C69" s="1">
        <v>41934</v>
      </c>
      <c r="D69" s="1">
        <v>41940</v>
      </c>
      <c r="E69" s="18">
        <v>41934</v>
      </c>
      <c r="F69" t="s">
        <v>49</v>
      </c>
      <c r="G69" t="s">
        <v>592</v>
      </c>
      <c r="H69" t="s">
        <v>593</v>
      </c>
      <c r="I69" t="s">
        <v>101</v>
      </c>
      <c r="J69" t="s">
        <v>26</v>
      </c>
      <c r="K69" t="s">
        <v>594</v>
      </c>
      <c r="L69" t="s">
        <v>490</v>
      </c>
      <c r="M69" s="2">
        <v>43055</v>
      </c>
      <c r="N69" s="2" t="s">
        <v>145</v>
      </c>
      <c r="O69" s="3" t="s">
        <v>595</v>
      </c>
      <c r="P69" t="s">
        <v>31</v>
      </c>
      <c r="Q69" t="s">
        <v>64</v>
      </c>
      <c r="R69" t="s">
        <v>596</v>
      </c>
      <c r="S69" s="2">
        <v>93.888000000000005</v>
      </c>
      <c r="T69" s="2">
        <v>4</v>
      </c>
      <c r="U69" s="2">
        <v>0.2</v>
      </c>
      <c r="V69" s="8">
        <v>12.909599999999999</v>
      </c>
      <c r="W69" s="9">
        <f t="shared" si="3"/>
        <v>75.110399999999998</v>
      </c>
      <c r="X69" s="9">
        <f t="shared" si="4"/>
        <v>18.777600000000003</v>
      </c>
      <c r="Y69" s="9">
        <f t="shared" si="5"/>
        <v>300.44159999999999</v>
      </c>
    </row>
    <row r="70" spans="1:25" x14ac:dyDescent="0.3">
      <c r="A70">
        <v>69</v>
      </c>
      <c r="B70" t="s">
        <v>597</v>
      </c>
      <c r="C70" s="1">
        <v>42709</v>
      </c>
      <c r="D70" s="1">
        <v>42713</v>
      </c>
      <c r="E70" s="18">
        <v>42709</v>
      </c>
      <c r="F70" t="s">
        <v>49</v>
      </c>
      <c r="G70" t="s">
        <v>598</v>
      </c>
      <c r="H70" t="s">
        <v>599</v>
      </c>
      <c r="I70" t="s">
        <v>40</v>
      </c>
      <c r="J70" t="s">
        <v>26</v>
      </c>
      <c r="K70" t="s">
        <v>600</v>
      </c>
      <c r="L70" t="s">
        <v>113</v>
      </c>
      <c r="M70" s="2">
        <v>53132</v>
      </c>
      <c r="N70" s="2" t="s">
        <v>104</v>
      </c>
      <c r="O70" s="3" t="s">
        <v>601</v>
      </c>
      <c r="P70" t="s">
        <v>70</v>
      </c>
      <c r="Q70" t="s">
        <v>71</v>
      </c>
      <c r="R70" t="s">
        <v>602</v>
      </c>
      <c r="S70" s="2">
        <v>384.45</v>
      </c>
      <c r="T70" s="2">
        <v>11</v>
      </c>
      <c r="U70" s="2">
        <v>0</v>
      </c>
      <c r="V70" s="8">
        <v>103.8015</v>
      </c>
      <c r="W70" s="9">
        <f t="shared" si="3"/>
        <v>384.45</v>
      </c>
      <c r="X70" s="9">
        <f t="shared" si="4"/>
        <v>0</v>
      </c>
      <c r="Y70" s="9">
        <f t="shared" si="5"/>
        <v>4228.95</v>
      </c>
    </row>
    <row r="71" spans="1:25" x14ac:dyDescent="0.3">
      <c r="A71">
        <v>70</v>
      </c>
      <c r="B71" t="s">
        <v>607</v>
      </c>
      <c r="C71" s="1">
        <v>42442</v>
      </c>
      <c r="D71" s="1">
        <v>42445</v>
      </c>
      <c r="E71" s="18">
        <v>42442</v>
      </c>
      <c r="F71" t="s">
        <v>184</v>
      </c>
      <c r="G71" t="s">
        <v>608</v>
      </c>
      <c r="H71" t="s">
        <v>609</v>
      </c>
      <c r="I71" t="s">
        <v>101</v>
      </c>
      <c r="J71" t="s">
        <v>26</v>
      </c>
      <c r="K71" t="s">
        <v>610</v>
      </c>
      <c r="L71" t="s">
        <v>302</v>
      </c>
      <c r="M71" s="2">
        <v>85254</v>
      </c>
      <c r="N71" s="2" t="s">
        <v>43</v>
      </c>
      <c r="O71" s="3" t="s">
        <v>611</v>
      </c>
      <c r="P71" t="s">
        <v>45</v>
      </c>
      <c r="Q71" t="s">
        <v>77</v>
      </c>
      <c r="R71" t="s">
        <v>612</v>
      </c>
      <c r="S71" s="2">
        <v>157.91999999999999</v>
      </c>
      <c r="T71" s="2">
        <v>5</v>
      </c>
      <c r="U71" s="2">
        <v>0.2</v>
      </c>
      <c r="V71" s="8">
        <v>17.765999999999998</v>
      </c>
      <c r="W71" s="9">
        <f t="shared" si="3"/>
        <v>126.33599999999998</v>
      </c>
      <c r="X71" s="9">
        <f t="shared" si="4"/>
        <v>31.584</v>
      </c>
      <c r="Y71" s="9">
        <f t="shared" si="5"/>
        <v>631.67999999999995</v>
      </c>
    </row>
    <row r="72" spans="1:25" x14ac:dyDescent="0.3">
      <c r="A72">
        <v>71</v>
      </c>
      <c r="B72" t="s">
        <v>613</v>
      </c>
      <c r="C72" s="1">
        <v>42155</v>
      </c>
      <c r="D72" s="1">
        <v>42157</v>
      </c>
      <c r="E72" s="18">
        <v>42155</v>
      </c>
      <c r="F72" t="s">
        <v>184</v>
      </c>
      <c r="G72" t="s">
        <v>614</v>
      </c>
      <c r="H72" t="s">
        <v>615</v>
      </c>
      <c r="I72" t="s">
        <v>40</v>
      </c>
      <c r="J72" t="s">
        <v>26</v>
      </c>
      <c r="K72" t="s">
        <v>616</v>
      </c>
      <c r="L72" t="s">
        <v>42</v>
      </c>
      <c r="M72" s="2">
        <v>95123</v>
      </c>
      <c r="N72" s="2" t="s">
        <v>43</v>
      </c>
      <c r="O72" s="3" t="s">
        <v>617</v>
      </c>
      <c r="P72" t="s">
        <v>45</v>
      </c>
      <c r="Q72" t="s">
        <v>89</v>
      </c>
      <c r="R72" t="s">
        <v>618</v>
      </c>
      <c r="S72" s="2">
        <v>58.38</v>
      </c>
      <c r="T72" s="2">
        <v>7</v>
      </c>
      <c r="U72" s="2">
        <v>0</v>
      </c>
      <c r="V72" s="8">
        <v>26.271000000000001</v>
      </c>
      <c r="W72" s="9">
        <f t="shared" si="3"/>
        <v>58.38</v>
      </c>
      <c r="X72" s="9">
        <f t="shared" si="4"/>
        <v>0</v>
      </c>
      <c r="Y72" s="9">
        <f t="shared" si="5"/>
        <v>408.66</v>
      </c>
    </row>
    <row r="73" spans="1:25" x14ac:dyDescent="0.3">
      <c r="A73">
        <v>72</v>
      </c>
      <c r="B73" t="s">
        <v>623</v>
      </c>
      <c r="C73" s="1">
        <v>42152</v>
      </c>
      <c r="D73" s="1">
        <v>42158</v>
      </c>
      <c r="E73" s="18">
        <v>42152</v>
      </c>
      <c r="F73" t="s">
        <v>49</v>
      </c>
      <c r="G73" t="s">
        <v>624</v>
      </c>
      <c r="H73" t="s">
        <v>625</v>
      </c>
      <c r="I73" t="s">
        <v>101</v>
      </c>
      <c r="J73" t="s">
        <v>26</v>
      </c>
      <c r="K73" t="s">
        <v>94</v>
      </c>
      <c r="L73" t="s">
        <v>95</v>
      </c>
      <c r="M73" s="2">
        <v>98105</v>
      </c>
      <c r="N73" s="2" t="s">
        <v>43</v>
      </c>
      <c r="O73" s="3" t="s">
        <v>626</v>
      </c>
      <c r="P73" t="s">
        <v>45</v>
      </c>
      <c r="Q73" t="s">
        <v>67</v>
      </c>
      <c r="R73" t="s">
        <v>627</v>
      </c>
      <c r="S73" s="2">
        <v>6.63</v>
      </c>
      <c r="T73" s="2">
        <v>3</v>
      </c>
      <c r="U73" s="2">
        <v>0</v>
      </c>
      <c r="V73" s="8">
        <v>1.7901</v>
      </c>
      <c r="W73" s="9">
        <f t="shared" si="3"/>
        <v>6.63</v>
      </c>
      <c r="X73" s="9">
        <f t="shared" si="4"/>
        <v>0</v>
      </c>
      <c r="Y73" s="9">
        <f t="shared" si="5"/>
        <v>19.89</v>
      </c>
    </row>
    <row r="74" spans="1:25" x14ac:dyDescent="0.3">
      <c r="A74">
        <v>73</v>
      </c>
      <c r="B74" t="s">
        <v>630</v>
      </c>
      <c r="C74" s="1">
        <v>42694</v>
      </c>
      <c r="D74" s="1">
        <v>42698</v>
      </c>
      <c r="E74" s="18">
        <v>42694</v>
      </c>
      <c r="F74" t="s">
        <v>49</v>
      </c>
      <c r="G74" t="s">
        <v>631</v>
      </c>
      <c r="H74" t="s">
        <v>632</v>
      </c>
      <c r="I74" t="s">
        <v>25</v>
      </c>
      <c r="J74" t="s">
        <v>26</v>
      </c>
      <c r="K74" t="s">
        <v>633</v>
      </c>
      <c r="L74" t="s">
        <v>634</v>
      </c>
      <c r="M74" s="2">
        <v>73034</v>
      </c>
      <c r="N74" s="2" t="s">
        <v>104</v>
      </c>
      <c r="O74" s="3" t="s">
        <v>635</v>
      </c>
      <c r="P74" t="s">
        <v>45</v>
      </c>
      <c r="Q74" t="s">
        <v>46</v>
      </c>
      <c r="R74" t="s">
        <v>636</v>
      </c>
      <c r="S74" s="2">
        <v>14.62</v>
      </c>
      <c r="T74" s="2">
        <v>2</v>
      </c>
      <c r="U74" s="2">
        <v>0</v>
      </c>
      <c r="V74" s="8">
        <v>6.8714000000000004</v>
      </c>
      <c r="W74" s="9">
        <f t="shared" si="3"/>
        <v>14.62</v>
      </c>
      <c r="X74" s="9">
        <f t="shared" si="4"/>
        <v>0</v>
      </c>
      <c r="Y74" s="9">
        <f t="shared" si="5"/>
        <v>29.24</v>
      </c>
    </row>
    <row r="75" spans="1:25" x14ac:dyDescent="0.3">
      <c r="A75">
        <v>74</v>
      </c>
      <c r="B75" t="s">
        <v>639</v>
      </c>
      <c r="C75" s="1">
        <v>42501</v>
      </c>
      <c r="D75" s="1">
        <v>42502</v>
      </c>
      <c r="E75" s="18">
        <v>42501</v>
      </c>
      <c r="F75" t="s">
        <v>184</v>
      </c>
      <c r="G75" t="s">
        <v>640</v>
      </c>
      <c r="H75" t="s">
        <v>641</v>
      </c>
      <c r="I75" t="s">
        <v>25</v>
      </c>
      <c r="J75" t="s">
        <v>26</v>
      </c>
      <c r="K75" t="s">
        <v>41</v>
      </c>
      <c r="L75" t="s">
        <v>42</v>
      </c>
      <c r="M75" s="2">
        <v>90045</v>
      </c>
      <c r="N75" s="2" t="s">
        <v>43</v>
      </c>
      <c r="O75" s="3" t="s">
        <v>642</v>
      </c>
      <c r="P75" t="s">
        <v>45</v>
      </c>
      <c r="Q75" t="s">
        <v>89</v>
      </c>
      <c r="R75" t="s">
        <v>643</v>
      </c>
      <c r="S75" s="2">
        <v>5.98</v>
      </c>
      <c r="T75" s="2">
        <v>1</v>
      </c>
      <c r="U75" s="2">
        <v>0</v>
      </c>
      <c r="V75" s="8">
        <v>2.6909999999999998</v>
      </c>
      <c r="W75" s="9">
        <f t="shared" si="3"/>
        <v>5.98</v>
      </c>
      <c r="X75" s="9">
        <f t="shared" si="4"/>
        <v>0</v>
      </c>
      <c r="Y75" s="9">
        <f t="shared" si="5"/>
        <v>5.98</v>
      </c>
    </row>
    <row r="76" spans="1:25" x14ac:dyDescent="0.3">
      <c r="A76">
        <v>75</v>
      </c>
      <c r="B76" t="s">
        <v>644</v>
      </c>
      <c r="C76" s="1">
        <v>42366</v>
      </c>
      <c r="D76" s="1">
        <v>42369</v>
      </c>
      <c r="E76" s="18">
        <v>42366</v>
      </c>
      <c r="F76" t="s">
        <v>22</v>
      </c>
      <c r="G76" t="s">
        <v>645</v>
      </c>
      <c r="H76" t="s">
        <v>646</v>
      </c>
      <c r="I76" t="s">
        <v>25</v>
      </c>
      <c r="J76" t="s">
        <v>26</v>
      </c>
      <c r="K76" t="s">
        <v>143</v>
      </c>
      <c r="L76" t="s">
        <v>144</v>
      </c>
      <c r="M76" s="2">
        <v>19134</v>
      </c>
      <c r="N76" s="2" t="s">
        <v>145</v>
      </c>
      <c r="O76" s="3" t="s">
        <v>647</v>
      </c>
      <c r="P76" t="s">
        <v>70</v>
      </c>
      <c r="Q76" t="s">
        <v>157</v>
      </c>
      <c r="R76" t="s">
        <v>648</v>
      </c>
      <c r="S76" s="2">
        <v>54.384</v>
      </c>
      <c r="T76" s="2">
        <v>2</v>
      </c>
      <c r="U76" s="2">
        <v>0.2</v>
      </c>
      <c r="V76" s="8">
        <v>1.3595999999999999</v>
      </c>
      <c r="W76" s="9">
        <f t="shared" si="3"/>
        <v>43.507199999999997</v>
      </c>
      <c r="X76" s="9">
        <f t="shared" si="4"/>
        <v>10.876800000000001</v>
      </c>
      <c r="Y76" s="9">
        <f t="shared" si="5"/>
        <v>87.014399999999995</v>
      </c>
    </row>
    <row r="77" spans="1:25" x14ac:dyDescent="0.3">
      <c r="A77">
        <v>76</v>
      </c>
      <c r="B77" t="s">
        <v>649</v>
      </c>
      <c r="C77" s="1">
        <v>42690</v>
      </c>
      <c r="D77" s="1">
        <v>42694</v>
      </c>
      <c r="E77" s="18">
        <v>42690</v>
      </c>
      <c r="F77" t="s">
        <v>49</v>
      </c>
      <c r="G77" t="s">
        <v>650</v>
      </c>
      <c r="H77" t="s">
        <v>651</v>
      </c>
      <c r="I77" t="s">
        <v>25</v>
      </c>
      <c r="J77" t="s">
        <v>26</v>
      </c>
      <c r="K77" t="s">
        <v>652</v>
      </c>
      <c r="L77" t="s">
        <v>653</v>
      </c>
      <c r="M77" s="2">
        <v>88220</v>
      </c>
      <c r="N77" s="2" t="s">
        <v>43</v>
      </c>
      <c r="O77" s="3" t="s">
        <v>654</v>
      </c>
      <c r="P77" t="s">
        <v>45</v>
      </c>
      <c r="Q77" t="s">
        <v>169</v>
      </c>
      <c r="R77" t="s">
        <v>655</v>
      </c>
      <c r="S77" s="2">
        <v>28.4</v>
      </c>
      <c r="T77" s="2">
        <v>5</v>
      </c>
      <c r="U77" s="2">
        <v>0</v>
      </c>
      <c r="V77" s="8">
        <v>13.348000000000001</v>
      </c>
      <c r="W77" s="9">
        <f t="shared" si="3"/>
        <v>28.4</v>
      </c>
      <c r="X77" s="9">
        <f t="shared" si="4"/>
        <v>0</v>
      </c>
      <c r="Y77" s="9">
        <f t="shared" si="5"/>
        <v>142</v>
      </c>
    </row>
    <row r="78" spans="1:25" x14ac:dyDescent="0.3">
      <c r="A78">
        <v>77</v>
      </c>
      <c r="B78" t="s">
        <v>656</v>
      </c>
      <c r="C78" s="1">
        <v>42681</v>
      </c>
      <c r="D78" s="1">
        <v>42685</v>
      </c>
      <c r="E78" s="18">
        <v>42681</v>
      </c>
      <c r="F78" t="s">
        <v>49</v>
      </c>
      <c r="G78" t="s">
        <v>657</v>
      </c>
      <c r="H78" t="s">
        <v>658</v>
      </c>
      <c r="I78" t="s">
        <v>25</v>
      </c>
      <c r="J78" t="s">
        <v>26</v>
      </c>
      <c r="K78" t="s">
        <v>94</v>
      </c>
      <c r="L78" t="s">
        <v>95</v>
      </c>
      <c r="M78" s="2">
        <v>98115</v>
      </c>
      <c r="N78" s="2" t="s">
        <v>43</v>
      </c>
      <c r="O78" s="3" t="s">
        <v>659</v>
      </c>
      <c r="P78" t="s">
        <v>45</v>
      </c>
      <c r="Q78" t="s">
        <v>74</v>
      </c>
      <c r="R78" t="s">
        <v>660</v>
      </c>
      <c r="S78" s="2">
        <v>27.68</v>
      </c>
      <c r="T78" s="2">
        <v>2</v>
      </c>
      <c r="U78" s="2">
        <v>0.2</v>
      </c>
      <c r="V78" s="8">
        <v>9.6880000000000006</v>
      </c>
      <c r="W78" s="9">
        <f t="shared" si="3"/>
        <v>22.143999999999998</v>
      </c>
      <c r="X78" s="9">
        <f t="shared" si="4"/>
        <v>5.5360000000000005</v>
      </c>
      <c r="Y78" s="9">
        <f t="shared" si="5"/>
        <v>44.287999999999997</v>
      </c>
    </row>
    <row r="79" spans="1:25" x14ac:dyDescent="0.3">
      <c r="A79">
        <v>78</v>
      </c>
      <c r="B79" t="s">
        <v>661</v>
      </c>
      <c r="C79" s="1">
        <v>41890</v>
      </c>
      <c r="D79" s="1">
        <v>41894</v>
      </c>
      <c r="E79" s="18">
        <v>41890</v>
      </c>
      <c r="F79" t="s">
        <v>49</v>
      </c>
      <c r="G79" t="s">
        <v>662</v>
      </c>
      <c r="H79" t="s">
        <v>663</v>
      </c>
      <c r="I79" t="s">
        <v>25</v>
      </c>
      <c r="J79" t="s">
        <v>26</v>
      </c>
      <c r="K79" t="s">
        <v>664</v>
      </c>
      <c r="L79" t="s">
        <v>103</v>
      </c>
      <c r="M79" s="2">
        <v>78207</v>
      </c>
      <c r="N79" s="2" t="s">
        <v>104</v>
      </c>
      <c r="O79" s="3" t="s">
        <v>665</v>
      </c>
      <c r="P79" t="s">
        <v>45</v>
      </c>
      <c r="Q79" t="s">
        <v>67</v>
      </c>
      <c r="R79" t="s">
        <v>666</v>
      </c>
      <c r="S79" s="2">
        <v>9.9359999999999999</v>
      </c>
      <c r="T79" s="2">
        <v>3</v>
      </c>
      <c r="U79" s="2">
        <v>0.2</v>
      </c>
      <c r="V79" s="8">
        <v>2.7324000000000002</v>
      </c>
      <c r="W79" s="9">
        <f t="shared" si="3"/>
        <v>7.9488000000000003</v>
      </c>
      <c r="X79" s="9">
        <f t="shared" si="4"/>
        <v>1.9872000000000001</v>
      </c>
      <c r="Y79" s="9">
        <f t="shared" si="5"/>
        <v>23.846400000000003</v>
      </c>
    </row>
    <row r="80" spans="1:25" x14ac:dyDescent="0.3">
      <c r="A80">
        <v>79</v>
      </c>
      <c r="B80" t="s">
        <v>680</v>
      </c>
      <c r="C80" s="1">
        <v>41856</v>
      </c>
      <c r="D80" s="1">
        <v>41860</v>
      </c>
      <c r="E80" s="18">
        <v>41856</v>
      </c>
      <c r="F80" t="s">
        <v>49</v>
      </c>
      <c r="G80" t="s">
        <v>681</v>
      </c>
      <c r="H80" t="s">
        <v>682</v>
      </c>
      <c r="I80" t="s">
        <v>25</v>
      </c>
      <c r="J80" t="s">
        <v>26</v>
      </c>
      <c r="K80" t="s">
        <v>41</v>
      </c>
      <c r="L80" t="s">
        <v>42</v>
      </c>
      <c r="M80" s="2">
        <v>90004</v>
      </c>
      <c r="N80" s="2" t="s">
        <v>43</v>
      </c>
      <c r="O80" s="3" t="s">
        <v>683</v>
      </c>
      <c r="P80" t="s">
        <v>45</v>
      </c>
      <c r="Q80" t="s">
        <v>89</v>
      </c>
      <c r="R80" t="s">
        <v>684</v>
      </c>
      <c r="S80" s="2">
        <v>20.94</v>
      </c>
      <c r="T80" s="2">
        <v>3</v>
      </c>
      <c r="U80" s="2">
        <v>0</v>
      </c>
      <c r="V80" s="8">
        <v>9.8417999999999992</v>
      </c>
      <c r="W80" s="9">
        <f t="shared" si="3"/>
        <v>20.94</v>
      </c>
      <c r="X80" s="9">
        <f t="shared" si="4"/>
        <v>0</v>
      </c>
      <c r="Y80" s="9">
        <f t="shared" si="5"/>
        <v>62.820000000000007</v>
      </c>
    </row>
    <row r="81" spans="1:25" x14ac:dyDescent="0.3">
      <c r="A81">
        <v>80</v>
      </c>
      <c r="B81" t="s">
        <v>689</v>
      </c>
      <c r="C81" s="1">
        <v>41896</v>
      </c>
      <c r="D81" s="1">
        <v>41901</v>
      </c>
      <c r="E81" s="18">
        <v>41896</v>
      </c>
      <c r="F81" t="s">
        <v>49</v>
      </c>
      <c r="G81" t="s">
        <v>690</v>
      </c>
      <c r="H81" t="s">
        <v>691</v>
      </c>
      <c r="I81" t="s">
        <v>40</v>
      </c>
      <c r="J81" t="s">
        <v>26</v>
      </c>
      <c r="K81" t="s">
        <v>295</v>
      </c>
      <c r="L81" t="s">
        <v>207</v>
      </c>
      <c r="M81" s="2">
        <v>60623</v>
      </c>
      <c r="N81" s="2" t="s">
        <v>104</v>
      </c>
      <c r="O81" s="3" t="s">
        <v>692</v>
      </c>
      <c r="P81" t="s">
        <v>45</v>
      </c>
      <c r="Q81" t="s">
        <v>77</v>
      </c>
      <c r="R81" t="s">
        <v>693</v>
      </c>
      <c r="S81" s="2">
        <v>52.448</v>
      </c>
      <c r="T81" s="2">
        <v>2</v>
      </c>
      <c r="U81" s="2">
        <v>0.8</v>
      </c>
      <c r="V81" s="8">
        <v>-131.12</v>
      </c>
      <c r="W81" s="9">
        <f t="shared" si="3"/>
        <v>10.489599999999996</v>
      </c>
      <c r="X81" s="9">
        <f t="shared" si="4"/>
        <v>41.958400000000005</v>
      </c>
      <c r="Y81" s="9">
        <f t="shared" si="5"/>
        <v>20.979199999999992</v>
      </c>
    </row>
    <row r="82" spans="1:25" x14ac:dyDescent="0.3">
      <c r="A82">
        <v>81</v>
      </c>
      <c r="B82" t="s">
        <v>696</v>
      </c>
      <c r="C82" s="1">
        <v>42846</v>
      </c>
      <c r="D82" s="1">
        <v>42850</v>
      </c>
      <c r="E82" s="18">
        <v>42846</v>
      </c>
      <c r="F82" t="s">
        <v>22</v>
      </c>
      <c r="G82" t="s">
        <v>697</v>
      </c>
      <c r="H82" t="s">
        <v>698</v>
      </c>
      <c r="I82" t="s">
        <v>25</v>
      </c>
      <c r="J82" t="s">
        <v>26</v>
      </c>
      <c r="K82" t="s">
        <v>180</v>
      </c>
      <c r="L82" t="s">
        <v>103</v>
      </c>
      <c r="M82" s="2">
        <v>77036</v>
      </c>
      <c r="N82" s="2" t="s">
        <v>104</v>
      </c>
      <c r="O82" s="3" t="s">
        <v>699</v>
      </c>
      <c r="P82" t="s">
        <v>45</v>
      </c>
      <c r="Q82" t="s">
        <v>77</v>
      </c>
      <c r="R82" t="s">
        <v>700</v>
      </c>
      <c r="S82" s="2">
        <v>97.263999999999996</v>
      </c>
      <c r="T82" s="2">
        <v>4</v>
      </c>
      <c r="U82" s="2">
        <v>0.8</v>
      </c>
      <c r="V82" s="8">
        <v>-243.16</v>
      </c>
      <c r="W82" s="9">
        <f t="shared" si="3"/>
        <v>19.452799999999996</v>
      </c>
      <c r="X82" s="9">
        <f t="shared" si="4"/>
        <v>77.811199999999999</v>
      </c>
      <c r="Y82" s="9">
        <f t="shared" si="5"/>
        <v>77.811199999999985</v>
      </c>
    </row>
    <row r="83" spans="1:25" x14ac:dyDescent="0.3">
      <c r="A83">
        <v>82</v>
      </c>
      <c r="B83" t="s">
        <v>701</v>
      </c>
      <c r="C83" s="1">
        <v>42329</v>
      </c>
      <c r="D83" s="1">
        <v>42331</v>
      </c>
      <c r="E83" s="18">
        <v>42329</v>
      </c>
      <c r="F83" t="s">
        <v>22</v>
      </c>
      <c r="G83" t="s">
        <v>324</v>
      </c>
      <c r="H83" t="s">
        <v>325</v>
      </c>
      <c r="I83" t="s">
        <v>25</v>
      </c>
      <c r="J83" t="s">
        <v>26</v>
      </c>
      <c r="K83" t="s">
        <v>594</v>
      </c>
      <c r="L83" t="s">
        <v>490</v>
      </c>
      <c r="M83" s="2">
        <v>43055</v>
      </c>
      <c r="N83" s="2" t="s">
        <v>145</v>
      </c>
      <c r="O83" s="3" t="s">
        <v>702</v>
      </c>
      <c r="P83" t="s">
        <v>31</v>
      </c>
      <c r="Q83" t="s">
        <v>35</v>
      </c>
      <c r="R83" t="s">
        <v>703</v>
      </c>
      <c r="S83" s="2">
        <v>396.80200000000002</v>
      </c>
      <c r="T83" s="2">
        <v>7</v>
      </c>
      <c r="U83" s="2">
        <v>0.3</v>
      </c>
      <c r="V83" s="8">
        <v>-11.337199999999999</v>
      </c>
      <c r="W83" s="9">
        <f t="shared" si="3"/>
        <v>277.76140000000004</v>
      </c>
      <c r="X83" s="9">
        <f t="shared" si="4"/>
        <v>119.0406</v>
      </c>
      <c r="Y83" s="9">
        <f t="shared" si="5"/>
        <v>1944.3298000000002</v>
      </c>
    </row>
    <row r="84" spans="1:25" x14ac:dyDescent="0.3">
      <c r="A84">
        <v>83</v>
      </c>
      <c r="B84" t="s">
        <v>706</v>
      </c>
      <c r="C84" s="1">
        <v>42353</v>
      </c>
      <c r="D84" s="1">
        <v>42357</v>
      </c>
      <c r="E84" s="18">
        <v>42353</v>
      </c>
      <c r="F84" t="s">
        <v>49</v>
      </c>
      <c r="G84" t="s">
        <v>707</v>
      </c>
      <c r="H84" t="s">
        <v>708</v>
      </c>
      <c r="I84" t="s">
        <v>101</v>
      </c>
      <c r="J84" t="s">
        <v>26</v>
      </c>
      <c r="K84" t="s">
        <v>262</v>
      </c>
      <c r="L84" t="s">
        <v>263</v>
      </c>
      <c r="M84" s="2">
        <v>10009</v>
      </c>
      <c r="N84" s="2" t="s">
        <v>145</v>
      </c>
      <c r="O84" s="3" t="s">
        <v>709</v>
      </c>
      <c r="P84" t="s">
        <v>45</v>
      </c>
      <c r="Q84" t="s">
        <v>67</v>
      </c>
      <c r="R84" t="s">
        <v>710</v>
      </c>
      <c r="S84" s="2">
        <v>3.28</v>
      </c>
      <c r="T84" s="2">
        <v>1</v>
      </c>
      <c r="U84" s="2">
        <v>0</v>
      </c>
      <c r="V84" s="8">
        <v>1.4104000000000001</v>
      </c>
      <c r="W84" s="9">
        <f t="shared" si="3"/>
        <v>3.28</v>
      </c>
      <c r="X84" s="9">
        <f t="shared" si="4"/>
        <v>0</v>
      </c>
      <c r="Y84" s="9">
        <f t="shared" si="5"/>
        <v>3.28</v>
      </c>
    </row>
    <row r="85" spans="1:25" x14ac:dyDescent="0.3">
      <c r="A85">
        <v>84</v>
      </c>
      <c r="B85" t="s">
        <v>711</v>
      </c>
      <c r="C85" s="1">
        <v>41978</v>
      </c>
      <c r="D85" s="1">
        <v>41982</v>
      </c>
      <c r="E85" s="18">
        <v>41978</v>
      </c>
      <c r="F85" t="s">
        <v>22</v>
      </c>
      <c r="G85" t="s">
        <v>712</v>
      </c>
      <c r="H85" t="s">
        <v>713</v>
      </c>
      <c r="I85" t="s">
        <v>40</v>
      </c>
      <c r="J85" t="s">
        <v>26</v>
      </c>
      <c r="K85" t="s">
        <v>349</v>
      </c>
      <c r="L85" t="s">
        <v>207</v>
      </c>
      <c r="M85" s="2">
        <v>62521</v>
      </c>
      <c r="N85" s="2" t="s">
        <v>104</v>
      </c>
      <c r="O85" s="3" t="s">
        <v>714</v>
      </c>
      <c r="P85" t="s">
        <v>45</v>
      </c>
      <c r="Q85" t="s">
        <v>58</v>
      </c>
      <c r="R85" t="s">
        <v>715</v>
      </c>
      <c r="S85" s="2">
        <v>24.815999999999999</v>
      </c>
      <c r="T85" s="2">
        <v>2</v>
      </c>
      <c r="U85" s="2">
        <v>0.2</v>
      </c>
      <c r="V85" s="8">
        <v>1.8612</v>
      </c>
      <c r="W85" s="9">
        <f t="shared" si="3"/>
        <v>19.852799999999998</v>
      </c>
      <c r="X85" s="9">
        <f t="shared" si="4"/>
        <v>4.9632000000000005</v>
      </c>
      <c r="Y85" s="9">
        <f t="shared" si="5"/>
        <v>39.705599999999997</v>
      </c>
    </row>
    <row r="86" spans="1:25" x14ac:dyDescent="0.3">
      <c r="A86">
        <v>85</v>
      </c>
      <c r="B86" t="s">
        <v>718</v>
      </c>
      <c r="C86" s="1">
        <v>41962</v>
      </c>
      <c r="D86" s="1">
        <v>41967</v>
      </c>
      <c r="E86" s="18">
        <v>41962</v>
      </c>
      <c r="F86" t="s">
        <v>22</v>
      </c>
      <c r="G86" t="s">
        <v>719</v>
      </c>
      <c r="H86" t="s">
        <v>720</v>
      </c>
      <c r="I86" t="s">
        <v>101</v>
      </c>
      <c r="J86" t="s">
        <v>26</v>
      </c>
      <c r="K86" t="s">
        <v>721</v>
      </c>
      <c r="L86" t="s">
        <v>722</v>
      </c>
      <c r="M86" s="2">
        <v>71203</v>
      </c>
      <c r="N86" s="2" t="s">
        <v>29</v>
      </c>
      <c r="O86" s="3" t="s">
        <v>723</v>
      </c>
      <c r="P86" t="s">
        <v>70</v>
      </c>
      <c r="Q86" t="s">
        <v>71</v>
      </c>
      <c r="R86" t="s">
        <v>724</v>
      </c>
      <c r="S86" s="2">
        <v>503.96</v>
      </c>
      <c r="T86" s="2">
        <v>4</v>
      </c>
      <c r="U86" s="2">
        <v>0</v>
      </c>
      <c r="V86" s="8">
        <v>131.02959999999999</v>
      </c>
      <c r="W86" s="9">
        <f t="shared" si="3"/>
        <v>503.96</v>
      </c>
      <c r="X86" s="9">
        <f t="shared" si="4"/>
        <v>0</v>
      </c>
      <c r="Y86" s="9">
        <f t="shared" si="5"/>
        <v>2015.84</v>
      </c>
    </row>
    <row r="87" spans="1:25" x14ac:dyDescent="0.3">
      <c r="A87">
        <v>86</v>
      </c>
      <c r="B87" t="s">
        <v>729</v>
      </c>
      <c r="C87" s="1">
        <v>42702</v>
      </c>
      <c r="D87" s="1">
        <v>42706</v>
      </c>
      <c r="E87" s="18">
        <v>42702</v>
      </c>
      <c r="F87" t="s">
        <v>49</v>
      </c>
      <c r="G87" t="s">
        <v>730</v>
      </c>
      <c r="H87" t="s">
        <v>731</v>
      </c>
      <c r="I87" t="s">
        <v>25</v>
      </c>
      <c r="J87" t="s">
        <v>26</v>
      </c>
      <c r="K87" t="s">
        <v>732</v>
      </c>
      <c r="L87" t="s">
        <v>733</v>
      </c>
      <c r="M87" s="2">
        <v>6824</v>
      </c>
      <c r="N87" s="2" t="s">
        <v>145</v>
      </c>
      <c r="O87" s="3" t="s">
        <v>734</v>
      </c>
      <c r="P87" t="s">
        <v>45</v>
      </c>
      <c r="Q87" t="s">
        <v>74</v>
      </c>
      <c r="R87" t="s">
        <v>735</v>
      </c>
      <c r="S87" s="2">
        <v>7.16</v>
      </c>
      <c r="T87" s="2">
        <v>2</v>
      </c>
      <c r="U87" s="2">
        <v>0</v>
      </c>
      <c r="V87" s="8">
        <v>3.4367999999999999</v>
      </c>
      <c r="W87" s="9">
        <f t="shared" si="3"/>
        <v>7.16</v>
      </c>
      <c r="X87" s="9">
        <f t="shared" si="4"/>
        <v>0</v>
      </c>
      <c r="Y87" s="9">
        <f t="shared" si="5"/>
        <v>14.32</v>
      </c>
    </row>
    <row r="88" spans="1:25" x14ac:dyDescent="0.3">
      <c r="A88">
        <v>87</v>
      </c>
      <c r="B88" t="s">
        <v>736</v>
      </c>
      <c r="C88" s="1">
        <v>41877</v>
      </c>
      <c r="D88" s="1">
        <v>41881</v>
      </c>
      <c r="E88" s="18">
        <v>41877</v>
      </c>
      <c r="F88" t="s">
        <v>49</v>
      </c>
      <c r="G88" t="s">
        <v>737</v>
      </c>
      <c r="H88" t="s">
        <v>738</v>
      </c>
      <c r="I88" t="s">
        <v>101</v>
      </c>
      <c r="J88" t="s">
        <v>26</v>
      </c>
      <c r="K88" t="s">
        <v>41</v>
      </c>
      <c r="L88" t="s">
        <v>42</v>
      </c>
      <c r="M88" s="2">
        <v>90032</v>
      </c>
      <c r="N88" s="2" t="s">
        <v>43</v>
      </c>
      <c r="O88" s="3" t="s">
        <v>739</v>
      </c>
      <c r="P88" t="s">
        <v>70</v>
      </c>
      <c r="Q88" t="s">
        <v>157</v>
      </c>
      <c r="R88" t="s">
        <v>740</v>
      </c>
      <c r="S88" s="2">
        <v>176.8</v>
      </c>
      <c r="T88" s="2">
        <v>8</v>
      </c>
      <c r="U88" s="2">
        <v>0</v>
      </c>
      <c r="V88" s="8">
        <v>22.984000000000002</v>
      </c>
      <c r="W88" s="9">
        <f t="shared" si="3"/>
        <v>176.8</v>
      </c>
      <c r="X88" s="9">
        <f t="shared" si="4"/>
        <v>0</v>
      </c>
      <c r="Y88" s="9">
        <f t="shared" si="5"/>
        <v>1414.4</v>
      </c>
    </row>
    <row r="89" spans="1:25" x14ac:dyDescent="0.3">
      <c r="A89">
        <v>88</v>
      </c>
      <c r="B89" t="s">
        <v>741</v>
      </c>
      <c r="C89" s="1">
        <v>42567</v>
      </c>
      <c r="D89" s="1">
        <v>42573</v>
      </c>
      <c r="E89" s="18">
        <v>42567</v>
      </c>
      <c r="F89" t="s">
        <v>49</v>
      </c>
      <c r="G89" t="s">
        <v>742</v>
      </c>
      <c r="H89" t="s">
        <v>743</v>
      </c>
      <c r="I89" t="s">
        <v>40</v>
      </c>
      <c r="J89" t="s">
        <v>26</v>
      </c>
      <c r="K89" t="s">
        <v>744</v>
      </c>
      <c r="L89" t="s">
        <v>103</v>
      </c>
      <c r="M89" s="2">
        <v>75051</v>
      </c>
      <c r="N89" s="2" t="s">
        <v>104</v>
      </c>
      <c r="O89" s="3" t="s">
        <v>745</v>
      </c>
      <c r="P89" t="s">
        <v>45</v>
      </c>
      <c r="Q89" t="s">
        <v>58</v>
      </c>
      <c r="R89" t="s">
        <v>746</v>
      </c>
      <c r="S89" s="2">
        <v>37.223999999999997</v>
      </c>
      <c r="T89" s="2">
        <v>3</v>
      </c>
      <c r="U89" s="2">
        <v>0.2</v>
      </c>
      <c r="V89" s="8">
        <v>3.7223999999999999</v>
      </c>
      <c r="W89" s="9">
        <f t="shared" si="3"/>
        <v>29.779199999999996</v>
      </c>
      <c r="X89" s="9">
        <f t="shared" si="4"/>
        <v>7.4447999999999999</v>
      </c>
      <c r="Y89" s="9">
        <f t="shared" si="5"/>
        <v>89.337599999999981</v>
      </c>
    </row>
    <row r="90" spans="1:25" x14ac:dyDescent="0.3">
      <c r="A90">
        <v>89</v>
      </c>
      <c r="B90" t="s">
        <v>747</v>
      </c>
      <c r="C90" s="1">
        <v>42289</v>
      </c>
      <c r="D90" s="1">
        <v>42291</v>
      </c>
      <c r="E90" s="18">
        <v>42289</v>
      </c>
      <c r="F90" t="s">
        <v>184</v>
      </c>
      <c r="G90" t="s">
        <v>748</v>
      </c>
      <c r="H90" t="s">
        <v>749</v>
      </c>
      <c r="I90" t="s">
        <v>101</v>
      </c>
      <c r="J90" t="s">
        <v>26</v>
      </c>
      <c r="K90" t="s">
        <v>262</v>
      </c>
      <c r="L90" t="s">
        <v>263</v>
      </c>
      <c r="M90" s="2">
        <v>10035</v>
      </c>
      <c r="N90" s="2" t="s">
        <v>145</v>
      </c>
      <c r="O90" s="3" t="s">
        <v>750</v>
      </c>
      <c r="P90" t="s">
        <v>31</v>
      </c>
      <c r="Q90" t="s">
        <v>32</v>
      </c>
      <c r="R90" t="s">
        <v>751</v>
      </c>
      <c r="S90" s="2">
        <v>899.13599999999997</v>
      </c>
      <c r="T90" s="2">
        <v>4</v>
      </c>
      <c r="U90" s="2">
        <v>0.2</v>
      </c>
      <c r="V90" s="8">
        <v>112.392</v>
      </c>
      <c r="W90" s="9">
        <f t="shared" si="3"/>
        <v>719.30880000000002</v>
      </c>
      <c r="X90" s="9">
        <f t="shared" si="4"/>
        <v>179.8272</v>
      </c>
      <c r="Y90" s="9">
        <f t="shared" si="5"/>
        <v>2877.2352000000001</v>
      </c>
    </row>
    <row r="91" spans="1:25" x14ac:dyDescent="0.3">
      <c r="A91">
        <v>90</v>
      </c>
      <c r="B91" t="s">
        <v>758</v>
      </c>
      <c r="C91" s="1">
        <v>42308</v>
      </c>
      <c r="D91" s="1">
        <v>42314</v>
      </c>
      <c r="E91" s="18">
        <v>42308</v>
      </c>
      <c r="F91" t="s">
        <v>49</v>
      </c>
      <c r="G91" t="s">
        <v>759</v>
      </c>
      <c r="H91" t="s">
        <v>760</v>
      </c>
      <c r="I91" t="s">
        <v>40</v>
      </c>
      <c r="J91" t="s">
        <v>26</v>
      </c>
      <c r="K91" t="s">
        <v>761</v>
      </c>
      <c r="L91" t="s">
        <v>42</v>
      </c>
      <c r="M91" s="2">
        <v>92374</v>
      </c>
      <c r="N91" s="2" t="s">
        <v>43</v>
      </c>
      <c r="O91" s="3" t="s">
        <v>168</v>
      </c>
      <c r="P91" t="s">
        <v>45</v>
      </c>
      <c r="Q91" t="s">
        <v>169</v>
      </c>
      <c r="R91" t="s">
        <v>170</v>
      </c>
      <c r="S91" s="2">
        <v>14.28</v>
      </c>
      <c r="T91" s="2">
        <v>7</v>
      </c>
      <c r="U91" s="2">
        <v>0</v>
      </c>
      <c r="V91" s="8">
        <v>6.7115999999999998</v>
      </c>
      <c r="W91" s="9">
        <f t="shared" si="3"/>
        <v>14.28</v>
      </c>
      <c r="X91" s="9">
        <f t="shared" si="4"/>
        <v>0</v>
      </c>
      <c r="Y91" s="9">
        <f t="shared" si="5"/>
        <v>99.96</v>
      </c>
    </row>
    <row r="92" spans="1:25" x14ac:dyDescent="0.3">
      <c r="A92">
        <v>91</v>
      </c>
      <c r="B92" t="s">
        <v>762</v>
      </c>
      <c r="C92" s="1">
        <v>41719</v>
      </c>
      <c r="D92" s="1">
        <v>41723</v>
      </c>
      <c r="E92" s="18">
        <v>41719</v>
      </c>
      <c r="F92" t="s">
        <v>49</v>
      </c>
      <c r="G92" t="s">
        <v>763</v>
      </c>
      <c r="H92" t="s">
        <v>764</v>
      </c>
      <c r="I92" t="s">
        <v>25</v>
      </c>
      <c r="J92" t="s">
        <v>26</v>
      </c>
      <c r="K92" t="s">
        <v>765</v>
      </c>
      <c r="L92" t="s">
        <v>490</v>
      </c>
      <c r="M92" s="2">
        <v>45011</v>
      </c>
      <c r="N92" s="2" t="s">
        <v>145</v>
      </c>
      <c r="O92" s="3" t="s">
        <v>766</v>
      </c>
      <c r="P92" t="s">
        <v>45</v>
      </c>
      <c r="Q92" t="s">
        <v>67</v>
      </c>
      <c r="R92" t="s">
        <v>767</v>
      </c>
      <c r="S92" s="2">
        <v>7.4080000000000004</v>
      </c>
      <c r="T92" s="2">
        <v>2</v>
      </c>
      <c r="U92" s="2">
        <v>0.2</v>
      </c>
      <c r="V92" s="8">
        <v>1.2038</v>
      </c>
      <c r="W92" s="9">
        <f t="shared" si="3"/>
        <v>5.9264000000000001</v>
      </c>
      <c r="X92" s="9">
        <f t="shared" si="4"/>
        <v>1.4816000000000003</v>
      </c>
      <c r="Y92" s="9">
        <f t="shared" si="5"/>
        <v>11.8528</v>
      </c>
    </row>
    <row r="93" spans="1:25" x14ac:dyDescent="0.3">
      <c r="A93">
        <v>92</v>
      </c>
      <c r="B93" t="s">
        <v>770</v>
      </c>
      <c r="C93" s="1">
        <v>43045</v>
      </c>
      <c r="D93" s="1">
        <v>43052</v>
      </c>
      <c r="E93" s="18">
        <v>43045</v>
      </c>
      <c r="F93" t="s">
        <v>49</v>
      </c>
      <c r="G93" t="s">
        <v>771</v>
      </c>
      <c r="H93" t="s">
        <v>772</v>
      </c>
      <c r="I93" t="s">
        <v>101</v>
      </c>
      <c r="J93" t="s">
        <v>26</v>
      </c>
      <c r="K93" t="s">
        <v>773</v>
      </c>
      <c r="L93" t="s">
        <v>774</v>
      </c>
      <c r="M93" s="2">
        <v>7090</v>
      </c>
      <c r="N93" s="2" t="s">
        <v>145</v>
      </c>
      <c r="O93" s="3" t="s">
        <v>775</v>
      </c>
      <c r="P93" t="s">
        <v>45</v>
      </c>
      <c r="Q93" t="s">
        <v>58</v>
      </c>
      <c r="R93" t="s">
        <v>776</v>
      </c>
      <c r="S93" s="2">
        <v>46.26</v>
      </c>
      <c r="T93" s="2">
        <v>3</v>
      </c>
      <c r="U93" s="2">
        <v>0</v>
      </c>
      <c r="V93" s="8">
        <v>12.0276</v>
      </c>
      <c r="W93" s="9">
        <f t="shared" si="3"/>
        <v>46.26</v>
      </c>
      <c r="X93" s="9">
        <f t="shared" si="4"/>
        <v>0</v>
      </c>
      <c r="Y93" s="9">
        <f t="shared" si="5"/>
        <v>138.78</v>
      </c>
    </row>
    <row r="94" spans="1:25" x14ac:dyDescent="0.3">
      <c r="A94">
        <v>93</v>
      </c>
      <c r="B94" t="s">
        <v>777</v>
      </c>
      <c r="C94" s="1">
        <v>42922</v>
      </c>
      <c r="D94" s="1">
        <v>42929</v>
      </c>
      <c r="E94" s="18">
        <v>42922</v>
      </c>
      <c r="F94" t="s">
        <v>49</v>
      </c>
      <c r="G94" t="s">
        <v>778</v>
      </c>
      <c r="H94" t="s">
        <v>779</v>
      </c>
      <c r="I94" t="s">
        <v>40</v>
      </c>
      <c r="J94" t="s">
        <v>26</v>
      </c>
      <c r="K94" t="s">
        <v>143</v>
      </c>
      <c r="L94" t="s">
        <v>144</v>
      </c>
      <c r="M94" s="2">
        <v>19120</v>
      </c>
      <c r="N94" s="2" t="s">
        <v>145</v>
      </c>
      <c r="O94" s="3" t="s">
        <v>780</v>
      </c>
      <c r="P94" t="s">
        <v>45</v>
      </c>
      <c r="Q94" t="s">
        <v>74</v>
      </c>
      <c r="R94" t="s">
        <v>781</v>
      </c>
      <c r="S94" s="2">
        <v>2.9460000000000002</v>
      </c>
      <c r="T94" s="2">
        <v>2</v>
      </c>
      <c r="U94" s="2">
        <v>0.7</v>
      </c>
      <c r="V94" s="8">
        <v>-2.2585999999999999</v>
      </c>
      <c r="W94" s="9">
        <f t="shared" si="3"/>
        <v>0.88380000000000036</v>
      </c>
      <c r="X94" s="9">
        <f t="shared" si="4"/>
        <v>2.0621999999999998</v>
      </c>
      <c r="Y94" s="9">
        <f t="shared" si="5"/>
        <v>1.7676000000000007</v>
      </c>
    </row>
    <row r="95" spans="1:25" x14ac:dyDescent="0.3">
      <c r="A95">
        <v>94</v>
      </c>
      <c r="B95" t="s">
        <v>784</v>
      </c>
      <c r="C95" s="1">
        <v>42910</v>
      </c>
      <c r="D95" s="1">
        <v>42915</v>
      </c>
      <c r="E95" s="18">
        <v>42910</v>
      </c>
      <c r="F95" t="s">
        <v>49</v>
      </c>
      <c r="G95" t="s">
        <v>785</v>
      </c>
      <c r="H95" t="s">
        <v>786</v>
      </c>
      <c r="I95" t="s">
        <v>25</v>
      </c>
      <c r="J95" t="s">
        <v>26</v>
      </c>
      <c r="K95" t="s">
        <v>787</v>
      </c>
      <c r="L95" t="s">
        <v>490</v>
      </c>
      <c r="M95" s="2">
        <v>44312</v>
      </c>
      <c r="N95" s="2" t="s">
        <v>145</v>
      </c>
      <c r="O95" s="3" t="s">
        <v>788</v>
      </c>
      <c r="P95" t="s">
        <v>45</v>
      </c>
      <c r="Q95" t="s">
        <v>89</v>
      </c>
      <c r="R95" t="s">
        <v>789</v>
      </c>
      <c r="S95" s="2">
        <v>21.744</v>
      </c>
      <c r="T95" s="2">
        <v>3</v>
      </c>
      <c r="U95" s="2">
        <v>0.2</v>
      </c>
      <c r="V95" s="8">
        <v>6.7949999999999999</v>
      </c>
      <c r="W95" s="9">
        <f t="shared" si="3"/>
        <v>17.395199999999999</v>
      </c>
      <c r="X95" s="9">
        <f t="shared" si="4"/>
        <v>4.3487999999999998</v>
      </c>
      <c r="Y95" s="9">
        <f t="shared" si="5"/>
        <v>52.185599999999994</v>
      </c>
    </row>
    <row r="96" spans="1:25" x14ac:dyDescent="0.3">
      <c r="A96">
        <v>95</v>
      </c>
      <c r="B96" t="s">
        <v>790</v>
      </c>
      <c r="C96" s="1">
        <v>41854</v>
      </c>
      <c r="D96" s="1">
        <v>41856</v>
      </c>
      <c r="E96" s="18">
        <v>41854</v>
      </c>
      <c r="F96" t="s">
        <v>184</v>
      </c>
      <c r="G96" t="s">
        <v>791</v>
      </c>
      <c r="H96" t="s">
        <v>792</v>
      </c>
      <c r="I96" t="s">
        <v>25</v>
      </c>
      <c r="J96" t="s">
        <v>26</v>
      </c>
      <c r="K96" t="s">
        <v>793</v>
      </c>
      <c r="L96" t="s">
        <v>449</v>
      </c>
      <c r="M96" s="2">
        <v>80219</v>
      </c>
      <c r="N96" s="2" t="s">
        <v>43</v>
      </c>
      <c r="O96" s="3" t="s">
        <v>794</v>
      </c>
      <c r="P96" t="s">
        <v>31</v>
      </c>
      <c r="Q96" t="s">
        <v>55</v>
      </c>
      <c r="R96" t="s">
        <v>795</v>
      </c>
      <c r="S96" s="2">
        <v>218.75</v>
      </c>
      <c r="T96" s="2">
        <v>2</v>
      </c>
      <c r="U96" s="2">
        <v>0.5</v>
      </c>
      <c r="V96" s="8">
        <v>-161.875</v>
      </c>
      <c r="W96" s="9">
        <f t="shared" si="3"/>
        <v>109.375</v>
      </c>
      <c r="X96" s="9">
        <f t="shared" si="4"/>
        <v>109.375</v>
      </c>
      <c r="Y96" s="9">
        <f t="shared" si="5"/>
        <v>218.75</v>
      </c>
    </row>
    <row r="97" spans="1:25" x14ac:dyDescent="0.3">
      <c r="A97">
        <v>96</v>
      </c>
      <c r="B97" t="s">
        <v>798</v>
      </c>
      <c r="C97" s="1">
        <v>43086</v>
      </c>
      <c r="D97" s="1">
        <v>43090</v>
      </c>
      <c r="E97" s="18">
        <v>43086</v>
      </c>
      <c r="F97" t="s">
        <v>22</v>
      </c>
      <c r="G97" t="s">
        <v>799</v>
      </c>
      <c r="H97" t="s">
        <v>800</v>
      </c>
      <c r="I97" t="s">
        <v>25</v>
      </c>
      <c r="J97" t="s">
        <v>26</v>
      </c>
      <c r="K97" t="s">
        <v>801</v>
      </c>
      <c r="L97" t="s">
        <v>103</v>
      </c>
      <c r="M97" s="2">
        <v>75220</v>
      </c>
      <c r="N97" s="2" t="s">
        <v>104</v>
      </c>
      <c r="O97" s="3" t="s">
        <v>802</v>
      </c>
      <c r="P97" t="s">
        <v>45</v>
      </c>
      <c r="Q97" t="s">
        <v>77</v>
      </c>
      <c r="R97" t="s">
        <v>803</v>
      </c>
      <c r="S97" s="2">
        <v>66.284000000000006</v>
      </c>
      <c r="T97" s="2">
        <v>2</v>
      </c>
      <c r="U97" s="2">
        <v>0.8</v>
      </c>
      <c r="V97" s="8">
        <v>-178.96680000000001</v>
      </c>
      <c r="W97" s="9">
        <f t="shared" si="3"/>
        <v>13.256799999999998</v>
      </c>
      <c r="X97" s="9">
        <f t="shared" si="4"/>
        <v>53.027200000000008</v>
      </c>
      <c r="Y97" s="9">
        <f t="shared" si="5"/>
        <v>26.513599999999997</v>
      </c>
    </row>
    <row r="98" spans="1:25" x14ac:dyDescent="0.3">
      <c r="A98">
        <v>97</v>
      </c>
      <c r="B98" t="s">
        <v>804</v>
      </c>
      <c r="C98" s="1">
        <v>42889</v>
      </c>
      <c r="D98" s="1">
        <v>42893</v>
      </c>
      <c r="E98" s="18">
        <v>42889</v>
      </c>
      <c r="F98" t="s">
        <v>49</v>
      </c>
      <c r="G98" t="s">
        <v>805</v>
      </c>
      <c r="H98" t="s">
        <v>806</v>
      </c>
      <c r="I98" t="s">
        <v>40</v>
      </c>
      <c r="J98" t="s">
        <v>26</v>
      </c>
      <c r="K98" t="s">
        <v>600</v>
      </c>
      <c r="L98" t="s">
        <v>327</v>
      </c>
      <c r="M98" s="2">
        <v>37064</v>
      </c>
      <c r="N98" s="2" t="s">
        <v>29</v>
      </c>
      <c r="O98" s="3" t="s">
        <v>807</v>
      </c>
      <c r="P98" t="s">
        <v>31</v>
      </c>
      <c r="Q98" t="s">
        <v>64</v>
      </c>
      <c r="R98" t="s">
        <v>808</v>
      </c>
      <c r="S98" s="2">
        <v>35.167999999999999</v>
      </c>
      <c r="T98" s="2">
        <v>7</v>
      </c>
      <c r="U98" s="2">
        <v>0.2</v>
      </c>
      <c r="V98" s="8">
        <v>9.6712000000000007</v>
      </c>
      <c r="W98" s="9">
        <f t="shared" si="3"/>
        <v>28.134399999999999</v>
      </c>
      <c r="X98" s="9">
        <f t="shared" si="4"/>
        <v>7.0335999999999999</v>
      </c>
      <c r="Y98" s="9">
        <f t="shared" si="5"/>
        <v>196.9408</v>
      </c>
    </row>
    <row r="99" spans="1:25" x14ac:dyDescent="0.3">
      <c r="A99">
        <v>98</v>
      </c>
      <c r="B99" t="s">
        <v>809</v>
      </c>
      <c r="C99" s="1">
        <v>43078</v>
      </c>
      <c r="D99" s="1">
        <v>43083</v>
      </c>
      <c r="E99" s="18">
        <v>43078</v>
      </c>
      <c r="F99" t="s">
        <v>49</v>
      </c>
      <c r="G99" t="s">
        <v>810</v>
      </c>
      <c r="H99" t="s">
        <v>811</v>
      </c>
      <c r="I99" t="s">
        <v>25</v>
      </c>
      <c r="J99" t="s">
        <v>26</v>
      </c>
      <c r="K99" t="s">
        <v>812</v>
      </c>
      <c r="L99" t="s">
        <v>42</v>
      </c>
      <c r="M99" s="2">
        <v>90604</v>
      </c>
      <c r="N99" s="2" t="s">
        <v>43</v>
      </c>
      <c r="O99" s="3" t="s">
        <v>813</v>
      </c>
      <c r="P99" t="s">
        <v>70</v>
      </c>
      <c r="Q99" t="s">
        <v>71</v>
      </c>
      <c r="R99" t="s">
        <v>814</v>
      </c>
      <c r="S99" s="2">
        <v>444.76799999999997</v>
      </c>
      <c r="T99" s="2">
        <v>4</v>
      </c>
      <c r="U99" s="2">
        <v>0.2</v>
      </c>
      <c r="V99" s="8">
        <v>44.476799999999997</v>
      </c>
      <c r="W99" s="9">
        <f t="shared" si="3"/>
        <v>355.81439999999998</v>
      </c>
      <c r="X99" s="9">
        <f t="shared" si="4"/>
        <v>88.953599999999994</v>
      </c>
      <c r="Y99" s="9">
        <f t="shared" si="5"/>
        <v>1423.2575999999999</v>
      </c>
    </row>
    <row r="100" spans="1:25" x14ac:dyDescent="0.3">
      <c r="A100">
        <v>99</v>
      </c>
      <c r="B100" t="s">
        <v>815</v>
      </c>
      <c r="C100" s="1">
        <v>43070</v>
      </c>
      <c r="D100" s="1">
        <v>43076</v>
      </c>
      <c r="E100" s="18">
        <v>43070</v>
      </c>
      <c r="F100" t="s">
        <v>49</v>
      </c>
      <c r="G100" t="s">
        <v>816</v>
      </c>
      <c r="H100" t="s">
        <v>817</v>
      </c>
      <c r="I100" t="s">
        <v>25</v>
      </c>
      <c r="J100" t="s">
        <v>26</v>
      </c>
      <c r="K100" t="s">
        <v>818</v>
      </c>
      <c r="L100" t="s">
        <v>234</v>
      </c>
      <c r="M100" s="2">
        <v>48601</v>
      </c>
      <c r="N100" s="2" t="s">
        <v>104</v>
      </c>
      <c r="O100" s="3" t="s">
        <v>819</v>
      </c>
      <c r="P100" t="s">
        <v>45</v>
      </c>
      <c r="Q100" t="s">
        <v>58</v>
      </c>
      <c r="R100" t="s">
        <v>820</v>
      </c>
      <c r="S100" s="2">
        <v>83.92</v>
      </c>
      <c r="T100" s="2">
        <v>4</v>
      </c>
      <c r="U100" s="2">
        <v>0</v>
      </c>
      <c r="V100" s="8">
        <v>5.8743999999999996</v>
      </c>
      <c r="W100" s="9">
        <f t="shared" si="3"/>
        <v>83.92</v>
      </c>
      <c r="X100" s="9">
        <f t="shared" si="4"/>
        <v>0</v>
      </c>
      <c r="Y100" s="9">
        <f t="shared" si="5"/>
        <v>335.68</v>
      </c>
    </row>
    <row r="101" spans="1:25" x14ac:dyDescent="0.3">
      <c r="A101">
        <v>100</v>
      </c>
      <c r="B101" t="s">
        <v>827</v>
      </c>
      <c r="C101" s="1">
        <v>42044</v>
      </c>
      <c r="D101" s="1">
        <v>42048</v>
      </c>
      <c r="E101" s="18">
        <v>42044</v>
      </c>
      <c r="F101" t="s">
        <v>22</v>
      </c>
      <c r="G101" t="s">
        <v>828</v>
      </c>
      <c r="H101" t="s">
        <v>829</v>
      </c>
      <c r="I101" t="s">
        <v>40</v>
      </c>
      <c r="J101" t="s">
        <v>26</v>
      </c>
      <c r="K101" t="s">
        <v>801</v>
      </c>
      <c r="L101" t="s">
        <v>103</v>
      </c>
      <c r="M101" s="2">
        <v>75220</v>
      </c>
      <c r="N101" s="2" t="s">
        <v>104</v>
      </c>
      <c r="O101" s="3" t="s">
        <v>830</v>
      </c>
      <c r="P101" t="s">
        <v>70</v>
      </c>
      <c r="Q101" t="s">
        <v>157</v>
      </c>
      <c r="R101" t="s">
        <v>831</v>
      </c>
      <c r="S101" s="2">
        <v>20.8</v>
      </c>
      <c r="T101" s="2">
        <v>2</v>
      </c>
      <c r="U101" s="2">
        <v>0.2</v>
      </c>
      <c r="V101" s="8">
        <v>6.5</v>
      </c>
      <c r="W101" s="9">
        <f t="shared" si="3"/>
        <v>16.64</v>
      </c>
      <c r="X101" s="9">
        <f t="shared" si="4"/>
        <v>4.16</v>
      </c>
      <c r="Y101" s="9">
        <f t="shared" si="5"/>
        <v>33.28</v>
      </c>
    </row>
    <row r="102" spans="1:25" x14ac:dyDescent="0.3">
      <c r="A102">
        <v>101</v>
      </c>
      <c r="B102" t="s">
        <v>832</v>
      </c>
      <c r="C102" s="1">
        <v>42006</v>
      </c>
      <c r="D102" s="1">
        <v>42013</v>
      </c>
      <c r="E102" s="18">
        <v>42006</v>
      </c>
      <c r="F102" t="s">
        <v>49</v>
      </c>
      <c r="G102" t="s">
        <v>833</v>
      </c>
      <c r="H102" t="s">
        <v>834</v>
      </c>
      <c r="I102" t="s">
        <v>40</v>
      </c>
      <c r="J102" t="s">
        <v>26</v>
      </c>
      <c r="K102" t="s">
        <v>835</v>
      </c>
      <c r="L102" t="s">
        <v>490</v>
      </c>
      <c r="M102" s="2">
        <v>44256</v>
      </c>
      <c r="N102" s="2" t="s">
        <v>145</v>
      </c>
      <c r="O102" s="3" t="s">
        <v>836</v>
      </c>
      <c r="P102" t="s">
        <v>45</v>
      </c>
      <c r="Q102" t="s">
        <v>46</v>
      </c>
      <c r="R102" t="s">
        <v>837</v>
      </c>
      <c r="S102" s="2">
        <v>23.68</v>
      </c>
      <c r="T102" s="2">
        <v>2</v>
      </c>
      <c r="U102" s="2">
        <v>0.2</v>
      </c>
      <c r="V102" s="8">
        <v>8.8800000000000008</v>
      </c>
      <c r="W102" s="9">
        <f t="shared" si="3"/>
        <v>18.943999999999999</v>
      </c>
      <c r="X102" s="9">
        <f t="shared" si="4"/>
        <v>4.7359999999999998</v>
      </c>
      <c r="Y102" s="9">
        <f t="shared" si="5"/>
        <v>37.887999999999998</v>
      </c>
    </row>
    <row r="103" spans="1:25" x14ac:dyDescent="0.3">
      <c r="A103">
        <v>102</v>
      </c>
      <c r="B103" t="s">
        <v>848</v>
      </c>
      <c r="C103" s="1">
        <v>42362</v>
      </c>
      <c r="D103" s="1">
        <v>42365</v>
      </c>
      <c r="E103" s="18">
        <v>42362</v>
      </c>
      <c r="F103" t="s">
        <v>184</v>
      </c>
      <c r="G103" t="s">
        <v>849</v>
      </c>
      <c r="H103" t="s">
        <v>850</v>
      </c>
      <c r="I103" t="s">
        <v>25</v>
      </c>
      <c r="J103" t="s">
        <v>26</v>
      </c>
      <c r="K103" t="s">
        <v>851</v>
      </c>
      <c r="L103" t="s">
        <v>490</v>
      </c>
      <c r="M103" s="2">
        <v>43017</v>
      </c>
      <c r="N103" s="2" t="s">
        <v>145</v>
      </c>
      <c r="O103" s="3" t="s">
        <v>852</v>
      </c>
      <c r="P103" t="s">
        <v>45</v>
      </c>
      <c r="Q103" t="s">
        <v>265</v>
      </c>
      <c r="R103" t="s">
        <v>853</v>
      </c>
      <c r="S103" s="2">
        <v>5.5839999999999996</v>
      </c>
      <c r="T103" s="2">
        <v>2</v>
      </c>
      <c r="U103" s="2">
        <v>0.2</v>
      </c>
      <c r="V103" s="8">
        <v>1.8148</v>
      </c>
      <c r="W103" s="9">
        <f t="shared" si="3"/>
        <v>4.4672000000000001</v>
      </c>
      <c r="X103" s="9">
        <f t="shared" si="4"/>
        <v>1.1168</v>
      </c>
      <c r="Y103" s="9">
        <f t="shared" si="5"/>
        <v>8.9344000000000001</v>
      </c>
    </row>
    <row r="104" spans="1:25" x14ac:dyDescent="0.3">
      <c r="A104">
        <v>103</v>
      </c>
      <c r="B104" t="s">
        <v>862</v>
      </c>
      <c r="C104" s="1">
        <v>42225</v>
      </c>
      <c r="D104" s="1">
        <v>42232</v>
      </c>
      <c r="E104" s="18">
        <v>42225</v>
      </c>
      <c r="F104" t="s">
        <v>49</v>
      </c>
      <c r="G104" t="s">
        <v>863</v>
      </c>
      <c r="H104" t="s">
        <v>864</v>
      </c>
      <c r="I104" t="s">
        <v>40</v>
      </c>
      <c r="J104" t="s">
        <v>26</v>
      </c>
      <c r="K104" t="s">
        <v>865</v>
      </c>
      <c r="L104" t="s">
        <v>234</v>
      </c>
      <c r="M104" s="2">
        <v>48227</v>
      </c>
      <c r="N104" s="2" t="s">
        <v>104</v>
      </c>
      <c r="O104" s="3" t="s">
        <v>866</v>
      </c>
      <c r="P104" t="s">
        <v>45</v>
      </c>
      <c r="Q104" t="s">
        <v>67</v>
      </c>
      <c r="R104" t="s">
        <v>867</v>
      </c>
      <c r="S104" s="2">
        <v>2.2000000000000002</v>
      </c>
      <c r="T104" s="2">
        <v>1</v>
      </c>
      <c r="U104" s="2">
        <v>0</v>
      </c>
      <c r="V104" s="8">
        <v>0.96799999999999997</v>
      </c>
      <c r="W104" s="9">
        <f t="shared" si="3"/>
        <v>2.2000000000000002</v>
      </c>
      <c r="X104" s="9">
        <f t="shared" si="4"/>
        <v>0</v>
      </c>
      <c r="Y104" s="9">
        <f t="shared" si="5"/>
        <v>2.2000000000000002</v>
      </c>
    </row>
    <row r="105" spans="1:25" x14ac:dyDescent="0.3">
      <c r="A105">
        <v>104</v>
      </c>
      <c r="B105" t="s">
        <v>872</v>
      </c>
      <c r="C105" s="1">
        <v>42063</v>
      </c>
      <c r="D105" s="1">
        <v>42067</v>
      </c>
      <c r="E105" s="18">
        <v>42063</v>
      </c>
      <c r="F105" t="s">
        <v>49</v>
      </c>
      <c r="G105" t="s">
        <v>873</v>
      </c>
      <c r="H105" t="s">
        <v>874</v>
      </c>
      <c r="I105" t="s">
        <v>25</v>
      </c>
      <c r="J105" t="s">
        <v>26</v>
      </c>
      <c r="K105" t="s">
        <v>374</v>
      </c>
      <c r="L105" t="s">
        <v>327</v>
      </c>
      <c r="M105" s="2">
        <v>38401</v>
      </c>
      <c r="N105" s="2" t="s">
        <v>29</v>
      </c>
      <c r="O105" s="3" t="s">
        <v>875</v>
      </c>
      <c r="P105" t="s">
        <v>31</v>
      </c>
      <c r="Q105" t="s">
        <v>35</v>
      </c>
      <c r="R105" t="s">
        <v>876</v>
      </c>
      <c r="S105" s="2">
        <v>161.56800000000001</v>
      </c>
      <c r="T105" s="2">
        <v>2</v>
      </c>
      <c r="U105" s="2">
        <v>0.2</v>
      </c>
      <c r="V105" s="8">
        <v>-28.2744</v>
      </c>
      <c r="W105" s="9">
        <f t="shared" si="3"/>
        <v>129.2544</v>
      </c>
      <c r="X105" s="9">
        <f t="shared" si="4"/>
        <v>32.313600000000001</v>
      </c>
      <c r="Y105" s="9">
        <f t="shared" si="5"/>
        <v>258.50880000000001</v>
      </c>
    </row>
    <row r="106" spans="1:25" x14ac:dyDescent="0.3">
      <c r="A106">
        <v>105</v>
      </c>
      <c r="B106" t="s">
        <v>879</v>
      </c>
      <c r="C106" s="1">
        <v>41895</v>
      </c>
      <c r="D106" s="1">
        <v>41899</v>
      </c>
      <c r="E106" s="18">
        <v>41895</v>
      </c>
      <c r="F106" t="s">
        <v>49</v>
      </c>
      <c r="G106" t="s">
        <v>880</v>
      </c>
      <c r="H106" t="s">
        <v>881</v>
      </c>
      <c r="I106" t="s">
        <v>40</v>
      </c>
      <c r="J106" t="s">
        <v>26</v>
      </c>
      <c r="K106" t="s">
        <v>459</v>
      </c>
      <c r="L106" t="s">
        <v>87</v>
      </c>
      <c r="M106" s="2">
        <v>28205</v>
      </c>
      <c r="N106" s="2" t="s">
        <v>29</v>
      </c>
      <c r="O106" s="3" t="s">
        <v>882</v>
      </c>
      <c r="P106" t="s">
        <v>45</v>
      </c>
      <c r="Q106" t="s">
        <v>74</v>
      </c>
      <c r="R106" t="s">
        <v>883</v>
      </c>
      <c r="S106" s="2">
        <v>18.648</v>
      </c>
      <c r="T106" s="2">
        <v>7</v>
      </c>
      <c r="U106" s="2">
        <v>0.7</v>
      </c>
      <c r="V106" s="8">
        <v>-12.432</v>
      </c>
      <c r="W106" s="9">
        <f t="shared" si="3"/>
        <v>5.5944000000000003</v>
      </c>
      <c r="X106" s="9">
        <f t="shared" si="4"/>
        <v>13.053599999999999</v>
      </c>
      <c r="Y106" s="9">
        <f t="shared" si="5"/>
        <v>39.160800000000002</v>
      </c>
    </row>
    <row r="107" spans="1:25" x14ac:dyDescent="0.3">
      <c r="A107">
        <v>106</v>
      </c>
      <c r="B107" t="s">
        <v>884</v>
      </c>
      <c r="C107" s="1">
        <v>42832</v>
      </c>
      <c r="D107" s="1">
        <v>42837</v>
      </c>
      <c r="E107" s="18">
        <v>42832</v>
      </c>
      <c r="F107" t="s">
        <v>49</v>
      </c>
      <c r="G107" t="s">
        <v>369</v>
      </c>
      <c r="H107" t="s">
        <v>370</v>
      </c>
      <c r="I107" t="s">
        <v>101</v>
      </c>
      <c r="J107" t="s">
        <v>26</v>
      </c>
      <c r="K107" t="s">
        <v>885</v>
      </c>
      <c r="L107" t="s">
        <v>53</v>
      </c>
      <c r="M107" s="2">
        <v>33614</v>
      </c>
      <c r="N107" s="2" t="s">
        <v>29</v>
      </c>
      <c r="O107" s="3" t="s">
        <v>886</v>
      </c>
      <c r="P107" t="s">
        <v>31</v>
      </c>
      <c r="Q107" t="s">
        <v>55</v>
      </c>
      <c r="R107" t="s">
        <v>887</v>
      </c>
      <c r="S107" s="2">
        <v>233.86</v>
      </c>
      <c r="T107" s="2">
        <v>2</v>
      </c>
      <c r="U107" s="2">
        <v>0.45</v>
      </c>
      <c r="V107" s="8">
        <v>-102.048</v>
      </c>
      <c r="W107" s="9">
        <f t="shared" si="3"/>
        <v>128.62299999999999</v>
      </c>
      <c r="X107" s="9">
        <f t="shared" si="4"/>
        <v>105.23700000000001</v>
      </c>
      <c r="Y107" s="9">
        <f t="shared" si="5"/>
        <v>257.24599999999998</v>
      </c>
    </row>
    <row r="108" spans="1:25" x14ac:dyDescent="0.3">
      <c r="A108">
        <v>107</v>
      </c>
      <c r="B108" t="s">
        <v>893</v>
      </c>
      <c r="C108" s="1">
        <v>43051</v>
      </c>
      <c r="D108" s="1">
        <v>43055</v>
      </c>
      <c r="E108" s="18">
        <v>43051</v>
      </c>
      <c r="F108" t="s">
        <v>49</v>
      </c>
      <c r="G108" t="s">
        <v>894</v>
      </c>
      <c r="H108" t="s">
        <v>895</v>
      </c>
      <c r="I108" t="s">
        <v>40</v>
      </c>
      <c r="J108" t="s">
        <v>26</v>
      </c>
      <c r="K108" t="s">
        <v>896</v>
      </c>
      <c r="L108" t="s">
        <v>42</v>
      </c>
      <c r="M108" s="2">
        <v>95051</v>
      </c>
      <c r="N108" s="2" t="s">
        <v>43</v>
      </c>
      <c r="O108" s="3" t="s">
        <v>897</v>
      </c>
      <c r="P108" t="s">
        <v>45</v>
      </c>
      <c r="Q108" t="s">
        <v>89</v>
      </c>
      <c r="R108" t="s">
        <v>898</v>
      </c>
      <c r="S108" s="2">
        <v>10.56</v>
      </c>
      <c r="T108" s="2">
        <v>2</v>
      </c>
      <c r="U108" s="2">
        <v>0</v>
      </c>
      <c r="V108" s="8">
        <v>4.7519999999999998</v>
      </c>
      <c r="W108" s="9">
        <f t="shared" si="3"/>
        <v>10.56</v>
      </c>
      <c r="X108" s="9">
        <f t="shared" si="4"/>
        <v>0</v>
      </c>
      <c r="Y108" s="9">
        <f t="shared" si="5"/>
        <v>21.12</v>
      </c>
    </row>
    <row r="109" spans="1:25" x14ac:dyDescent="0.3">
      <c r="A109">
        <v>108</v>
      </c>
      <c r="B109" t="s">
        <v>899</v>
      </c>
      <c r="C109" s="1">
        <v>42525</v>
      </c>
      <c r="D109" s="1">
        <v>42530</v>
      </c>
      <c r="E109" s="18">
        <v>42525</v>
      </c>
      <c r="F109" t="s">
        <v>22</v>
      </c>
      <c r="G109" t="s">
        <v>900</v>
      </c>
      <c r="H109" t="s">
        <v>901</v>
      </c>
      <c r="I109" t="s">
        <v>25</v>
      </c>
      <c r="J109" t="s">
        <v>26</v>
      </c>
      <c r="K109" t="s">
        <v>295</v>
      </c>
      <c r="L109" t="s">
        <v>207</v>
      </c>
      <c r="M109" s="2">
        <v>60610</v>
      </c>
      <c r="N109" s="2" t="s">
        <v>104</v>
      </c>
      <c r="O109" s="3" t="s">
        <v>902</v>
      </c>
      <c r="P109" t="s">
        <v>45</v>
      </c>
      <c r="Q109" t="s">
        <v>89</v>
      </c>
      <c r="R109" t="s">
        <v>903</v>
      </c>
      <c r="S109" s="2">
        <v>25.92</v>
      </c>
      <c r="T109" s="2">
        <v>5</v>
      </c>
      <c r="U109" s="2">
        <v>0.2</v>
      </c>
      <c r="V109" s="8">
        <v>9.3960000000000008</v>
      </c>
      <c r="W109" s="9">
        <f t="shared" si="3"/>
        <v>20.736000000000001</v>
      </c>
      <c r="X109" s="9">
        <f t="shared" si="4"/>
        <v>5.1840000000000011</v>
      </c>
      <c r="Y109" s="9">
        <f t="shared" si="5"/>
        <v>103.68</v>
      </c>
    </row>
    <row r="110" spans="1:25" x14ac:dyDescent="0.3">
      <c r="A110">
        <v>109</v>
      </c>
      <c r="B110" t="s">
        <v>923</v>
      </c>
      <c r="C110" s="1">
        <v>42714</v>
      </c>
      <c r="D110" s="1">
        <v>42719</v>
      </c>
      <c r="E110" s="18">
        <v>42714</v>
      </c>
      <c r="F110" t="s">
        <v>22</v>
      </c>
      <c r="G110" t="s">
        <v>924</v>
      </c>
      <c r="H110" t="s">
        <v>925</v>
      </c>
      <c r="I110" t="s">
        <v>25</v>
      </c>
      <c r="J110" t="s">
        <v>26</v>
      </c>
      <c r="K110" t="s">
        <v>126</v>
      </c>
      <c r="L110" t="s">
        <v>42</v>
      </c>
      <c r="M110" s="2">
        <v>94109</v>
      </c>
      <c r="N110" s="2" t="s">
        <v>43</v>
      </c>
      <c r="O110" s="3" t="s">
        <v>926</v>
      </c>
      <c r="P110" t="s">
        <v>31</v>
      </c>
      <c r="Q110" t="s">
        <v>35</v>
      </c>
      <c r="R110" t="s">
        <v>927</v>
      </c>
      <c r="S110" s="2">
        <v>321.56799999999998</v>
      </c>
      <c r="T110" s="2">
        <v>2</v>
      </c>
      <c r="U110" s="2">
        <v>0.2</v>
      </c>
      <c r="V110" s="8">
        <v>28.1372</v>
      </c>
      <c r="W110" s="9">
        <f t="shared" si="3"/>
        <v>257.25439999999998</v>
      </c>
      <c r="X110" s="9">
        <f t="shared" si="4"/>
        <v>64.313599999999994</v>
      </c>
      <c r="Y110" s="9">
        <f t="shared" si="5"/>
        <v>514.50879999999995</v>
      </c>
    </row>
    <row r="111" spans="1:25" x14ac:dyDescent="0.3">
      <c r="A111">
        <v>110</v>
      </c>
      <c r="B111" t="s">
        <v>928</v>
      </c>
      <c r="C111" s="1">
        <v>42624</v>
      </c>
      <c r="D111" s="1">
        <v>42630</v>
      </c>
      <c r="E111" s="18">
        <v>42624</v>
      </c>
      <c r="F111" t="s">
        <v>49</v>
      </c>
      <c r="G111" t="s">
        <v>929</v>
      </c>
      <c r="H111" t="s">
        <v>930</v>
      </c>
      <c r="I111" t="s">
        <v>25</v>
      </c>
      <c r="J111" t="s">
        <v>26</v>
      </c>
      <c r="K111" t="s">
        <v>931</v>
      </c>
      <c r="L111" t="s">
        <v>42</v>
      </c>
      <c r="M111" s="2">
        <v>92037</v>
      </c>
      <c r="N111" s="2" t="s">
        <v>43</v>
      </c>
      <c r="O111" s="3" t="s">
        <v>932</v>
      </c>
      <c r="P111" t="s">
        <v>45</v>
      </c>
      <c r="Q111" t="s">
        <v>89</v>
      </c>
      <c r="R111" t="s">
        <v>933</v>
      </c>
      <c r="S111" s="2">
        <v>7.61</v>
      </c>
      <c r="T111" s="2">
        <v>1</v>
      </c>
      <c r="U111" s="2">
        <v>0</v>
      </c>
      <c r="V111" s="8">
        <v>3.5767000000000002</v>
      </c>
      <c r="W111" s="9">
        <f t="shared" si="3"/>
        <v>7.61</v>
      </c>
      <c r="X111" s="9">
        <f t="shared" si="4"/>
        <v>0</v>
      </c>
      <c r="Y111" s="9">
        <f t="shared" si="5"/>
        <v>7.61</v>
      </c>
    </row>
    <row r="112" spans="1:25" x14ac:dyDescent="0.3">
      <c r="A112">
        <v>111</v>
      </c>
      <c r="B112" t="s">
        <v>934</v>
      </c>
      <c r="C112" s="1">
        <v>42714</v>
      </c>
      <c r="D112" s="1">
        <v>42717</v>
      </c>
      <c r="E112" s="18">
        <v>42714</v>
      </c>
      <c r="F112" t="s">
        <v>184</v>
      </c>
      <c r="G112" t="s">
        <v>935</v>
      </c>
      <c r="H112" t="s">
        <v>936</v>
      </c>
      <c r="I112" t="s">
        <v>25</v>
      </c>
      <c r="J112" t="s">
        <v>26</v>
      </c>
      <c r="K112" t="s">
        <v>262</v>
      </c>
      <c r="L112" t="s">
        <v>263</v>
      </c>
      <c r="M112" s="2">
        <v>10024</v>
      </c>
      <c r="N112" s="2" t="s">
        <v>145</v>
      </c>
      <c r="O112" s="3" t="s">
        <v>937</v>
      </c>
      <c r="P112" t="s">
        <v>45</v>
      </c>
      <c r="Q112" t="s">
        <v>58</v>
      </c>
      <c r="R112" t="s">
        <v>938</v>
      </c>
      <c r="S112" s="2">
        <v>80.58</v>
      </c>
      <c r="T112" s="2">
        <v>6</v>
      </c>
      <c r="U112" s="2">
        <v>0</v>
      </c>
      <c r="V112" s="8">
        <v>22.5624</v>
      </c>
      <c r="W112" s="9">
        <f t="shared" si="3"/>
        <v>80.58</v>
      </c>
      <c r="X112" s="9">
        <f t="shared" si="4"/>
        <v>0</v>
      </c>
      <c r="Y112" s="9">
        <f t="shared" si="5"/>
        <v>483.48</v>
      </c>
    </row>
    <row r="113" spans="1:25" x14ac:dyDescent="0.3">
      <c r="A113">
        <v>112</v>
      </c>
      <c r="B113" t="s">
        <v>941</v>
      </c>
      <c r="C113" s="1">
        <v>42336</v>
      </c>
      <c r="D113" s="1">
        <v>42342</v>
      </c>
      <c r="E113" s="18">
        <v>42336</v>
      </c>
      <c r="F113" t="s">
        <v>49</v>
      </c>
      <c r="G113" t="s">
        <v>942</v>
      </c>
      <c r="H113" t="s">
        <v>943</v>
      </c>
      <c r="I113" t="s">
        <v>40</v>
      </c>
      <c r="J113" t="s">
        <v>26</v>
      </c>
      <c r="K113" t="s">
        <v>295</v>
      </c>
      <c r="L113" t="s">
        <v>207</v>
      </c>
      <c r="M113" s="2">
        <v>60623</v>
      </c>
      <c r="N113" s="2" t="s">
        <v>104</v>
      </c>
      <c r="O113" s="3" t="s">
        <v>912</v>
      </c>
      <c r="P113" t="s">
        <v>31</v>
      </c>
      <c r="Q113" t="s">
        <v>64</v>
      </c>
      <c r="R113" t="s">
        <v>913</v>
      </c>
      <c r="S113" s="2">
        <v>12.132</v>
      </c>
      <c r="T113" s="2">
        <v>9</v>
      </c>
      <c r="U113" s="2">
        <v>0.6</v>
      </c>
      <c r="V113" s="8">
        <v>-8.4923999999999999</v>
      </c>
      <c r="W113" s="9">
        <f t="shared" si="3"/>
        <v>4.8528000000000002</v>
      </c>
      <c r="X113" s="9">
        <f t="shared" si="4"/>
        <v>7.2791999999999994</v>
      </c>
      <c r="Y113" s="9">
        <f t="shared" si="5"/>
        <v>43.675200000000004</v>
      </c>
    </row>
    <row r="114" spans="1:25" x14ac:dyDescent="0.3">
      <c r="A114">
        <v>113</v>
      </c>
      <c r="B114" t="s">
        <v>948</v>
      </c>
      <c r="C114" s="1">
        <v>43070</v>
      </c>
      <c r="D114" s="1">
        <v>43072</v>
      </c>
      <c r="E114" s="18">
        <v>43070</v>
      </c>
      <c r="F114" t="s">
        <v>22</v>
      </c>
      <c r="G114" t="s">
        <v>949</v>
      </c>
      <c r="H114" t="s">
        <v>950</v>
      </c>
      <c r="I114" t="s">
        <v>25</v>
      </c>
      <c r="J114" t="s">
        <v>26</v>
      </c>
      <c r="K114" t="s">
        <v>262</v>
      </c>
      <c r="L114" t="s">
        <v>263</v>
      </c>
      <c r="M114" s="2">
        <v>10009</v>
      </c>
      <c r="N114" s="2" t="s">
        <v>145</v>
      </c>
      <c r="O114" s="3" t="s">
        <v>951</v>
      </c>
      <c r="P114" t="s">
        <v>70</v>
      </c>
      <c r="Q114" t="s">
        <v>157</v>
      </c>
      <c r="R114" t="s">
        <v>952</v>
      </c>
      <c r="S114" s="2">
        <v>20.37</v>
      </c>
      <c r="T114" s="2">
        <v>3</v>
      </c>
      <c r="U114" s="2">
        <v>0</v>
      </c>
      <c r="V114" s="8">
        <v>6.9257999999999997</v>
      </c>
      <c r="W114" s="9">
        <f t="shared" si="3"/>
        <v>20.37</v>
      </c>
      <c r="X114" s="9">
        <f t="shared" si="4"/>
        <v>0</v>
      </c>
      <c r="Y114" s="9">
        <f t="shared" si="5"/>
        <v>61.11</v>
      </c>
    </row>
    <row r="115" spans="1:25" x14ac:dyDescent="0.3">
      <c r="A115">
        <v>114</v>
      </c>
      <c r="B115" t="s">
        <v>957</v>
      </c>
      <c r="C115" s="1">
        <v>42894</v>
      </c>
      <c r="D115" s="1">
        <v>42898</v>
      </c>
      <c r="E115" s="18">
        <v>42894</v>
      </c>
      <c r="F115" t="s">
        <v>49</v>
      </c>
      <c r="G115" t="s">
        <v>958</v>
      </c>
      <c r="H115" t="s">
        <v>959</v>
      </c>
      <c r="I115" t="s">
        <v>40</v>
      </c>
      <c r="J115" t="s">
        <v>26</v>
      </c>
      <c r="K115" t="s">
        <v>590</v>
      </c>
      <c r="L115" t="s">
        <v>103</v>
      </c>
      <c r="M115" s="2">
        <v>77506</v>
      </c>
      <c r="N115" s="2" t="s">
        <v>104</v>
      </c>
      <c r="O115" s="3" t="s">
        <v>960</v>
      </c>
      <c r="P115" t="s">
        <v>45</v>
      </c>
      <c r="Q115" t="s">
        <v>77</v>
      </c>
      <c r="R115" t="s">
        <v>961</v>
      </c>
      <c r="S115" s="2">
        <v>1.6240000000000001</v>
      </c>
      <c r="T115" s="2">
        <v>2</v>
      </c>
      <c r="U115" s="2">
        <v>0.8</v>
      </c>
      <c r="V115" s="8">
        <v>-4.4660000000000002</v>
      </c>
      <c r="W115" s="9">
        <f t="shared" si="3"/>
        <v>0.32479999999999998</v>
      </c>
      <c r="X115" s="9">
        <f t="shared" si="4"/>
        <v>1.2992000000000001</v>
      </c>
      <c r="Y115" s="9">
        <f t="shared" si="5"/>
        <v>0.64959999999999996</v>
      </c>
    </row>
    <row r="116" spans="1:25" x14ac:dyDescent="0.3">
      <c r="A116">
        <v>115</v>
      </c>
      <c r="B116" t="s">
        <v>962</v>
      </c>
      <c r="C116" s="1">
        <v>41901</v>
      </c>
      <c r="D116" s="1">
        <v>41903</v>
      </c>
      <c r="E116" s="18">
        <v>41901</v>
      </c>
      <c r="F116" t="s">
        <v>22</v>
      </c>
      <c r="G116" t="s">
        <v>963</v>
      </c>
      <c r="H116" t="s">
        <v>964</v>
      </c>
      <c r="I116" t="s">
        <v>40</v>
      </c>
      <c r="J116" t="s">
        <v>26</v>
      </c>
      <c r="K116" t="s">
        <v>180</v>
      </c>
      <c r="L116" t="s">
        <v>103</v>
      </c>
      <c r="M116" s="2">
        <v>77036</v>
      </c>
      <c r="N116" s="2" t="s">
        <v>104</v>
      </c>
      <c r="O116" s="3" t="s">
        <v>667</v>
      </c>
      <c r="P116" t="s">
        <v>70</v>
      </c>
      <c r="Q116" t="s">
        <v>668</v>
      </c>
      <c r="R116" t="s">
        <v>669</v>
      </c>
      <c r="S116" s="2">
        <v>3059.982</v>
      </c>
      <c r="T116" s="2">
        <v>3</v>
      </c>
      <c r="U116" s="2">
        <v>0.4</v>
      </c>
      <c r="V116" s="8">
        <v>-509.99700000000001</v>
      </c>
      <c r="W116" s="9">
        <f t="shared" si="3"/>
        <v>1835.9892</v>
      </c>
      <c r="X116" s="9">
        <f t="shared" si="4"/>
        <v>1223.9928</v>
      </c>
      <c r="Y116" s="9">
        <f t="shared" si="5"/>
        <v>5507.9675999999999</v>
      </c>
    </row>
    <row r="117" spans="1:25" x14ac:dyDescent="0.3">
      <c r="A117">
        <v>116</v>
      </c>
      <c r="B117" t="s">
        <v>965</v>
      </c>
      <c r="C117" s="1">
        <v>42527</v>
      </c>
      <c r="D117" s="1">
        <v>42534</v>
      </c>
      <c r="E117" s="18">
        <v>42527</v>
      </c>
      <c r="F117" t="s">
        <v>49</v>
      </c>
      <c r="G117" t="s">
        <v>966</v>
      </c>
      <c r="H117" t="s">
        <v>967</v>
      </c>
      <c r="I117" t="s">
        <v>25</v>
      </c>
      <c r="J117" t="s">
        <v>26</v>
      </c>
      <c r="K117" t="s">
        <v>295</v>
      </c>
      <c r="L117" t="s">
        <v>207</v>
      </c>
      <c r="M117" s="2">
        <v>60610</v>
      </c>
      <c r="N117" s="2" t="s">
        <v>104</v>
      </c>
      <c r="O117" s="3" t="s">
        <v>968</v>
      </c>
      <c r="P117" t="s">
        <v>70</v>
      </c>
      <c r="Q117" t="s">
        <v>71</v>
      </c>
      <c r="R117" t="s">
        <v>969</v>
      </c>
      <c r="S117" s="2">
        <v>328.22399999999999</v>
      </c>
      <c r="T117" s="2">
        <v>4</v>
      </c>
      <c r="U117" s="2">
        <v>0.2</v>
      </c>
      <c r="V117" s="8">
        <v>28.7196</v>
      </c>
      <c r="W117" s="9">
        <f t="shared" si="3"/>
        <v>262.57920000000001</v>
      </c>
      <c r="X117" s="9">
        <f t="shared" si="4"/>
        <v>65.644800000000004</v>
      </c>
      <c r="Y117" s="9">
        <f t="shared" si="5"/>
        <v>1050.3168000000001</v>
      </c>
    </row>
    <row r="118" spans="1:25" x14ac:dyDescent="0.3">
      <c r="A118">
        <v>117</v>
      </c>
      <c r="B118" t="s">
        <v>970</v>
      </c>
      <c r="C118" s="1">
        <v>42318</v>
      </c>
      <c r="D118" s="1">
        <v>42323</v>
      </c>
      <c r="E118" s="18">
        <v>42318</v>
      </c>
      <c r="F118" t="s">
        <v>49</v>
      </c>
      <c r="G118" t="s">
        <v>971</v>
      </c>
      <c r="H118" t="s">
        <v>972</v>
      </c>
      <c r="I118" t="s">
        <v>25</v>
      </c>
      <c r="J118" t="s">
        <v>26</v>
      </c>
      <c r="K118" t="s">
        <v>973</v>
      </c>
      <c r="L118" t="s">
        <v>42</v>
      </c>
      <c r="M118" s="2">
        <v>94513</v>
      </c>
      <c r="N118" s="2" t="s">
        <v>43</v>
      </c>
      <c r="O118" s="3" t="s">
        <v>974</v>
      </c>
      <c r="P118" t="s">
        <v>70</v>
      </c>
      <c r="Q118" t="s">
        <v>157</v>
      </c>
      <c r="R118" t="s">
        <v>975</v>
      </c>
      <c r="S118" s="2">
        <v>79.900000000000006</v>
      </c>
      <c r="T118" s="2">
        <v>2</v>
      </c>
      <c r="U118" s="2">
        <v>0</v>
      </c>
      <c r="V118" s="8">
        <v>35.155999999999999</v>
      </c>
      <c r="W118" s="9">
        <f t="shared" si="3"/>
        <v>79.900000000000006</v>
      </c>
      <c r="X118" s="9">
        <f t="shared" si="4"/>
        <v>0</v>
      </c>
      <c r="Y118" s="9">
        <f t="shared" si="5"/>
        <v>159.80000000000001</v>
      </c>
    </row>
    <row r="119" spans="1:25" x14ac:dyDescent="0.3">
      <c r="A119">
        <v>118</v>
      </c>
      <c r="B119" t="s">
        <v>976</v>
      </c>
      <c r="C119" s="1">
        <v>42902</v>
      </c>
      <c r="D119" s="1">
        <v>42906</v>
      </c>
      <c r="E119" s="18">
        <v>42902</v>
      </c>
      <c r="F119" t="s">
        <v>49</v>
      </c>
      <c r="G119" t="s">
        <v>977</v>
      </c>
      <c r="H119" t="s">
        <v>978</v>
      </c>
      <c r="I119" t="s">
        <v>40</v>
      </c>
      <c r="J119" t="s">
        <v>26</v>
      </c>
      <c r="K119" t="s">
        <v>979</v>
      </c>
      <c r="L119" t="s">
        <v>87</v>
      </c>
      <c r="M119" s="2">
        <v>27514</v>
      </c>
      <c r="N119" s="2" t="s">
        <v>29</v>
      </c>
      <c r="O119" s="3" t="s">
        <v>980</v>
      </c>
      <c r="P119" t="s">
        <v>45</v>
      </c>
      <c r="Q119" t="s">
        <v>67</v>
      </c>
      <c r="R119" t="s">
        <v>981</v>
      </c>
      <c r="S119" s="2">
        <v>14.016</v>
      </c>
      <c r="T119" s="2">
        <v>3</v>
      </c>
      <c r="U119" s="2">
        <v>0.2</v>
      </c>
      <c r="V119" s="8">
        <v>4.7304000000000004</v>
      </c>
      <c r="W119" s="9">
        <f t="shared" si="3"/>
        <v>11.2128</v>
      </c>
      <c r="X119" s="9">
        <f t="shared" si="4"/>
        <v>2.8032000000000004</v>
      </c>
      <c r="Y119" s="9">
        <f t="shared" si="5"/>
        <v>33.638399999999997</v>
      </c>
    </row>
    <row r="120" spans="1:25" x14ac:dyDescent="0.3">
      <c r="A120">
        <v>119</v>
      </c>
      <c r="B120" t="s">
        <v>982</v>
      </c>
      <c r="C120" s="1">
        <v>42391</v>
      </c>
      <c r="D120" s="1">
        <v>42397</v>
      </c>
      <c r="E120" s="18">
        <v>42391</v>
      </c>
      <c r="F120" t="s">
        <v>49</v>
      </c>
      <c r="G120" t="s">
        <v>379</v>
      </c>
      <c r="H120" t="s">
        <v>380</v>
      </c>
      <c r="I120" t="s">
        <v>25</v>
      </c>
      <c r="J120" t="s">
        <v>26</v>
      </c>
      <c r="K120" t="s">
        <v>983</v>
      </c>
      <c r="L120" t="s">
        <v>774</v>
      </c>
      <c r="M120" s="2">
        <v>7960</v>
      </c>
      <c r="N120" s="2" t="s">
        <v>145</v>
      </c>
      <c r="O120" s="3" t="s">
        <v>984</v>
      </c>
      <c r="P120" t="s">
        <v>45</v>
      </c>
      <c r="Q120" t="s">
        <v>265</v>
      </c>
      <c r="R120" t="s">
        <v>985</v>
      </c>
      <c r="S120" s="2">
        <v>7.56</v>
      </c>
      <c r="T120" s="2">
        <v>6</v>
      </c>
      <c r="U120" s="2">
        <v>0</v>
      </c>
      <c r="V120" s="8">
        <v>0.3024</v>
      </c>
      <c r="W120" s="9">
        <f t="shared" si="3"/>
        <v>7.56</v>
      </c>
      <c r="X120" s="9">
        <f t="shared" si="4"/>
        <v>0</v>
      </c>
      <c r="Y120" s="9">
        <f t="shared" si="5"/>
        <v>45.36</v>
      </c>
    </row>
    <row r="121" spans="1:25" x14ac:dyDescent="0.3">
      <c r="A121">
        <v>120</v>
      </c>
      <c r="B121" t="s">
        <v>986</v>
      </c>
      <c r="C121" s="1">
        <v>43078</v>
      </c>
      <c r="D121" s="1">
        <v>43082</v>
      </c>
      <c r="E121" s="18">
        <v>43078</v>
      </c>
      <c r="F121" t="s">
        <v>49</v>
      </c>
      <c r="G121" t="s">
        <v>987</v>
      </c>
      <c r="H121" t="s">
        <v>988</v>
      </c>
      <c r="I121" t="s">
        <v>40</v>
      </c>
      <c r="J121" t="s">
        <v>26</v>
      </c>
      <c r="K121" t="s">
        <v>989</v>
      </c>
      <c r="L121" t="s">
        <v>490</v>
      </c>
      <c r="M121" s="2">
        <v>45231</v>
      </c>
      <c r="N121" s="2" t="s">
        <v>145</v>
      </c>
      <c r="O121" s="3" t="s">
        <v>990</v>
      </c>
      <c r="P121" t="s">
        <v>45</v>
      </c>
      <c r="Q121" t="s">
        <v>58</v>
      </c>
      <c r="R121" t="s">
        <v>991</v>
      </c>
      <c r="S121" s="2">
        <v>37.207999999999998</v>
      </c>
      <c r="T121" s="2">
        <v>1</v>
      </c>
      <c r="U121" s="2">
        <v>0.2</v>
      </c>
      <c r="V121" s="8">
        <v>-7.4416000000000002</v>
      </c>
      <c r="W121" s="9">
        <f t="shared" si="3"/>
        <v>29.766399999999997</v>
      </c>
      <c r="X121" s="9">
        <f t="shared" si="4"/>
        <v>7.4416000000000002</v>
      </c>
      <c r="Y121" s="9">
        <f t="shared" si="5"/>
        <v>29.766399999999997</v>
      </c>
    </row>
    <row r="122" spans="1:25" x14ac:dyDescent="0.3">
      <c r="A122">
        <v>121</v>
      </c>
      <c r="B122" t="s">
        <v>994</v>
      </c>
      <c r="C122" s="1">
        <v>43097</v>
      </c>
      <c r="D122" s="1">
        <v>43102</v>
      </c>
      <c r="E122" s="18">
        <v>43097</v>
      </c>
      <c r="F122" t="s">
        <v>22</v>
      </c>
      <c r="G122" t="s">
        <v>995</v>
      </c>
      <c r="H122" t="s">
        <v>996</v>
      </c>
      <c r="I122" t="s">
        <v>40</v>
      </c>
      <c r="J122" t="s">
        <v>26</v>
      </c>
      <c r="K122" t="s">
        <v>126</v>
      </c>
      <c r="L122" t="s">
        <v>42</v>
      </c>
      <c r="M122" s="2">
        <v>94110</v>
      </c>
      <c r="N122" s="2" t="s">
        <v>43</v>
      </c>
      <c r="O122" s="3" t="s">
        <v>997</v>
      </c>
      <c r="P122" t="s">
        <v>45</v>
      </c>
      <c r="Q122" t="s">
        <v>58</v>
      </c>
      <c r="R122" t="s">
        <v>998</v>
      </c>
      <c r="S122" s="2">
        <v>725.84</v>
      </c>
      <c r="T122" s="2">
        <v>4</v>
      </c>
      <c r="U122" s="2">
        <v>0</v>
      </c>
      <c r="V122" s="8">
        <v>210.49359999999999</v>
      </c>
      <c r="W122" s="9">
        <f t="shared" si="3"/>
        <v>725.84</v>
      </c>
      <c r="X122" s="9">
        <f t="shared" si="4"/>
        <v>0</v>
      </c>
      <c r="Y122" s="9">
        <f t="shared" si="5"/>
        <v>2903.36</v>
      </c>
    </row>
    <row r="123" spans="1:25" x14ac:dyDescent="0.3">
      <c r="A123">
        <v>122</v>
      </c>
      <c r="B123" t="s">
        <v>999</v>
      </c>
      <c r="C123" s="1">
        <v>42215</v>
      </c>
      <c r="D123" s="1">
        <v>42216</v>
      </c>
      <c r="E123" s="18">
        <v>42215</v>
      </c>
      <c r="F123" t="s">
        <v>184</v>
      </c>
      <c r="G123" t="s">
        <v>588</v>
      </c>
      <c r="H123" t="s">
        <v>589</v>
      </c>
      <c r="I123" t="s">
        <v>25</v>
      </c>
      <c r="J123" t="s">
        <v>26</v>
      </c>
      <c r="K123" t="s">
        <v>126</v>
      </c>
      <c r="L123" t="s">
        <v>42</v>
      </c>
      <c r="M123" s="2">
        <v>94109</v>
      </c>
      <c r="N123" s="2" t="s">
        <v>43</v>
      </c>
      <c r="O123" s="3" t="s">
        <v>1000</v>
      </c>
      <c r="P123" t="s">
        <v>70</v>
      </c>
      <c r="Q123" t="s">
        <v>157</v>
      </c>
      <c r="R123" t="s">
        <v>1001</v>
      </c>
      <c r="S123" s="2">
        <v>209.93</v>
      </c>
      <c r="T123" s="2">
        <v>7</v>
      </c>
      <c r="U123" s="2">
        <v>0</v>
      </c>
      <c r="V123" s="8">
        <v>92.369200000000006</v>
      </c>
      <c r="W123" s="9">
        <f t="shared" si="3"/>
        <v>209.93</v>
      </c>
      <c r="X123" s="9">
        <f t="shared" si="4"/>
        <v>0</v>
      </c>
      <c r="Y123" s="9">
        <f t="shared" si="5"/>
        <v>1469.51</v>
      </c>
    </row>
    <row r="124" spans="1:25" x14ac:dyDescent="0.3">
      <c r="A124">
        <v>123</v>
      </c>
      <c r="B124" t="s">
        <v>1006</v>
      </c>
      <c r="C124" s="1">
        <v>42994</v>
      </c>
      <c r="D124" s="1">
        <v>42995</v>
      </c>
      <c r="E124" s="18">
        <v>42994</v>
      </c>
      <c r="F124" t="s">
        <v>184</v>
      </c>
      <c r="G124" t="s">
        <v>1007</v>
      </c>
      <c r="H124" t="s">
        <v>1008</v>
      </c>
      <c r="I124" t="s">
        <v>40</v>
      </c>
      <c r="J124" t="s">
        <v>26</v>
      </c>
      <c r="K124" t="s">
        <v>1009</v>
      </c>
      <c r="L124" t="s">
        <v>42</v>
      </c>
      <c r="M124" s="2">
        <v>90301</v>
      </c>
      <c r="N124" s="2" t="s">
        <v>43</v>
      </c>
      <c r="O124" s="3" t="s">
        <v>1010</v>
      </c>
      <c r="P124" t="s">
        <v>45</v>
      </c>
      <c r="Q124" t="s">
        <v>89</v>
      </c>
      <c r="R124" t="s">
        <v>1011</v>
      </c>
      <c r="S124" s="2">
        <v>8.82</v>
      </c>
      <c r="T124" s="2">
        <v>2</v>
      </c>
      <c r="U124" s="2">
        <v>0</v>
      </c>
      <c r="V124" s="8">
        <v>4.0571999999999999</v>
      </c>
      <c r="W124" s="9">
        <f t="shared" si="3"/>
        <v>8.82</v>
      </c>
      <c r="X124" s="9">
        <f t="shared" si="4"/>
        <v>0</v>
      </c>
      <c r="Y124" s="9">
        <f t="shared" si="5"/>
        <v>17.64</v>
      </c>
    </row>
    <row r="125" spans="1:25" x14ac:dyDescent="0.3">
      <c r="A125">
        <v>124</v>
      </c>
      <c r="B125" t="s">
        <v>1014</v>
      </c>
      <c r="C125" s="1">
        <v>43021</v>
      </c>
      <c r="D125" s="1">
        <v>43025</v>
      </c>
      <c r="E125" s="18">
        <v>43021</v>
      </c>
      <c r="F125" t="s">
        <v>49</v>
      </c>
      <c r="G125" t="s">
        <v>1015</v>
      </c>
      <c r="H125" t="s">
        <v>1016</v>
      </c>
      <c r="I125" t="s">
        <v>40</v>
      </c>
      <c r="J125" t="s">
        <v>26</v>
      </c>
      <c r="K125" t="s">
        <v>143</v>
      </c>
      <c r="L125" t="s">
        <v>144</v>
      </c>
      <c r="M125" s="2">
        <v>19140</v>
      </c>
      <c r="N125" s="2" t="s">
        <v>145</v>
      </c>
      <c r="O125" s="3" t="s">
        <v>1017</v>
      </c>
      <c r="P125" t="s">
        <v>45</v>
      </c>
      <c r="Q125" t="s">
        <v>89</v>
      </c>
      <c r="R125" t="s">
        <v>1018</v>
      </c>
      <c r="S125" s="2">
        <v>11.648</v>
      </c>
      <c r="T125" s="2">
        <v>2</v>
      </c>
      <c r="U125" s="2">
        <v>0.2</v>
      </c>
      <c r="V125" s="8">
        <v>4.0768000000000004</v>
      </c>
      <c r="W125" s="9">
        <f t="shared" si="3"/>
        <v>9.3184000000000005</v>
      </c>
      <c r="X125" s="9">
        <f t="shared" si="4"/>
        <v>2.3296000000000001</v>
      </c>
      <c r="Y125" s="9">
        <f t="shared" si="5"/>
        <v>18.636800000000001</v>
      </c>
    </row>
    <row r="126" spans="1:25" x14ac:dyDescent="0.3">
      <c r="A126">
        <v>125</v>
      </c>
      <c r="B126" t="s">
        <v>1025</v>
      </c>
      <c r="C126" s="1">
        <v>42273</v>
      </c>
      <c r="D126" s="1">
        <v>42275</v>
      </c>
      <c r="E126" s="18">
        <v>42273</v>
      </c>
      <c r="F126" t="s">
        <v>22</v>
      </c>
      <c r="G126" t="s">
        <v>511</v>
      </c>
      <c r="H126" t="s">
        <v>512</v>
      </c>
      <c r="I126" t="s">
        <v>25</v>
      </c>
      <c r="J126" t="s">
        <v>26</v>
      </c>
      <c r="K126" t="s">
        <v>180</v>
      </c>
      <c r="L126" t="s">
        <v>103</v>
      </c>
      <c r="M126" s="2">
        <v>77070</v>
      </c>
      <c r="N126" s="2" t="s">
        <v>104</v>
      </c>
      <c r="O126" s="3" t="s">
        <v>1026</v>
      </c>
      <c r="P126" t="s">
        <v>45</v>
      </c>
      <c r="Q126" t="s">
        <v>74</v>
      </c>
      <c r="R126" t="s">
        <v>1027</v>
      </c>
      <c r="S126" s="2">
        <v>2.08</v>
      </c>
      <c r="T126" s="2">
        <v>5</v>
      </c>
      <c r="U126" s="2">
        <v>0.8</v>
      </c>
      <c r="V126" s="8">
        <v>-3.4319999999999999</v>
      </c>
      <c r="W126" s="9">
        <f t="shared" si="3"/>
        <v>0.41599999999999993</v>
      </c>
      <c r="X126" s="9">
        <f t="shared" si="4"/>
        <v>1.6640000000000001</v>
      </c>
      <c r="Y126" s="9">
        <f t="shared" si="5"/>
        <v>2.0799999999999996</v>
      </c>
    </row>
    <row r="127" spans="1:25" x14ac:dyDescent="0.3">
      <c r="A127">
        <v>126</v>
      </c>
      <c r="B127" t="s">
        <v>1030</v>
      </c>
      <c r="C127" s="1">
        <v>42310</v>
      </c>
      <c r="D127" s="1">
        <v>42314</v>
      </c>
      <c r="E127" s="18">
        <v>42310</v>
      </c>
      <c r="F127" t="s">
        <v>49</v>
      </c>
      <c r="G127" t="s">
        <v>1031</v>
      </c>
      <c r="H127" t="s">
        <v>1032</v>
      </c>
      <c r="I127" t="s">
        <v>25</v>
      </c>
      <c r="J127" t="s">
        <v>26</v>
      </c>
      <c r="K127" t="s">
        <v>41</v>
      </c>
      <c r="L127" t="s">
        <v>42</v>
      </c>
      <c r="M127" s="2">
        <v>90004</v>
      </c>
      <c r="N127" s="2" t="s">
        <v>43</v>
      </c>
      <c r="O127" s="3" t="s">
        <v>1033</v>
      </c>
      <c r="P127" t="s">
        <v>31</v>
      </c>
      <c r="Q127" t="s">
        <v>55</v>
      </c>
      <c r="R127" t="s">
        <v>1034</v>
      </c>
      <c r="S127" s="2">
        <v>1038.8399999999999</v>
      </c>
      <c r="T127" s="2">
        <v>5</v>
      </c>
      <c r="U127" s="2">
        <v>0.2</v>
      </c>
      <c r="V127" s="8">
        <v>51.942</v>
      </c>
      <c r="W127" s="9">
        <f t="shared" si="3"/>
        <v>831.07199999999989</v>
      </c>
      <c r="X127" s="9">
        <f t="shared" si="4"/>
        <v>207.768</v>
      </c>
      <c r="Y127" s="9">
        <f t="shared" si="5"/>
        <v>4155.3599999999997</v>
      </c>
    </row>
    <row r="128" spans="1:25" x14ac:dyDescent="0.3">
      <c r="A128">
        <v>127</v>
      </c>
      <c r="B128" t="s">
        <v>1035</v>
      </c>
      <c r="C128" s="1">
        <v>42273</v>
      </c>
      <c r="D128" s="1">
        <v>42279</v>
      </c>
      <c r="E128" s="18">
        <v>42273</v>
      </c>
      <c r="F128" t="s">
        <v>49</v>
      </c>
      <c r="G128" t="s">
        <v>160</v>
      </c>
      <c r="H128" t="s">
        <v>161</v>
      </c>
      <c r="I128" t="s">
        <v>25</v>
      </c>
      <c r="J128" t="s">
        <v>26</v>
      </c>
      <c r="K128" t="s">
        <v>411</v>
      </c>
      <c r="L128" t="s">
        <v>412</v>
      </c>
      <c r="M128" s="2">
        <v>97206</v>
      </c>
      <c r="N128" s="2" t="s">
        <v>43</v>
      </c>
      <c r="O128" s="3" t="s">
        <v>1036</v>
      </c>
      <c r="P128" t="s">
        <v>45</v>
      </c>
      <c r="Q128" t="s">
        <v>89</v>
      </c>
      <c r="R128" t="s">
        <v>182</v>
      </c>
      <c r="S128" s="2">
        <v>141.76</v>
      </c>
      <c r="T128" s="2">
        <v>5</v>
      </c>
      <c r="U128" s="2">
        <v>0.2</v>
      </c>
      <c r="V128" s="8">
        <v>47.844000000000001</v>
      </c>
      <c r="W128" s="9">
        <f t="shared" si="3"/>
        <v>113.40799999999999</v>
      </c>
      <c r="X128" s="9">
        <f t="shared" si="4"/>
        <v>28.352</v>
      </c>
      <c r="Y128" s="9">
        <f t="shared" si="5"/>
        <v>567.04</v>
      </c>
    </row>
    <row r="129" spans="1:25" x14ac:dyDescent="0.3">
      <c r="A129">
        <v>128</v>
      </c>
      <c r="B129" t="s">
        <v>1041</v>
      </c>
      <c r="C129" s="1">
        <v>42722</v>
      </c>
      <c r="D129" s="1">
        <v>42724</v>
      </c>
      <c r="E129" s="18">
        <v>42722</v>
      </c>
      <c r="F129" t="s">
        <v>22</v>
      </c>
      <c r="G129" t="s">
        <v>1042</v>
      </c>
      <c r="H129" t="s">
        <v>1043</v>
      </c>
      <c r="I129" t="s">
        <v>40</v>
      </c>
      <c r="J129" t="s">
        <v>26</v>
      </c>
      <c r="K129" t="s">
        <v>1044</v>
      </c>
      <c r="L129" t="s">
        <v>53</v>
      </c>
      <c r="M129" s="2">
        <v>33319</v>
      </c>
      <c r="N129" s="2" t="s">
        <v>29</v>
      </c>
      <c r="O129" s="3" t="s">
        <v>1045</v>
      </c>
      <c r="P129" t="s">
        <v>45</v>
      </c>
      <c r="Q129" t="s">
        <v>74</v>
      </c>
      <c r="R129" t="s">
        <v>1046</v>
      </c>
      <c r="S129" s="2">
        <v>254.05799999999999</v>
      </c>
      <c r="T129" s="2">
        <v>7</v>
      </c>
      <c r="U129" s="2">
        <v>0.7</v>
      </c>
      <c r="V129" s="8">
        <v>-169.37200000000001</v>
      </c>
      <c r="W129" s="9">
        <f t="shared" si="3"/>
        <v>76.217399999999998</v>
      </c>
      <c r="X129" s="9">
        <f t="shared" si="4"/>
        <v>177.84059999999999</v>
      </c>
      <c r="Y129" s="9">
        <f t="shared" si="5"/>
        <v>533.52179999999998</v>
      </c>
    </row>
    <row r="130" spans="1:25" x14ac:dyDescent="0.3">
      <c r="A130">
        <v>129</v>
      </c>
      <c r="B130" t="s">
        <v>1049</v>
      </c>
      <c r="C130" s="1">
        <v>42694</v>
      </c>
      <c r="D130" s="1">
        <v>42698</v>
      </c>
      <c r="E130" s="18">
        <v>42694</v>
      </c>
      <c r="F130" t="s">
        <v>22</v>
      </c>
      <c r="G130" t="s">
        <v>1050</v>
      </c>
      <c r="H130" t="s">
        <v>1051</v>
      </c>
      <c r="I130" t="s">
        <v>101</v>
      </c>
      <c r="J130" t="s">
        <v>26</v>
      </c>
      <c r="K130" t="s">
        <v>489</v>
      </c>
      <c r="L130" t="s">
        <v>490</v>
      </c>
      <c r="M130" s="2">
        <v>43229</v>
      </c>
      <c r="N130" s="2" t="s">
        <v>145</v>
      </c>
      <c r="O130" s="3" t="s">
        <v>1052</v>
      </c>
      <c r="P130" t="s">
        <v>45</v>
      </c>
      <c r="Q130" t="s">
        <v>265</v>
      </c>
      <c r="R130" t="s">
        <v>1053</v>
      </c>
      <c r="S130" s="2">
        <v>19.096</v>
      </c>
      <c r="T130" s="2">
        <v>7</v>
      </c>
      <c r="U130" s="2">
        <v>0.2</v>
      </c>
      <c r="V130" s="8">
        <v>6.6836000000000002</v>
      </c>
      <c r="W130" s="9">
        <f t="shared" ref="W130:W193" si="6">S130-S130*U130</f>
        <v>15.2768</v>
      </c>
      <c r="X130" s="9">
        <f t="shared" si="4"/>
        <v>3.8192000000000004</v>
      </c>
      <c r="Y130" s="9">
        <f t="shared" si="5"/>
        <v>106.9376</v>
      </c>
    </row>
    <row r="131" spans="1:25" x14ac:dyDescent="0.3">
      <c r="A131">
        <v>130</v>
      </c>
      <c r="B131" t="s">
        <v>1060</v>
      </c>
      <c r="C131" s="1">
        <v>41999</v>
      </c>
      <c r="D131" s="1">
        <v>42001</v>
      </c>
      <c r="E131" s="18">
        <v>41999</v>
      </c>
      <c r="F131" t="s">
        <v>184</v>
      </c>
      <c r="G131" t="s">
        <v>1061</v>
      </c>
      <c r="H131" t="s">
        <v>1062</v>
      </c>
      <c r="I131" t="s">
        <v>40</v>
      </c>
      <c r="J131" t="s">
        <v>26</v>
      </c>
      <c r="K131" t="s">
        <v>1063</v>
      </c>
      <c r="L131" t="s">
        <v>449</v>
      </c>
      <c r="M131" s="2">
        <v>80906</v>
      </c>
      <c r="N131" s="2" t="s">
        <v>43</v>
      </c>
      <c r="O131" s="3" t="s">
        <v>1064</v>
      </c>
      <c r="P131" t="s">
        <v>31</v>
      </c>
      <c r="Q131" t="s">
        <v>64</v>
      </c>
      <c r="R131" t="s">
        <v>1065</v>
      </c>
      <c r="S131" s="2">
        <v>300.416</v>
      </c>
      <c r="T131" s="2">
        <v>8</v>
      </c>
      <c r="U131" s="2">
        <v>0.2</v>
      </c>
      <c r="V131" s="8">
        <v>78.859200000000001</v>
      </c>
      <c r="W131" s="9">
        <f t="shared" si="6"/>
        <v>240.33279999999999</v>
      </c>
      <c r="X131" s="9">
        <f t="shared" ref="X131:X194" si="7">S131*U131</f>
        <v>60.083200000000005</v>
      </c>
      <c r="Y131" s="9">
        <f t="shared" ref="Y131:Y194" si="8">W131*T131</f>
        <v>1922.6623999999999</v>
      </c>
    </row>
    <row r="132" spans="1:25" x14ac:dyDescent="0.3">
      <c r="A132">
        <v>131</v>
      </c>
      <c r="B132" t="s">
        <v>1074</v>
      </c>
      <c r="C132" s="1">
        <v>42671</v>
      </c>
      <c r="D132" s="1">
        <v>42677</v>
      </c>
      <c r="E132" s="18">
        <v>42671</v>
      </c>
      <c r="F132" t="s">
        <v>49</v>
      </c>
      <c r="G132" t="s">
        <v>570</v>
      </c>
      <c r="H132" t="s">
        <v>571</v>
      </c>
      <c r="I132" t="s">
        <v>40</v>
      </c>
      <c r="J132" t="s">
        <v>26</v>
      </c>
      <c r="K132" t="s">
        <v>1075</v>
      </c>
      <c r="L132" t="s">
        <v>774</v>
      </c>
      <c r="M132" s="2">
        <v>7109</v>
      </c>
      <c r="N132" s="2" t="s">
        <v>145</v>
      </c>
      <c r="O132" s="3" t="s">
        <v>1076</v>
      </c>
      <c r="P132" t="s">
        <v>45</v>
      </c>
      <c r="Q132" t="s">
        <v>89</v>
      </c>
      <c r="R132" t="s">
        <v>1077</v>
      </c>
      <c r="S132" s="2">
        <v>32.4</v>
      </c>
      <c r="T132" s="2">
        <v>5</v>
      </c>
      <c r="U132" s="2">
        <v>0</v>
      </c>
      <c r="V132" s="8">
        <v>15.552</v>
      </c>
      <c r="W132" s="9">
        <f t="shared" si="6"/>
        <v>32.4</v>
      </c>
      <c r="X132" s="9">
        <f t="shared" si="7"/>
        <v>0</v>
      </c>
      <c r="Y132" s="9">
        <f t="shared" si="8"/>
        <v>162</v>
      </c>
    </row>
    <row r="133" spans="1:25" x14ac:dyDescent="0.3">
      <c r="A133">
        <v>132</v>
      </c>
      <c r="B133" t="s">
        <v>1086</v>
      </c>
      <c r="C133" s="1">
        <v>43058</v>
      </c>
      <c r="D133" s="1">
        <v>43062</v>
      </c>
      <c r="E133" s="18">
        <v>43058</v>
      </c>
      <c r="F133" t="s">
        <v>49</v>
      </c>
      <c r="G133" t="s">
        <v>844</v>
      </c>
      <c r="H133" t="s">
        <v>845</v>
      </c>
      <c r="I133" t="s">
        <v>25</v>
      </c>
      <c r="J133" t="s">
        <v>26</v>
      </c>
      <c r="K133" t="s">
        <v>295</v>
      </c>
      <c r="L133" t="s">
        <v>207</v>
      </c>
      <c r="M133" s="2">
        <v>60623</v>
      </c>
      <c r="N133" s="2" t="s">
        <v>104</v>
      </c>
      <c r="O133" s="3" t="s">
        <v>1087</v>
      </c>
      <c r="P133" t="s">
        <v>31</v>
      </c>
      <c r="Q133" t="s">
        <v>55</v>
      </c>
      <c r="R133" t="s">
        <v>1088</v>
      </c>
      <c r="S133" s="2">
        <v>219.07499999999999</v>
      </c>
      <c r="T133" s="2">
        <v>3</v>
      </c>
      <c r="U133" s="2">
        <v>0.5</v>
      </c>
      <c r="V133" s="8">
        <v>-131.44499999999999</v>
      </c>
      <c r="W133" s="9">
        <f t="shared" si="6"/>
        <v>109.53749999999999</v>
      </c>
      <c r="X133" s="9">
        <f t="shared" si="7"/>
        <v>109.53749999999999</v>
      </c>
      <c r="Y133" s="9">
        <f t="shared" si="8"/>
        <v>328.61249999999995</v>
      </c>
    </row>
    <row r="134" spans="1:25" x14ac:dyDescent="0.3">
      <c r="A134">
        <v>133</v>
      </c>
      <c r="B134" t="s">
        <v>1089</v>
      </c>
      <c r="C134" s="1">
        <v>42128</v>
      </c>
      <c r="D134" s="1">
        <v>42133</v>
      </c>
      <c r="E134" s="18">
        <v>42128</v>
      </c>
      <c r="F134" t="s">
        <v>22</v>
      </c>
      <c r="G134" t="s">
        <v>1090</v>
      </c>
      <c r="H134" t="s">
        <v>1091</v>
      </c>
      <c r="I134" t="s">
        <v>40</v>
      </c>
      <c r="J134" t="s">
        <v>26</v>
      </c>
      <c r="K134" t="s">
        <v>262</v>
      </c>
      <c r="L134" t="s">
        <v>263</v>
      </c>
      <c r="M134" s="2">
        <v>10024</v>
      </c>
      <c r="N134" s="2" t="s">
        <v>145</v>
      </c>
      <c r="O134" s="3" t="s">
        <v>1092</v>
      </c>
      <c r="P134" t="s">
        <v>31</v>
      </c>
      <c r="Q134" t="s">
        <v>64</v>
      </c>
      <c r="R134" t="s">
        <v>1093</v>
      </c>
      <c r="S134" s="2">
        <v>26.8</v>
      </c>
      <c r="T134" s="2">
        <v>2</v>
      </c>
      <c r="U134" s="2">
        <v>0</v>
      </c>
      <c r="V134" s="8">
        <v>12.864000000000001</v>
      </c>
      <c r="W134" s="9">
        <f t="shared" si="6"/>
        <v>26.8</v>
      </c>
      <c r="X134" s="9">
        <f t="shared" si="7"/>
        <v>0</v>
      </c>
      <c r="Y134" s="9">
        <f t="shared" si="8"/>
        <v>53.6</v>
      </c>
    </row>
    <row r="135" spans="1:25" x14ac:dyDescent="0.3">
      <c r="A135">
        <v>134</v>
      </c>
      <c r="B135" t="s">
        <v>1094</v>
      </c>
      <c r="C135" s="1">
        <v>42003</v>
      </c>
      <c r="D135" s="1">
        <v>42008</v>
      </c>
      <c r="E135" s="18">
        <v>42003</v>
      </c>
      <c r="F135" t="s">
        <v>49</v>
      </c>
      <c r="G135" t="s">
        <v>335</v>
      </c>
      <c r="H135" t="s">
        <v>336</v>
      </c>
      <c r="I135" t="s">
        <v>40</v>
      </c>
      <c r="J135" t="s">
        <v>26</v>
      </c>
      <c r="K135" t="s">
        <v>1095</v>
      </c>
      <c r="L135" t="s">
        <v>234</v>
      </c>
      <c r="M135" s="2">
        <v>48180</v>
      </c>
      <c r="N135" s="2" t="s">
        <v>104</v>
      </c>
      <c r="O135" s="3" t="s">
        <v>1096</v>
      </c>
      <c r="P135" t="s">
        <v>45</v>
      </c>
      <c r="Q135" t="s">
        <v>67</v>
      </c>
      <c r="R135" t="s">
        <v>1097</v>
      </c>
      <c r="S135" s="2">
        <v>9.84</v>
      </c>
      <c r="T135" s="2">
        <v>3</v>
      </c>
      <c r="U135" s="2">
        <v>0</v>
      </c>
      <c r="V135" s="8">
        <v>2.8536000000000001</v>
      </c>
      <c r="W135" s="9">
        <f t="shared" si="6"/>
        <v>9.84</v>
      </c>
      <c r="X135" s="9">
        <f t="shared" si="7"/>
        <v>0</v>
      </c>
      <c r="Y135" s="9">
        <f t="shared" si="8"/>
        <v>29.52</v>
      </c>
    </row>
    <row r="136" spans="1:25" x14ac:dyDescent="0.3">
      <c r="A136">
        <v>135</v>
      </c>
      <c r="B136" t="s">
        <v>1098</v>
      </c>
      <c r="C136" s="1">
        <v>41791</v>
      </c>
      <c r="D136" s="1">
        <v>41796</v>
      </c>
      <c r="E136" s="18">
        <v>41791</v>
      </c>
      <c r="F136" t="s">
        <v>49</v>
      </c>
      <c r="G136" t="s">
        <v>1099</v>
      </c>
      <c r="H136" t="s">
        <v>1100</v>
      </c>
      <c r="I136" t="s">
        <v>101</v>
      </c>
      <c r="J136" t="s">
        <v>26</v>
      </c>
      <c r="K136" t="s">
        <v>1101</v>
      </c>
      <c r="L136" t="s">
        <v>774</v>
      </c>
      <c r="M136" s="2">
        <v>8701</v>
      </c>
      <c r="N136" s="2" t="s">
        <v>145</v>
      </c>
      <c r="O136" s="3" t="s">
        <v>1102</v>
      </c>
      <c r="P136" t="s">
        <v>45</v>
      </c>
      <c r="Q136" t="s">
        <v>74</v>
      </c>
      <c r="R136" t="s">
        <v>1103</v>
      </c>
      <c r="S136" s="2">
        <v>45.48</v>
      </c>
      <c r="T136" s="2">
        <v>3</v>
      </c>
      <c r="U136" s="2">
        <v>0</v>
      </c>
      <c r="V136" s="8">
        <v>20.9208</v>
      </c>
      <c r="W136" s="9">
        <f t="shared" si="6"/>
        <v>45.48</v>
      </c>
      <c r="X136" s="9">
        <f t="shared" si="7"/>
        <v>0</v>
      </c>
      <c r="Y136" s="9">
        <f t="shared" si="8"/>
        <v>136.44</v>
      </c>
    </row>
    <row r="137" spans="1:25" x14ac:dyDescent="0.3">
      <c r="A137">
        <v>136</v>
      </c>
      <c r="B137" t="s">
        <v>1106</v>
      </c>
      <c r="C137" s="1">
        <v>42840</v>
      </c>
      <c r="D137" s="1">
        <v>42842</v>
      </c>
      <c r="E137" s="18">
        <v>42840</v>
      </c>
      <c r="F137" t="s">
        <v>184</v>
      </c>
      <c r="G137" t="s">
        <v>1107</v>
      </c>
      <c r="H137" t="s">
        <v>1108</v>
      </c>
      <c r="I137" t="s">
        <v>25</v>
      </c>
      <c r="J137" t="s">
        <v>26</v>
      </c>
      <c r="K137" t="s">
        <v>1109</v>
      </c>
      <c r="L137" t="s">
        <v>311</v>
      </c>
      <c r="M137" s="2">
        <v>22204</v>
      </c>
      <c r="N137" s="2" t="s">
        <v>29</v>
      </c>
      <c r="O137" s="3" t="s">
        <v>1110</v>
      </c>
      <c r="P137" t="s">
        <v>45</v>
      </c>
      <c r="Q137" t="s">
        <v>67</v>
      </c>
      <c r="R137" t="s">
        <v>1111</v>
      </c>
      <c r="S137" s="2">
        <v>4.8899999999999997</v>
      </c>
      <c r="T137" s="2">
        <v>1</v>
      </c>
      <c r="U137" s="2">
        <v>0</v>
      </c>
      <c r="V137" s="8">
        <v>2.0049000000000001</v>
      </c>
      <c r="W137" s="9">
        <f t="shared" si="6"/>
        <v>4.8899999999999997</v>
      </c>
      <c r="X137" s="9">
        <f t="shared" si="7"/>
        <v>0</v>
      </c>
      <c r="Y137" s="9">
        <f t="shared" si="8"/>
        <v>4.8899999999999997</v>
      </c>
    </row>
    <row r="138" spans="1:25" x14ac:dyDescent="0.3">
      <c r="A138">
        <v>137</v>
      </c>
      <c r="B138" t="s">
        <v>1112</v>
      </c>
      <c r="C138" s="1">
        <v>42625</v>
      </c>
      <c r="D138" s="1">
        <v>42627</v>
      </c>
      <c r="E138" s="18">
        <v>42625</v>
      </c>
      <c r="F138" t="s">
        <v>22</v>
      </c>
      <c r="G138" t="s">
        <v>1113</v>
      </c>
      <c r="H138" t="s">
        <v>1114</v>
      </c>
      <c r="I138" t="s">
        <v>40</v>
      </c>
      <c r="J138" t="s">
        <v>26</v>
      </c>
      <c r="K138" t="s">
        <v>1115</v>
      </c>
      <c r="L138" t="s">
        <v>449</v>
      </c>
      <c r="M138" s="2">
        <v>80004</v>
      </c>
      <c r="N138" s="2" t="s">
        <v>43</v>
      </c>
      <c r="O138" s="3" t="s">
        <v>1116</v>
      </c>
      <c r="P138" t="s">
        <v>31</v>
      </c>
      <c r="Q138" t="s">
        <v>64</v>
      </c>
      <c r="R138" t="s">
        <v>1117</v>
      </c>
      <c r="S138" s="2">
        <v>15.135999999999999</v>
      </c>
      <c r="T138" s="2">
        <v>4</v>
      </c>
      <c r="U138" s="2">
        <v>0.2</v>
      </c>
      <c r="V138" s="8">
        <v>3.5948000000000002</v>
      </c>
      <c r="W138" s="9">
        <f t="shared" si="6"/>
        <v>12.108799999999999</v>
      </c>
      <c r="X138" s="9">
        <f t="shared" si="7"/>
        <v>3.0272000000000001</v>
      </c>
      <c r="Y138" s="9">
        <f t="shared" si="8"/>
        <v>48.435199999999995</v>
      </c>
    </row>
    <row r="139" spans="1:25" x14ac:dyDescent="0.3">
      <c r="A139">
        <v>138</v>
      </c>
      <c r="B139" t="s">
        <v>1122</v>
      </c>
      <c r="C139" s="1">
        <v>41909</v>
      </c>
      <c r="D139" s="1">
        <v>41915</v>
      </c>
      <c r="E139" s="18">
        <v>41909</v>
      </c>
      <c r="F139" t="s">
        <v>49</v>
      </c>
      <c r="G139" t="s">
        <v>1123</v>
      </c>
      <c r="H139" t="s">
        <v>1124</v>
      </c>
      <c r="I139" t="s">
        <v>40</v>
      </c>
      <c r="J139" t="s">
        <v>26</v>
      </c>
      <c r="K139" t="s">
        <v>1125</v>
      </c>
      <c r="L139" t="s">
        <v>774</v>
      </c>
      <c r="M139" s="2">
        <v>7601</v>
      </c>
      <c r="N139" s="2" t="s">
        <v>145</v>
      </c>
      <c r="O139" s="3" t="s">
        <v>1126</v>
      </c>
      <c r="P139" t="s">
        <v>31</v>
      </c>
      <c r="Q139" t="s">
        <v>64</v>
      </c>
      <c r="R139" t="s">
        <v>1127</v>
      </c>
      <c r="S139" s="2">
        <v>87.54</v>
      </c>
      <c r="T139" s="2">
        <v>3</v>
      </c>
      <c r="U139" s="2">
        <v>0</v>
      </c>
      <c r="V139" s="8">
        <v>37.642200000000003</v>
      </c>
      <c r="W139" s="9">
        <f t="shared" si="6"/>
        <v>87.54</v>
      </c>
      <c r="X139" s="9">
        <f t="shared" si="7"/>
        <v>0</v>
      </c>
      <c r="Y139" s="9">
        <f t="shared" si="8"/>
        <v>262.62</v>
      </c>
    </row>
    <row r="140" spans="1:25" x14ac:dyDescent="0.3">
      <c r="A140">
        <v>139</v>
      </c>
      <c r="B140" t="s">
        <v>1128</v>
      </c>
      <c r="C140" s="1">
        <v>41860</v>
      </c>
      <c r="D140" s="1">
        <v>41867</v>
      </c>
      <c r="E140" s="18">
        <v>41860</v>
      </c>
      <c r="F140" t="s">
        <v>49</v>
      </c>
      <c r="G140" t="s">
        <v>1129</v>
      </c>
      <c r="H140" t="s">
        <v>1130</v>
      </c>
      <c r="I140" t="s">
        <v>40</v>
      </c>
      <c r="J140" t="s">
        <v>26</v>
      </c>
      <c r="K140" t="s">
        <v>1131</v>
      </c>
      <c r="L140" t="s">
        <v>53</v>
      </c>
      <c r="M140" s="2">
        <v>33710</v>
      </c>
      <c r="N140" s="2" t="s">
        <v>29</v>
      </c>
      <c r="O140" s="3" t="s">
        <v>1132</v>
      </c>
      <c r="P140" t="s">
        <v>70</v>
      </c>
      <c r="Q140" t="s">
        <v>71</v>
      </c>
      <c r="R140" t="s">
        <v>1133</v>
      </c>
      <c r="S140" s="2">
        <v>178.38399999999999</v>
      </c>
      <c r="T140" s="2">
        <v>2</v>
      </c>
      <c r="U140" s="2">
        <v>0.2</v>
      </c>
      <c r="V140" s="8">
        <v>22.297999999999998</v>
      </c>
      <c r="W140" s="9">
        <f t="shared" si="6"/>
        <v>142.7072</v>
      </c>
      <c r="X140" s="9">
        <f t="shared" si="7"/>
        <v>35.6768</v>
      </c>
      <c r="Y140" s="9">
        <f t="shared" si="8"/>
        <v>285.4144</v>
      </c>
    </row>
    <row r="141" spans="1:25" x14ac:dyDescent="0.3">
      <c r="A141">
        <v>140</v>
      </c>
      <c r="B141" t="s">
        <v>1136</v>
      </c>
      <c r="C141" s="1">
        <v>42001</v>
      </c>
      <c r="D141" s="1">
        <v>42003</v>
      </c>
      <c r="E141" s="18">
        <v>42001</v>
      </c>
      <c r="F141" t="s">
        <v>184</v>
      </c>
      <c r="G141" t="s">
        <v>1137</v>
      </c>
      <c r="H141" t="s">
        <v>1138</v>
      </c>
      <c r="I141" t="s">
        <v>40</v>
      </c>
      <c r="J141" t="s">
        <v>26</v>
      </c>
      <c r="K141" t="s">
        <v>143</v>
      </c>
      <c r="L141" t="s">
        <v>144</v>
      </c>
      <c r="M141" s="2">
        <v>19143</v>
      </c>
      <c r="N141" s="2" t="s">
        <v>145</v>
      </c>
      <c r="O141" s="3" t="s">
        <v>1139</v>
      </c>
      <c r="P141" t="s">
        <v>45</v>
      </c>
      <c r="Q141" t="s">
        <v>67</v>
      </c>
      <c r="R141" t="s">
        <v>1140</v>
      </c>
      <c r="S141" s="2">
        <v>99.135999999999996</v>
      </c>
      <c r="T141" s="2">
        <v>4</v>
      </c>
      <c r="U141" s="2">
        <v>0.2</v>
      </c>
      <c r="V141" s="8">
        <v>8.6744000000000003</v>
      </c>
      <c r="W141" s="9">
        <f t="shared" si="6"/>
        <v>79.308799999999991</v>
      </c>
      <c r="X141" s="9">
        <f t="shared" si="7"/>
        <v>19.827200000000001</v>
      </c>
      <c r="Y141" s="9">
        <f t="shared" si="8"/>
        <v>317.23519999999996</v>
      </c>
    </row>
    <row r="142" spans="1:25" x14ac:dyDescent="0.3">
      <c r="A142">
        <v>141</v>
      </c>
      <c r="B142" t="s">
        <v>1141</v>
      </c>
      <c r="C142" s="1">
        <v>41947</v>
      </c>
      <c r="D142" s="1">
        <v>41952</v>
      </c>
      <c r="E142" s="18">
        <v>41947</v>
      </c>
      <c r="F142" t="s">
        <v>49</v>
      </c>
      <c r="G142" t="s">
        <v>1142</v>
      </c>
      <c r="H142" t="s">
        <v>1143</v>
      </c>
      <c r="I142" t="s">
        <v>101</v>
      </c>
      <c r="J142" t="s">
        <v>26</v>
      </c>
      <c r="K142" t="s">
        <v>262</v>
      </c>
      <c r="L142" t="s">
        <v>263</v>
      </c>
      <c r="M142" s="2">
        <v>10024</v>
      </c>
      <c r="N142" s="2" t="s">
        <v>145</v>
      </c>
      <c r="O142" s="3" t="s">
        <v>1144</v>
      </c>
      <c r="P142" t="s">
        <v>31</v>
      </c>
      <c r="Q142" t="s">
        <v>35</v>
      </c>
      <c r="R142" t="s">
        <v>1145</v>
      </c>
      <c r="S142" s="2">
        <v>135.88200000000001</v>
      </c>
      <c r="T142" s="2">
        <v>1</v>
      </c>
      <c r="U142" s="2">
        <v>0.1</v>
      </c>
      <c r="V142" s="8">
        <v>24.1568</v>
      </c>
      <c r="W142" s="9">
        <f t="shared" si="6"/>
        <v>122.2938</v>
      </c>
      <c r="X142" s="9">
        <f t="shared" si="7"/>
        <v>13.588200000000001</v>
      </c>
      <c r="Y142" s="9">
        <f t="shared" si="8"/>
        <v>122.2938</v>
      </c>
    </row>
    <row r="143" spans="1:25" x14ac:dyDescent="0.3">
      <c r="A143">
        <v>142</v>
      </c>
      <c r="B143" t="s">
        <v>1148</v>
      </c>
      <c r="C143" s="1">
        <v>41901</v>
      </c>
      <c r="D143" s="1">
        <v>41906</v>
      </c>
      <c r="E143" s="18">
        <v>41901</v>
      </c>
      <c r="F143" t="s">
        <v>49</v>
      </c>
      <c r="G143" t="s">
        <v>1149</v>
      </c>
      <c r="H143" t="s">
        <v>1150</v>
      </c>
      <c r="I143" t="s">
        <v>40</v>
      </c>
      <c r="J143" t="s">
        <v>26</v>
      </c>
      <c r="K143" t="s">
        <v>1151</v>
      </c>
      <c r="L143" t="s">
        <v>42</v>
      </c>
      <c r="M143" s="2">
        <v>90805</v>
      </c>
      <c r="N143" s="2" t="s">
        <v>43</v>
      </c>
      <c r="O143" s="3" t="s">
        <v>1152</v>
      </c>
      <c r="P143" t="s">
        <v>45</v>
      </c>
      <c r="Q143" t="s">
        <v>265</v>
      </c>
      <c r="R143" t="s">
        <v>1153</v>
      </c>
      <c r="S143" s="2">
        <v>7.16</v>
      </c>
      <c r="T143" s="2">
        <v>2</v>
      </c>
      <c r="U143" s="2">
        <v>0</v>
      </c>
      <c r="V143" s="8">
        <v>3.58</v>
      </c>
      <c r="W143" s="9">
        <f t="shared" si="6"/>
        <v>7.16</v>
      </c>
      <c r="X143" s="9">
        <f t="shared" si="7"/>
        <v>0</v>
      </c>
      <c r="Y143" s="9">
        <f t="shared" si="8"/>
        <v>14.32</v>
      </c>
    </row>
    <row r="144" spans="1:25" x14ac:dyDescent="0.3">
      <c r="A144">
        <v>143</v>
      </c>
      <c r="B144" t="s">
        <v>1154</v>
      </c>
      <c r="C144" s="1">
        <v>42483</v>
      </c>
      <c r="D144" s="1">
        <v>42487</v>
      </c>
      <c r="E144" s="18">
        <v>42483</v>
      </c>
      <c r="F144" t="s">
        <v>49</v>
      </c>
      <c r="G144" t="s">
        <v>1155</v>
      </c>
      <c r="H144" t="s">
        <v>1156</v>
      </c>
      <c r="I144" t="s">
        <v>40</v>
      </c>
      <c r="J144" t="s">
        <v>26</v>
      </c>
      <c r="K144" t="s">
        <v>1157</v>
      </c>
      <c r="L144" t="s">
        <v>42</v>
      </c>
      <c r="M144" s="2">
        <v>92345</v>
      </c>
      <c r="N144" s="2" t="s">
        <v>43</v>
      </c>
      <c r="O144" s="3" t="s">
        <v>1070</v>
      </c>
      <c r="P144" t="s">
        <v>45</v>
      </c>
      <c r="Q144" t="s">
        <v>74</v>
      </c>
      <c r="R144" t="s">
        <v>1071</v>
      </c>
      <c r="S144" s="2">
        <v>251.52</v>
      </c>
      <c r="T144" s="2">
        <v>6</v>
      </c>
      <c r="U144" s="2">
        <v>0.2</v>
      </c>
      <c r="V144" s="8">
        <v>81.744</v>
      </c>
      <c r="W144" s="9">
        <f t="shared" si="6"/>
        <v>201.21600000000001</v>
      </c>
      <c r="X144" s="9">
        <f t="shared" si="7"/>
        <v>50.304000000000002</v>
      </c>
      <c r="Y144" s="9">
        <f t="shared" si="8"/>
        <v>1207.296</v>
      </c>
    </row>
    <row r="145" spans="1:25" x14ac:dyDescent="0.3">
      <c r="A145">
        <v>144</v>
      </c>
      <c r="B145" t="s">
        <v>1160</v>
      </c>
      <c r="C145" s="1">
        <v>43042</v>
      </c>
      <c r="D145" s="1">
        <v>43044</v>
      </c>
      <c r="E145" s="18">
        <v>43042</v>
      </c>
      <c r="F145" t="s">
        <v>22</v>
      </c>
      <c r="G145" t="s">
        <v>1161</v>
      </c>
      <c r="H145" t="s">
        <v>1162</v>
      </c>
      <c r="I145" t="s">
        <v>40</v>
      </c>
      <c r="J145" t="s">
        <v>26</v>
      </c>
      <c r="K145" t="s">
        <v>1163</v>
      </c>
      <c r="L145" t="s">
        <v>327</v>
      </c>
      <c r="M145" s="2">
        <v>37130</v>
      </c>
      <c r="N145" s="2" t="s">
        <v>29</v>
      </c>
      <c r="O145" s="3" t="s">
        <v>1164</v>
      </c>
      <c r="P145" t="s">
        <v>31</v>
      </c>
      <c r="Q145" t="s">
        <v>64</v>
      </c>
      <c r="R145" t="s">
        <v>1165</v>
      </c>
      <c r="S145" s="2">
        <v>15.992000000000001</v>
      </c>
      <c r="T145" s="2">
        <v>1</v>
      </c>
      <c r="U145" s="2">
        <v>0.2</v>
      </c>
      <c r="V145" s="8">
        <v>0.99950000000000006</v>
      </c>
      <c r="W145" s="9">
        <f t="shared" si="6"/>
        <v>12.793600000000001</v>
      </c>
      <c r="X145" s="9">
        <f t="shared" si="7"/>
        <v>3.1984000000000004</v>
      </c>
      <c r="Y145" s="9">
        <f t="shared" si="8"/>
        <v>12.793600000000001</v>
      </c>
    </row>
    <row r="146" spans="1:25" x14ac:dyDescent="0.3">
      <c r="A146">
        <v>145</v>
      </c>
      <c r="B146" t="s">
        <v>1166</v>
      </c>
      <c r="C146" s="1">
        <v>42612</v>
      </c>
      <c r="D146" s="1">
        <v>42614</v>
      </c>
      <c r="E146" s="18">
        <v>42612</v>
      </c>
      <c r="F146" t="s">
        <v>184</v>
      </c>
      <c r="G146" t="s">
        <v>1167</v>
      </c>
      <c r="H146" t="s">
        <v>1168</v>
      </c>
      <c r="I146" t="s">
        <v>25</v>
      </c>
      <c r="J146" t="s">
        <v>26</v>
      </c>
      <c r="K146" t="s">
        <v>143</v>
      </c>
      <c r="L146" t="s">
        <v>144</v>
      </c>
      <c r="M146" s="2">
        <v>19143</v>
      </c>
      <c r="N146" s="2" t="s">
        <v>145</v>
      </c>
      <c r="O146" s="3" t="s">
        <v>1169</v>
      </c>
      <c r="P146" t="s">
        <v>70</v>
      </c>
      <c r="Q146" t="s">
        <v>71</v>
      </c>
      <c r="R146" t="s">
        <v>1170</v>
      </c>
      <c r="S146" s="2">
        <v>290.89800000000002</v>
      </c>
      <c r="T146" s="2">
        <v>3</v>
      </c>
      <c r="U146" s="2">
        <v>0.4</v>
      </c>
      <c r="V146" s="8">
        <v>-67.876199999999997</v>
      </c>
      <c r="W146" s="9">
        <f t="shared" si="6"/>
        <v>174.53880000000001</v>
      </c>
      <c r="X146" s="9">
        <f t="shared" si="7"/>
        <v>116.35920000000002</v>
      </c>
      <c r="Y146" s="9">
        <f t="shared" si="8"/>
        <v>523.6164</v>
      </c>
    </row>
    <row r="147" spans="1:25" x14ac:dyDescent="0.3">
      <c r="A147">
        <v>146</v>
      </c>
      <c r="B147" t="s">
        <v>1179</v>
      </c>
      <c r="C147" s="1">
        <v>42485</v>
      </c>
      <c r="D147" s="1">
        <v>42489</v>
      </c>
      <c r="E147" s="18">
        <v>42485</v>
      </c>
      <c r="F147" t="s">
        <v>22</v>
      </c>
      <c r="G147" t="s">
        <v>1180</v>
      </c>
      <c r="H147" t="s">
        <v>1181</v>
      </c>
      <c r="I147" t="s">
        <v>25</v>
      </c>
      <c r="J147" t="s">
        <v>26</v>
      </c>
      <c r="K147" t="s">
        <v>143</v>
      </c>
      <c r="L147" t="s">
        <v>144</v>
      </c>
      <c r="M147" s="2">
        <v>19134</v>
      </c>
      <c r="N147" s="2" t="s">
        <v>145</v>
      </c>
      <c r="O147" s="3" t="s">
        <v>1182</v>
      </c>
      <c r="P147" t="s">
        <v>70</v>
      </c>
      <c r="Q147" t="s">
        <v>71</v>
      </c>
      <c r="R147" t="s">
        <v>1183</v>
      </c>
      <c r="S147" s="2">
        <v>82.8</v>
      </c>
      <c r="T147" s="2">
        <v>2</v>
      </c>
      <c r="U147" s="2">
        <v>0.4</v>
      </c>
      <c r="V147" s="8">
        <v>-20.7</v>
      </c>
      <c r="W147" s="9">
        <f t="shared" si="6"/>
        <v>49.68</v>
      </c>
      <c r="X147" s="9">
        <f t="shared" si="7"/>
        <v>33.119999999999997</v>
      </c>
      <c r="Y147" s="9">
        <f t="shared" si="8"/>
        <v>99.36</v>
      </c>
    </row>
    <row r="148" spans="1:25" x14ac:dyDescent="0.3">
      <c r="A148">
        <v>147</v>
      </c>
      <c r="B148" t="s">
        <v>1188</v>
      </c>
      <c r="C148" s="1">
        <v>42248</v>
      </c>
      <c r="D148" s="1">
        <v>42251</v>
      </c>
      <c r="E148" s="18">
        <v>42248</v>
      </c>
      <c r="F148" t="s">
        <v>22</v>
      </c>
      <c r="G148" t="s">
        <v>1189</v>
      </c>
      <c r="H148" t="s">
        <v>1190</v>
      </c>
      <c r="I148" t="s">
        <v>25</v>
      </c>
      <c r="J148" t="s">
        <v>26</v>
      </c>
      <c r="K148" t="s">
        <v>41</v>
      </c>
      <c r="L148" t="s">
        <v>42</v>
      </c>
      <c r="M148" s="2">
        <v>90045</v>
      </c>
      <c r="N148" s="2" t="s">
        <v>43</v>
      </c>
      <c r="O148" s="3" t="s">
        <v>1191</v>
      </c>
      <c r="P148" t="s">
        <v>45</v>
      </c>
      <c r="Q148" t="s">
        <v>74</v>
      </c>
      <c r="R148" t="s">
        <v>1192</v>
      </c>
      <c r="S148" s="2">
        <v>4.7519999999999998</v>
      </c>
      <c r="T148" s="2">
        <v>1</v>
      </c>
      <c r="U148" s="2">
        <v>0.2</v>
      </c>
      <c r="V148" s="8">
        <v>1.6037999999999999</v>
      </c>
      <c r="W148" s="9">
        <f t="shared" si="6"/>
        <v>3.8015999999999996</v>
      </c>
      <c r="X148" s="9">
        <f t="shared" si="7"/>
        <v>0.95040000000000002</v>
      </c>
      <c r="Y148" s="9">
        <f t="shared" si="8"/>
        <v>3.8015999999999996</v>
      </c>
    </row>
    <row r="149" spans="1:25" x14ac:dyDescent="0.3">
      <c r="A149">
        <v>148</v>
      </c>
      <c r="B149" t="s">
        <v>1198</v>
      </c>
      <c r="C149" s="1">
        <v>41832</v>
      </c>
      <c r="D149" s="1">
        <v>41837</v>
      </c>
      <c r="E149" s="18">
        <v>41832</v>
      </c>
      <c r="F149" t="s">
        <v>49</v>
      </c>
      <c r="G149" t="s">
        <v>1199</v>
      </c>
      <c r="H149" t="s">
        <v>1200</v>
      </c>
      <c r="I149" t="s">
        <v>40</v>
      </c>
      <c r="J149" t="s">
        <v>26</v>
      </c>
      <c r="K149" t="s">
        <v>126</v>
      </c>
      <c r="L149" t="s">
        <v>42</v>
      </c>
      <c r="M149" s="2">
        <v>94122</v>
      </c>
      <c r="N149" s="2" t="s">
        <v>43</v>
      </c>
      <c r="O149" s="3" t="s">
        <v>1201</v>
      </c>
      <c r="P149" t="s">
        <v>45</v>
      </c>
      <c r="Q149" t="s">
        <v>74</v>
      </c>
      <c r="R149" t="s">
        <v>1202</v>
      </c>
      <c r="S149" s="2">
        <v>7.7119999999999997</v>
      </c>
      <c r="T149" s="2">
        <v>2</v>
      </c>
      <c r="U149" s="2">
        <v>0.2</v>
      </c>
      <c r="V149" s="8">
        <v>2.7955999999999999</v>
      </c>
      <c r="W149" s="9">
        <f t="shared" si="6"/>
        <v>6.1696</v>
      </c>
      <c r="X149" s="9">
        <f t="shared" si="7"/>
        <v>1.5424</v>
      </c>
      <c r="Y149" s="9">
        <f t="shared" si="8"/>
        <v>12.3392</v>
      </c>
    </row>
    <row r="150" spans="1:25" x14ac:dyDescent="0.3">
      <c r="A150">
        <v>149</v>
      </c>
      <c r="B150" t="s">
        <v>1205</v>
      </c>
      <c r="C150" s="1">
        <v>42177</v>
      </c>
      <c r="D150" s="1">
        <v>42181</v>
      </c>
      <c r="E150" s="18">
        <v>42177</v>
      </c>
      <c r="F150" t="s">
        <v>22</v>
      </c>
      <c r="G150" t="s">
        <v>900</v>
      </c>
      <c r="H150" t="s">
        <v>901</v>
      </c>
      <c r="I150" t="s">
        <v>25</v>
      </c>
      <c r="J150" t="s">
        <v>26</v>
      </c>
      <c r="K150" t="s">
        <v>1206</v>
      </c>
      <c r="L150" t="s">
        <v>120</v>
      </c>
      <c r="M150" s="2">
        <v>84041</v>
      </c>
      <c r="N150" s="2" t="s">
        <v>43</v>
      </c>
      <c r="O150" s="3" t="s">
        <v>1207</v>
      </c>
      <c r="P150" t="s">
        <v>45</v>
      </c>
      <c r="Q150" t="s">
        <v>265</v>
      </c>
      <c r="R150" t="s">
        <v>1208</v>
      </c>
      <c r="S150" s="2">
        <v>4.96</v>
      </c>
      <c r="T150" s="2">
        <v>4</v>
      </c>
      <c r="U150" s="2">
        <v>0</v>
      </c>
      <c r="V150" s="8">
        <v>2.3311999999999999</v>
      </c>
      <c r="W150" s="9">
        <f t="shared" si="6"/>
        <v>4.96</v>
      </c>
      <c r="X150" s="9">
        <f t="shared" si="7"/>
        <v>0</v>
      </c>
      <c r="Y150" s="9">
        <f t="shared" si="8"/>
        <v>19.84</v>
      </c>
    </row>
    <row r="151" spans="1:25" x14ac:dyDescent="0.3">
      <c r="A151">
        <v>150</v>
      </c>
      <c r="B151" t="s">
        <v>1209</v>
      </c>
      <c r="C151" s="1">
        <v>41742</v>
      </c>
      <c r="D151" s="1">
        <v>41746</v>
      </c>
      <c r="E151" s="18">
        <v>41742</v>
      </c>
      <c r="F151" t="s">
        <v>22</v>
      </c>
      <c r="G151" t="s">
        <v>570</v>
      </c>
      <c r="H151" t="s">
        <v>571</v>
      </c>
      <c r="I151" t="s">
        <v>40</v>
      </c>
      <c r="J151" t="s">
        <v>26</v>
      </c>
      <c r="K151" t="s">
        <v>143</v>
      </c>
      <c r="L151" t="s">
        <v>144</v>
      </c>
      <c r="M151" s="2">
        <v>19140</v>
      </c>
      <c r="N151" s="2" t="s">
        <v>145</v>
      </c>
      <c r="O151" s="3" t="s">
        <v>1210</v>
      </c>
      <c r="P151" t="s">
        <v>45</v>
      </c>
      <c r="Q151" t="s">
        <v>67</v>
      </c>
      <c r="R151" t="s">
        <v>1211</v>
      </c>
      <c r="S151" s="2">
        <v>17.856000000000002</v>
      </c>
      <c r="T151" s="2">
        <v>4</v>
      </c>
      <c r="U151" s="2">
        <v>0.2</v>
      </c>
      <c r="V151" s="8">
        <v>1.1160000000000001</v>
      </c>
      <c r="W151" s="9">
        <f t="shared" si="6"/>
        <v>14.284800000000001</v>
      </c>
      <c r="X151" s="9">
        <f t="shared" si="7"/>
        <v>3.5712000000000006</v>
      </c>
      <c r="Y151" s="9">
        <f t="shared" si="8"/>
        <v>57.139200000000002</v>
      </c>
    </row>
    <row r="152" spans="1:25" x14ac:dyDescent="0.3">
      <c r="A152">
        <v>151</v>
      </c>
      <c r="B152" t="s">
        <v>1217</v>
      </c>
      <c r="C152" s="1">
        <v>42924</v>
      </c>
      <c r="D152" s="1">
        <v>42928</v>
      </c>
      <c r="E152" s="18">
        <v>42924</v>
      </c>
      <c r="F152" t="s">
        <v>49</v>
      </c>
      <c r="G152" t="s">
        <v>1218</v>
      </c>
      <c r="H152" t="s">
        <v>1219</v>
      </c>
      <c r="I152" t="s">
        <v>25</v>
      </c>
      <c r="J152" t="s">
        <v>26</v>
      </c>
      <c r="K152" t="s">
        <v>1220</v>
      </c>
      <c r="L152" t="s">
        <v>1221</v>
      </c>
      <c r="M152" s="2">
        <v>1852</v>
      </c>
      <c r="N152" s="2" t="s">
        <v>145</v>
      </c>
      <c r="O152" s="3" t="s">
        <v>768</v>
      </c>
      <c r="P152" t="s">
        <v>45</v>
      </c>
      <c r="Q152" t="s">
        <v>67</v>
      </c>
      <c r="R152" t="s">
        <v>769</v>
      </c>
      <c r="S152" s="2">
        <v>7.56</v>
      </c>
      <c r="T152" s="2">
        <v>3</v>
      </c>
      <c r="U152" s="2">
        <v>0</v>
      </c>
      <c r="V152" s="8">
        <v>3.0996000000000001</v>
      </c>
      <c r="W152" s="9">
        <f t="shared" si="6"/>
        <v>7.56</v>
      </c>
      <c r="X152" s="9">
        <f t="shared" si="7"/>
        <v>0</v>
      </c>
      <c r="Y152" s="9">
        <f t="shared" si="8"/>
        <v>22.68</v>
      </c>
    </row>
    <row r="153" spans="1:25" x14ac:dyDescent="0.3">
      <c r="A153">
        <v>152</v>
      </c>
      <c r="B153" t="s">
        <v>1232</v>
      </c>
      <c r="C153" s="1">
        <v>42468</v>
      </c>
      <c r="D153" s="1">
        <v>42473</v>
      </c>
      <c r="E153" s="18">
        <v>42468</v>
      </c>
      <c r="F153" t="s">
        <v>49</v>
      </c>
      <c r="G153" t="s">
        <v>1233</v>
      </c>
      <c r="H153" t="s">
        <v>1234</v>
      </c>
      <c r="I153" t="s">
        <v>25</v>
      </c>
      <c r="J153" t="s">
        <v>26</v>
      </c>
      <c r="K153" t="s">
        <v>262</v>
      </c>
      <c r="L153" t="s">
        <v>263</v>
      </c>
      <c r="M153" s="2">
        <v>10035</v>
      </c>
      <c r="N153" s="2" t="s">
        <v>145</v>
      </c>
      <c r="O153" s="3" t="s">
        <v>1235</v>
      </c>
      <c r="P153" t="s">
        <v>31</v>
      </c>
      <c r="Q153" t="s">
        <v>32</v>
      </c>
      <c r="R153" t="s">
        <v>1236</v>
      </c>
      <c r="S153" s="2">
        <v>388.70400000000001</v>
      </c>
      <c r="T153" s="2">
        <v>6</v>
      </c>
      <c r="U153" s="2">
        <v>0.2</v>
      </c>
      <c r="V153" s="8">
        <v>-4.8587999999999996</v>
      </c>
      <c r="W153" s="9">
        <f t="shared" si="6"/>
        <v>310.96320000000003</v>
      </c>
      <c r="X153" s="9">
        <f t="shared" si="7"/>
        <v>77.740800000000007</v>
      </c>
      <c r="Y153" s="9">
        <f t="shared" si="8"/>
        <v>1865.7792000000002</v>
      </c>
    </row>
    <row r="154" spans="1:25" x14ac:dyDescent="0.3">
      <c r="A154">
        <v>153</v>
      </c>
      <c r="B154" t="s">
        <v>1243</v>
      </c>
      <c r="C154" s="1">
        <v>42802</v>
      </c>
      <c r="D154" s="1">
        <v>42805</v>
      </c>
      <c r="E154" s="18">
        <v>42802</v>
      </c>
      <c r="F154" t="s">
        <v>184</v>
      </c>
      <c r="G154" t="s">
        <v>1244</v>
      </c>
      <c r="H154" t="s">
        <v>1245</v>
      </c>
      <c r="I154" t="s">
        <v>40</v>
      </c>
      <c r="J154" t="s">
        <v>26</v>
      </c>
      <c r="K154" t="s">
        <v>489</v>
      </c>
      <c r="L154" t="s">
        <v>1246</v>
      </c>
      <c r="M154" s="2">
        <v>31907</v>
      </c>
      <c r="N154" s="2" t="s">
        <v>29</v>
      </c>
      <c r="O154" s="3" t="s">
        <v>1247</v>
      </c>
      <c r="P154" t="s">
        <v>45</v>
      </c>
      <c r="Q154" t="s">
        <v>77</v>
      </c>
      <c r="R154" t="s">
        <v>1248</v>
      </c>
      <c r="S154" s="2">
        <v>647.84</v>
      </c>
      <c r="T154" s="2">
        <v>8</v>
      </c>
      <c r="U154" s="2">
        <v>0</v>
      </c>
      <c r="V154" s="8">
        <v>168.4384</v>
      </c>
      <c r="W154" s="9">
        <f t="shared" si="6"/>
        <v>647.84</v>
      </c>
      <c r="X154" s="9">
        <f t="shared" si="7"/>
        <v>0</v>
      </c>
      <c r="Y154" s="9">
        <f t="shared" si="8"/>
        <v>5182.72</v>
      </c>
    </row>
    <row r="155" spans="1:25" x14ac:dyDescent="0.3">
      <c r="A155">
        <v>154</v>
      </c>
      <c r="B155" t="s">
        <v>1251</v>
      </c>
      <c r="C155" s="1">
        <v>43003</v>
      </c>
      <c r="D155" s="1">
        <v>43009</v>
      </c>
      <c r="E155" s="18">
        <v>43003</v>
      </c>
      <c r="F155" t="s">
        <v>49</v>
      </c>
      <c r="G155" t="s">
        <v>1252</v>
      </c>
      <c r="H155" t="s">
        <v>1253</v>
      </c>
      <c r="I155" t="s">
        <v>25</v>
      </c>
      <c r="J155" t="s">
        <v>26</v>
      </c>
      <c r="K155" t="s">
        <v>262</v>
      </c>
      <c r="L155" t="s">
        <v>263</v>
      </c>
      <c r="M155" s="2">
        <v>10009</v>
      </c>
      <c r="N155" s="2" t="s">
        <v>145</v>
      </c>
      <c r="O155" s="3" t="s">
        <v>1249</v>
      </c>
      <c r="P155" t="s">
        <v>45</v>
      </c>
      <c r="Q155" t="s">
        <v>46</v>
      </c>
      <c r="R155" t="s">
        <v>1250</v>
      </c>
      <c r="S155" s="2">
        <v>20.7</v>
      </c>
      <c r="T155" s="2">
        <v>2</v>
      </c>
      <c r="U155" s="2">
        <v>0</v>
      </c>
      <c r="V155" s="8">
        <v>9.9359999999999999</v>
      </c>
      <c r="W155" s="9">
        <f t="shared" si="6"/>
        <v>20.7</v>
      </c>
      <c r="X155" s="9">
        <f t="shared" si="7"/>
        <v>0</v>
      </c>
      <c r="Y155" s="9">
        <f t="shared" si="8"/>
        <v>41.4</v>
      </c>
    </row>
    <row r="156" spans="1:25" x14ac:dyDescent="0.3">
      <c r="A156">
        <v>155</v>
      </c>
      <c r="B156" t="s">
        <v>1260</v>
      </c>
      <c r="C156" s="1">
        <v>42664</v>
      </c>
      <c r="D156" s="1">
        <v>42664</v>
      </c>
      <c r="E156" s="18">
        <v>42664</v>
      </c>
      <c r="F156" t="s">
        <v>1261</v>
      </c>
      <c r="G156" t="s">
        <v>1262</v>
      </c>
      <c r="H156" t="s">
        <v>1263</v>
      </c>
      <c r="I156" t="s">
        <v>40</v>
      </c>
      <c r="J156" t="s">
        <v>26</v>
      </c>
      <c r="K156" t="s">
        <v>1264</v>
      </c>
      <c r="L156" t="s">
        <v>733</v>
      </c>
      <c r="M156" s="2">
        <v>6040</v>
      </c>
      <c r="N156" s="2" t="s">
        <v>145</v>
      </c>
      <c r="O156" s="3" t="s">
        <v>1265</v>
      </c>
      <c r="P156" t="s">
        <v>45</v>
      </c>
      <c r="Q156" t="s">
        <v>74</v>
      </c>
      <c r="R156" t="s">
        <v>1266</v>
      </c>
      <c r="S156" s="2">
        <v>23.2</v>
      </c>
      <c r="T156" s="2">
        <v>4</v>
      </c>
      <c r="U156" s="2">
        <v>0</v>
      </c>
      <c r="V156" s="8">
        <v>10.44</v>
      </c>
      <c r="W156" s="9">
        <f t="shared" si="6"/>
        <v>23.2</v>
      </c>
      <c r="X156" s="9">
        <f t="shared" si="7"/>
        <v>0</v>
      </c>
      <c r="Y156" s="9">
        <f t="shared" si="8"/>
        <v>92.8</v>
      </c>
    </row>
    <row r="157" spans="1:25" x14ac:dyDescent="0.3">
      <c r="A157">
        <v>156</v>
      </c>
      <c r="B157" t="s">
        <v>1271</v>
      </c>
      <c r="C157" s="1">
        <v>42884</v>
      </c>
      <c r="D157" s="1">
        <v>42890</v>
      </c>
      <c r="E157" s="18">
        <v>42884</v>
      </c>
      <c r="F157" t="s">
        <v>49</v>
      </c>
      <c r="G157" t="s">
        <v>1272</v>
      </c>
      <c r="H157" t="s">
        <v>1273</v>
      </c>
      <c r="I157" t="s">
        <v>25</v>
      </c>
      <c r="J157" t="s">
        <v>26</v>
      </c>
      <c r="K157" t="s">
        <v>1274</v>
      </c>
      <c r="L157" t="s">
        <v>103</v>
      </c>
      <c r="M157" s="2">
        <v>78550</v>
      </c>
      <c r="N157" s="2" t="s">
        <v>104</v>
      </c>
      <c r="O157" s="3" t="s">
        <v>1275</v>
      </c>
      <c r="P157" t="s">
        <v>45</v>
      </c>
      <c r="Q157" t="s">
        <v>89</v>
      </c>
      <c r="R157" t="s">
        <v>1276</v>
      </c>
      <c r="S157" s="2">
        <v>25.92</v>
      </c>
      <c r="T157" s="2">
        <v>5</v>
      </c>
      <c r="U157" s="2">
        <v>0.2</v>
      </c>
      <c r="V157" s="8">
        <v>9.3960000000000008</v>
      </c>
      <c r="W157" s="9">
        <f t="shared" si="6"/>
        <v>20.736000000000001</v>
      </c>
      <c r="X157" s="9">
        <f t="shared" si="7"/>
        <v>5.1840000000000011</v>
      </c>
      <c r="Y157" s="9">
        <f t="shared" si="8"/>
        <v>103.68</v>
      </c>
    </row>
    <row r="158" spans="1:25" x14ac:dyDescent="0.3">
      <c r="A158">
        <v>157</v>
      </c>
      <c r="B158" t="s">
        <v>1279</v>
      </c>
      <c r="C158" s="1">
        <v>41843</v>
      </c>
      <c r="D158" s="1">
        <v>41847</v>
      </c>
      <c r="E158" s="18">
        <v>41843</v>
      </c>
      <c r="F158" t="s">
        <v>49</v>
      </c>
      <c r="G158" t="s">
        <v>1280</v>
      </c>
      <c r="H158" t="s">
        <v>1281</v>
      </c>
      <c r="I158" t="s">
        <v>25</v>
      </c>
      <c r="J158" t="s">
        <v>26</v>
      </c>
      <c r="K158" t="s">
        <v>1282</v>
      </c>
      <c r="L158" t="s">
        <v>302</v>
      </c>
      <c r="M158" s="2">
        <v>85705</v>
      </c>
      <c r="N158" s="2" t="s">
        <v>43</v>
      </c>
      <c r="O158" s="3" t="s">
        <v>1186</v>
      </c>
      <c r="P158" t="s">
        <v>45</v>
      </c>
      <c r="Q158" t="s">
        <v>74</v>
      </c>
      <c r="R158" t="s">
        <v>1187</v>
      </c>
      <c r="S158" s="2">
        <v>8.16</v>
      </c>
      <c r="T158" s="2">
        <v>5</v>
      </c>
      <c r="U158" s="2">
        <v>0.7</v>
      </c>
      <c r="V158" s="8">
        <v>-5.7119999999999997</v>
      </c>
      <c r="W158" s="9">
        <f t="shared" si="6"/>
        <v>2.4480000000000004</v>
      </c>
      <c r="X158" s="9">
        <f t="shared" si="7"/>
        <v>5.7119999999999997</v>
      </c>
      <c r="Y158" s="9">
        <f t="shared" si="8"/>
        <v>12.240000000000002</v>
      </c>
    </row>
    <row r="159" spans="1:25" x14ac:dyDescent="0.3">
      <c r="A159">
        <v>158</v>
      </c>
      <c r="B159" t="s">
        <v>1289</v>
      </c>
      <c r="C159" s="1">
        <v>42641</v>
      </c>
      <c r="D159" s="1">
        <v>42644</v>
      </c>
      <c r="E159" s="18">
        <v>42641</v>
      </c>
      <c r="F159" t="s">
        <v>184</v>
      </c>
      <c r="G159" t="s">
        <v>1290</v>
      </c>
      <c r="H159" t="s">
        <v>1291</v>
      </c>
      <c r="I159" t="s">
        <v>40</v>
      </c>
      <c r="J159" t="s">
        <v>26</v>
      </c>
      <c r="K159" t="s">
        <v>1292</v>
      </c>
      <c r="L159" t="s">
        <v>207</v>
      </c>
      <c r="M159" s="2">
        <v>62301</v>
      </c>
      <c r="N159" s="2" t="s">
        <v>104</v>
      </c>
      <c r="O159" s="3" t="s">
        <v>1293</v>
      </c>
      <c r="P159" t="s">
        <v>45</v>
      </c>
      <c r="Q159" t="s">
        <v>89</v>
      </c>
      <c r="R159" t="s">
        <v>1294</v>
      </c>
      <c r="S159" s="2">
        <v>99.135999999999996</v>
      </c>
      <c r="T159" s="2">
        <v>4</v>
      </c>
      <c r="U159" s="2">
        <v>0.2</v>
      </c>
      <c r="V159" s="8">
        <v>30.98</v>
      </c>
      <c r="W159" s="9">
        <f t="shared" si="6"/>
        <v>79.308799999999991</v>
      </c>
      <c r="X159" s="9">
        <f t="shared" si="7"/>
        <v>19.827200000000001</v>
      </c>
      <c r="Y159" s="9">
        <f t="shared" si="8"/>
        <v>317.23519999999996</v>
      </c>
    </row>
    <row r="160" spans="1:25" x14ac:dyDescent="0.3">
      <c r="A160">
        <v>159</v>
      </c>
      <c r="B160" t="s">
        <v>1295</v>
      </c>
      <c r="C160" s="1">
        <v>42974</v>
      </c>
      <c r="D160" s="1">
        <v>42979</v>
      </c>
      <c r="E160" s="18">
        <v>42974</v>
      </c>
      <c r="F160" t="s">
        <v>49</v>
      </c>
      <c r="G160" t="s">
        <v>1296</v>
      </c>
      <c r="H160" t="s">
        <v>1297</v>
      </c>
      <c r="I160" t="s">
        <v>40</v>
      </c>
      <c r="J160" t="s">
        <v>26</v>
      </c>
      <c r="K160" t="s">
        <v>600</v>
      </c>
      <c r="L160" t="s">
        <v>1221</v>
      </c>
      <c r="M160" s="2">
        <v>2038</v>
      </c>
      <c r="N160" s="2" t="s">
        <v>145</v>
      </c>
      <c r="O160" s="3" t="s">
        <v>1298</v>
      </c>
      <c r="P160" t="s">
        <v>31</v>
      </c>
      <c r="Q160" t="s">
        <v>55</v>
      </c>
      <c r="R160" t="s">
        <v>1299</v>
      </c>
      <c r="S160" s="2">
        <v>1488.424</v>
      </c>
      <c r="T160" s="2">
        <v>7</v>
      </c>
      <c r="U160" s="2">
        <v>0.3</v>
      </c>
      <c r="V160" s="8">
        <v>-297.6848</v>
      </c>
      <c r="W160" s="9">
        <f t="shared" si="6"/>
        <v>1041.8968</v>
      </c>
      <c r="X160" s="9">
        <f t="shared" si="7"/>
        <v>446.52719999999999</v>
      </c>
      <c r="Y160" s="9">
        <f t="shared" si="8"/>
        <v>7293.2775999999994</v>
      </c>
    </row>
    <row r="161" spans="1:25" x14ac:dyDescent="0.3">
      <c r="A161">
        <v>160</v>
      </c>
      <c r="B161" t="s">
        <v>1300</v>
      </c>
      <c r="C161" s="1">
        <v>42122</v>
      </c>
      <c r="D161" s="1">
        <v>42129</v>
      </c>
      <c r="E161" s="18">
        <v>42122</v>
      </c>
      <c r="F161" t="s">
        <v>49</v>
      </c>
      <c r="G161" t="s">
        <v>1301</v>
      </c>
      <c r="H161" t="s">
        <v>1302</v>
      </c>
      <c r="I161" t="s">
        <v>25</v>
      </c>
      <c r="J161" t="s">
        <v>26</v>
      </c>
      <c r="K161" t="s">
        <v>180</v>
      </c>
      <c r="L161" t="s">
        <v>103</v>
      </c>
      <c r="M161" s="2">
        <v>77095</v>
      </c>
      <c r="N161" s="2" t="s">
        <v>104</v>
      </c>
      <c r="O161" s="3" t="s">
        <v>1303</v>
      </c>
      <c r="P161" t="s">
        <v>45</v>
      </c>
      <c r="Q161" t="s">
        <v>77</v>
      </c>
      <c r="R161" t="s">
        <v>1304</v>
      </c>
      <c r="S161" s="2">
        <v>8.6519999999999992</v>
      </c>
      <c r="T161" s="2">
        <v>3</v>
      </c>
      <c r="U161" s="2">
        <v>0.8</v>
      </c>
      <c r="V161" s="8">
        <v>-20.3322</v>
      </c>
      <c r="W161" s="9">
        <f t="shared" si="6"/>
        <v>1.7303999999999995</v>
      </c>
      <c r="X161" s="9">
        <f t="shared" si="7"/>
        <v>6.9215999999999998</v>
      </c>
      <c r="Y161" s="9">
        <f t="shared" si="8"/>
        <v>5.1911999999999985</v>
      </c>
    </row>
    <row r="162" spans="1:25" x14ac:dyDescent="0.3">
      <c r="A162">
        <v>161</v>
      </c>
      <c r="B162" t="s">
        <v>1309</v>
      </c>
      <c r="C162" s="1">
        <v>42671</v>
      </c>
      <c r="D162" s="1">
        <v>42672</v>
      </c>
      <c r="E162" s="18">
        <v>42671</v>
      </c>
      <c r="F162" t="s">
        <v>184</v>
      </c>
      <c r="G162" t="s">
        <v>1310</v>
      </c>
      <c r="H162" t="s">
        <v>1311</v>
      </c>
      <c r="I162" t="s">
        <v>40</v>
      </c>
      <c r="J162" t="s">
        <v>26</v>
      </c>
      <c r="K162" t="s">
        <v>126</v>
      </c>
      <c r="L162" t="s">
        <v>42</v>
      </c>
      <c r="M162" s="2">
        <v>94109</v>
      </c>
      <c r="N162" s="2" t="s">
        <v>43</v>
      </c>
      <c r="O162" s="3" t="s">
        <v>1312</v>
      </c>
      <c r="P162" t="s">
        <v>45</v>
      </c>
      <c r="Q162" t="s">
        <v>89</v>
      </c>
      <c r="R162" t="s">
        <v>1313</v>
      </c>
      <c r="S162" s="2">
        <v>50.96</v>
      </c>
      <c r="T162" s="2">
        <v>7</v>
      </c>
      <c r="U162" s="2">
        <v>0</v>
      </c>
      <c r="V162" s="8">
        <v>25.48</v>
      </c>
      <c r="W162" s="9">
        <f t="shared" si="6"/>
        <v>50.96</v>
      </c>
      <c r="X162" s="9">
        <f t="shared" si="7"/>
        <v>0</v>
      </c>
      <c r="Y162" s="9">
        <f t="shared" si="8"/>
        <v>356.72</v>
      </c>
    </row>
    <row r="163" spans="1:25" x14ac:dyDescent="0.3">
      <c r="A163">
        <v>162</v>
      </c>
      <c r="B163" t="s">
        <v>1316</v>
      </c>
      <c r="C163" s="1">
        <v>42181</v>
      </c>
      <c r="D163" s="1">
        <v>42184</v>
      </c>
      <c r="E163" s="18">
        <v>42181</v>
      </c>
      <c r="F163" t="s">
        <v>22</v>
      </c>
      <c r="G163" t="s">
        <v>1317</v>
      </c>
      <c r="H163" t="s">
        <v>1318</v>
      </c>
      <c r="I163" t="s">
        <v>40</v>
      </c>
      <c r="J163" t="s">
        <v>26</v>
      </c>
      <c r="K163" t="s">
        <v>1095</v>
      </c>
      <c r="L163" t="s">
        <v>234</v>
      </c>
      <c r="M163" s="2">
        <v>48180</v>
      </c>
      <c r="N163" s="2" t="s">
        <v>104</v>
      </c>
      <c r="O163" s="3" t="s">
        <v>1319</v>
      </c>
      <c r="P163" t="s">
        <v>70</v>
      </c>
      <c r="Q163" t="s">
        <v>157</v>
      </c>
      <c r="R163" t="s">
        <v>1320</v>
      </c>
      <c r="S163" s="2">
        <v>41.9</v>
      </c>
      <c r="T163" s="2">
        <v>2</v>
      </c>
      <c r="U163" s="2">
        <v>0</v>
      </c>
      <c r="V163" s="8">
        <v>8.7989999999999995</v>
      </c>
      <c r="W163" s="9">
        <f t="shared" si="6"/>
        <v>41.9</v>
      </c>
      <c r="X163" s="9">
        <f t="shared" si="7"/>
        <v>0</v>
      </c>
      <c r="Y163" s="9">
        <f t="shared" si="8"/>
        <v>83.8</v>
      </c>
    </row>
    <row r="164" spans="1:25" x14ac:dyDescent="0.3">
      <c r="A164">
        <v>163</v>
      </c>
      <c r="B164" t="s">
        <v>1321</v>
      </c>
      <c r="C164" s="1">
        <v>42335</v>
      </c>
      <c r="D164" s="1">
        <v>42340</v>
      </c>
      <c r="E164" s="18">
        <v>42335</v>
      </c>
      <c r="F164" t="s">
        <v>49</v>
      </c>
      <c r="G164" t="s">
        <v>1322</v>
      </c>
      <c r="H164" t="s">
        <v>1323</v>
      </c>
      <c r="I164" t="s">
        <v>25</v>
      </c>
      <c r="J164" t="s">
        <v>26</v>
      </c>
      <c r="K164" t="s">
        <v>1324</v>
      </c>
      <c r="L164" t="s">
        <v>53</v>
      </c>
      <c r="M164" s="2">
        <v>33024</v>
      </c>
      <c r="N164" s="2" t="s">
        <v>29</v>
      </c>
      <c r="O164" s="3" t="s">
        <v>1325</v>
      </c>
      <c r="P164" t="s">
        <v>31</v>
      </c>
      <c r="Q164" t="s">
        <v>55</v>
      </c>
      <c r="R164" t="s">
        <v>1326</v>
      </c>
      <c r="S164" s="2">
        <v>375.45749999999998</v>
      </c>
      <c r="T164" s="2">
        <v>3</v>
      </c>
      <c r="U164" s="2">
        <v>0.45</v>
      </c>
      <c r="V164" s="8">
        <v>-157.0095</v>
      </c>
      <c r="W164" s="9">
        <f t="shared" si="6"/>
        <v>206.50162499999999</v>
      </c>
      <c r="X164" s="9">
        <f t="shared" si="7"/>
        <v>168.95587499999999</v>
      </c>
      <c r="Y164" s="9">
        <f t="shared" si="8"/>
        <v>619.50487499999997</v>
      </c>
    </row>
    <row r="165" spans="1:25" x14ac:dyDescent="0.3">
      <c r="A165">
        <v>164</v>
      </c>
      <c r="B165" t="s">
        <v>1329</v>
      </c>
      <c r="C165" s="1">
        <v>42341</v>
      </c>
      <c r="D165" s="1">
        <v>42345</v>
      </c>
      <c r="E165" s="18">
        <v>42341</v>
      </c>
      <c r="F165" t="s">
        <v>49</v>
      </c>
      <c r="G165" t="s">
        <v>1330</v>
      </c>
      <c r="H165" t="s">
        <v>1331</v>
      </c>
      <c r="I165" t="s">
        <v>40</v>
      </c>
      <c r="J165" t="s">
        <v>26</v>
      </c>
      <c r="K165" t="s">
        <v>143</v>
      </c>
      <c r="L165" t="s">
        <v>144</v>
      </c>
      <c r="M165" s="2">
        <v>19140</v>
      </c>
      <c r="N165" s="2" t="s">
        <v>145</v>
      </c>
      <c r="O165" s="3" t="s">
        <v>1332</v>
      </c>
      <c r="P165" t="s">
        <v>70</v>
      </c>
      <c r="Q165" t="s">
        <v>668</v>
      </c>
      <c r="R165" t="s">
        <v>1333</v>
      </c>
      <c r="S165" s="2">
        <v>482.34</v>
      </c>
      <c r="T165" s="2">
        <v>4</v>
      </c>
      <c r="U165" s="2">
        <v>0.7</v>
      </c>
      <c r="V165" s="8">
        <v>-337.63799999999998</v>
      </c>
      <c r="W165" s="9">
        <f t="shared" si="6"/>
        <v>144.702</v>
      </c>
      <c r="X165" s="9">
        <f t="shared" si="7"/>
        <v>337.63799999999998</v>
      </c>
      <c r="Y165" s="9">
        <f t="shared" si="8"/>
        <v>578.80799999999999</v>
      </c>
    </row>
    <row r="166" spans="1:25" x14ac:dyDescent="0.3">
      <c r="A166">
        <v>165</v>
      </c>
      <c r="B166" t="s">
        <v>1336</v>
      </c>
      <c r="C166" s="1">
        <v>41967</v>
      </c>
      <c r="D166" s="1">
        <v>41969</v>
      </c>
      <c r="E166" s="18">
        <v>41967</v>
      </c>
      <c r="F166" t="s">
        <v>184</v>
      </c>
      <c r="G166" t="s">
        <v>1337</v>
      </c>
      <c r="H166" t="s">
        <v>1338</v>
      </c>
      <c r="I166" t="s">
        <v>25</v>
      </c>
      <c r="J166" t="s">
        <v>26</v>
      </c>
      <c r="K166" t="s">
        <v>989</v>
      </c>
      <c r="L166" t="s">
        <v>490</v>
      </c>
      <c r="M166" s="2">
        <v>45231</v>
      </c>
      <c r="N166" s="2" t="s">
        <v>145</v>
      </c>
      <c r="O166" s="3" t="s">
        <v>1339</v>
      </c>
      <c r="P166" t="s">
        <v>45</v>
      </c>
      <c r="Q166" t="s">
        <v>67</v>
      </c>
      <c r="R166" t="s">
        <v>1340</v>
      </c>
      <c r="S166" s="2">
        <v>2.6240000000000001</v>
      </c>
      <c r="T166" s="2">
        <v>1</v>
      </c>
      <c r="U166" s="2">
        <v>0.2</v>
      </c>
      <c r="V166" s="8">
        <v>0.4264</v>
      </c>
      <c r="W166" s="9">
        <f t="shared" si="6"/>
        <v>2.0992000000000002</v>
      </c>
      <c r="X166" s="9">
        <f t="shared" si="7"/>
        <v>0.52480000000000004</v>
      </c>
      <c r="Y166" s="9">
        <f t="shared" si="8"/>
        <v>2.0992000000000002</v>
      </c>
    </row>
    <row r="167" spans="1:25" x14ac:dyDescent="0.3">
      <c r="A167">
        <v>166</v>
      </c>
      <c r="B167" t="s">
        <v>1341</v>
      </c>
      <c r="C167" s="1">
        <v>43080</v>
      </c>
      <c r="D167" s="1">
        <v>43084</v>
      </c>
      <c r="E167" s="18">
        <v>43080</v>
      </c>
      <c r="F167" t="s">
        <v>49</v>
      </c>
      <c r="G167" t="s">
        <v>1342</v>
      </c>
      <c r="H167" t="s">
        <v>1343</v>
      </c>
      <c r="I167" t="s">
        <v>25</v>
      </c>
      <c r="J167" t="s">
        <v>26</v>
      </c>
      <c r="K167" t="s">
        <v>262</v>
      </c>
      <c r="L167" t="s">
        <v>263</v>
      </c>
      <c r="M167" s="2">
        <v>10009</v>
      </c>
      <c r="N167" s="2" t="s">
        <v>145</v>
      </c>
      <c r="O167" s="3" t="s">
        <v>1344</v>
      </c>
      <c r="P167" t="s">
        <v>45</v>
      </c>
      <c r="Q167" t="s">
        <v>74</v>
      </c>
      <c r="R167" t="s">
        <v>1345</v>
      </c>
      <c r="S167" s="2">
        <v>23.36</v>
      </c>
      <c r="T167" s="2">
        <v>4</v>
      </c>
      <c r="U167" s="2">
        <v>0.2</v>
      </c>
      <c r="V167" s="8">
        <v>7.8840000000000003</v>
      </c>
      <c r="W167" s="9">
        <f t="shared" si="6"/>
        <v>18.687999999999999</v>
      </c>
      <c r="X167" s="9">
        <f t="shared" si="7"/>
        <v>4.6719999999999997</v>
      </c>
      <c r="Y167" s="9">
        <f t="shared" si="8"/>
        <v>74.751999999999995</v>
      </c>
    </row>
    <row r="168" spans="1:25" x14ac:dyDescent="0.3">
      <c r="A168">
        <v>167</v>
      </c>
      <c r="B168" t="s">
        <v>1346</v>
      </c>
      <c r="C168" s="1">
        <v>41903</v>
      </c>
      <c r="D168" s="1">
        <v>41905</v>
      </c>
      <c r="E168" s="18">
        <v>41903</v>
      </c>
      <c r="F168" t="s">
        <v>22</v>
      </c>
      <c r="G168" t="s">
        <v>1347</v>
      </c>
      <c r="H168" t="s">
        <v>1348</v>
      </c>
      <c r="I168" t="s">
        <v>25</v>
      </c>
      <c r="J168" t="s">
        <v>26</v>
      </c>
      <c r="K168" t="s">
        <v>1349</v>
      </c>
      <c r="L168" t="s">
        <v>95</v>
      </c>
      <c r="M168" s="2">
        <v>98198</v>
      </c>
      <c r="N168" s="2" t="s">
        <v>43</v>
      </c>
      <c r="O168" s="3" t="s">
        <v>1350</v>
      </c>
      <c r="P168" t="s">
        <v>70</v>
      </c>
      <c r="Q168" t="s">
        <v>71</v>
      </c>
      <c r="R168" t="s">
        <v>1351</v>
      </c>
      <c r="S168" s="2">
        <v>246.38399999999999</v>
      </c>
      <c r="T168" s="2">
        <v>2</v>
      </c>
      <c r="U168" s="2">
        <v>0.2</v>
      </c>
      <c r="V168" s="8">
        <v>27.7182</v>
      </c>
      <c r="W168" s="9">
        <f t="shared" si="6"/>
        <v>197.10719999999998</v>
      </c>
      <c r="X168" s="9">
        <f t="shared" si="7"/>
        <v>49.276800000000001</v>
      </c>
      <c r="Y168" s="9">
        <f t="shared" si="8"/>
        <v>394.21439999999996</v>
      </c>
    </row>
    <row r="169" spans="1:25" x14ac:dyDescent="0.3">
      <c r="A169">
        <v>168</v>
      </c>
      <c r="B169" t="s">
        <v>1354</v>
      </c>
      <c r="C169" s="1">
        <v>41797</v>
      </c>
      <c r="D169" s="1">
        <v>41800</v>
      </c>
      <c r="E169" s="18">
        <v>41797</v>
      </c>
      <c r="F169" t="s">
        <v>22</v>
      </c>
      <c r="G169" t="s">
        <v>1355</v>
      </c>
      <c r="H169" t="s">
        <v>1356</v>
      </c>
      <c r="I169" t="s">
        <v>40</v>
      </c>
      <c r="J169" t="s">
        <v>26</v>
      </c>
      <c r="K169" t="s">
        <v>1357</v>
      </c>
      <c r="L169" t="s">
        <v>207</v>
      </c>
      <c r="M169" s="2">
        <v>61604</v>
      </c>
      <c r="N169" s="2" t="s">
        <v>104</v>
      </c>
      <c r="O169" s="3" t="s">
        <v>1358</v>
      </c>
      <c r="P169" t="s">
        <v>45</v>
      </c>
      <c r="Q169" t="s">
        <v>74</v>
      </c>
      <c r="R169" t="s">
        <v>1359</v>
      </c>
      <c r="S169" s="2">
        <v>12.462</v>
      </c>
      <c r="T169" s="2">
        <v>3</v>
      </c>
      <c r="U169" s="2">
        <v>0.8</v>
      </c>
      <c r="V169" s="8">
        <v>-20.5623</v>
      </c>
      <c r="W169" s="9">
        <f t="shared" si="6"/>
        <v>2.4923999999999999</v>
      </c>
      <c r="X169" s="9">
        <f t="shared" si="7"/>
        <v>9.9695999999999998</v>
      </c>
      <c r="Y169" s="9">
        <f t="shared" si="8"/>
        <v>7.4771999999999998</v>
      </c>
    </row>
    <row r="170" spans="1:25" x14ac:dyDescent="0.3">
      <c r="A170">
        <v>169</v>
      </c>
      <c r="B170" t="s">
        <v>1360</v>
      </c>
      <c r="C170" s="1">
        <v>42916</v>
      </c>
      <c r="D170" s="1">
        <v>42921</v>
      </c>
      <c r="E170" s="18">
        <v>42916</v>
      </c>
      <c r="F170" t="s">
        <v>49</v>
      </c>
      <c r="G170" t="s">
        <v>1361</v>
      </c>
      <c r="H170" t="s">
        <v>1362</v>
      </c>
      <c r="I170" t="s">
        <v>101</v>
      </c>
      <c r="J170" t="s">
        <v>26</v>
      </c>
      <c r="K170" t="s">
        <v>1363</v>
      </c>
      <c r="L170" t="s">
        <v>1364</v>
      </c>
      <c r="M170" s="2">
        <v>89115</v>
      </c>
      <c r="N170" s="2" t="s">
        <v>43</v>
      </c>
      <c r="O170" s="3" t="s">
        <v>1365</v>
      </c>
      <c r="P170" t="s">
        <v>45</v>
      </c>
      <c r="Q170" t="s">
        <v>74</v>
      </c>
      <c r="R170" t="s">
        <v>1366</v>
      </c>
      <c r="S170" s="2">
        <v>75.792000000000002</v>
      </c>
      <c r="T170" s="2">
        <v>3</v>
      </c>
      <c r="U170" s="2">
        <v>0.2</v>
      </c>
      <c r="V170" s="8">
        <v>25.579799999999999</v>
      </c>
      <c r="W170" s="9">
        <f t="shared" si="6"/>
        <v>60.633600000000001</v>
      </c>
      <c r="X170" s="9">
        <f t="shared" si="7"/>
        <v>15.1584</v>
      </c>
      <c r="Y170" s="9">
        <f t="shared" si="8"/>
        <v>181.9008</v>
      </c>
    </row>
    <row r="171" spans="1:25" x14ac:dyDescent="0.3">
      <c r="A171">
        <v>170</v>
      </c>
      <c r="B171" t="s">
        <v>1367</v>
      </c>
      <c r="C171" s="1">
        <v>43025</v>
      </c>
      <c r="D171" s="1">
        <v>43027</v>
      </c>
      <c r="E171" s="18">
        <v>43025</v>
      </c>
      <c r="F171" t="s">
        <v>22</v>
      </c>
      <c r="G171" t="s">
        <v>1368</v>
      </c>
      <c r="H171" t="s">
        <v>1369</v>
      </c>
      <c r="I171" t="s">
        <v>40</v>
      </c>
      <c r="J171" t="s">
        <v>26</v>
      </c>
      <c r="K171" t="s">
        <v>1370</v>
      </c>
      <c r="L171" t="s">
        <v>1371</v>
      </c>
      <c r="M171" s="2">
        <v>2886</v>
      </c>
      <c r="N171" s="2" t="s">
        <v>145</v>
      </c>
      <c r="O171" s="3" t="s">
        <v>1372</v>
      </c>
      <c r="P171" t="s">
        <v>45</v>
      </c>
      <c r="Q171" t="s">
        <v>58</v>
      </c>
      <c r="R171" t="s">
        <v>1373</v>
      </c>
      <c r="S171" s="2">
        <v>49.96</v>
      </c>
      <c r="T171" s="2">
        <v>2</v>
      </c>
      <c r="U171" s="2">
        <v>0</v>
      </c>
      <c r="V171" s="8">
        <v>9.4923999999999999</v>
      </c>
      <c r="W171" s="9">
        <f t="shared" si="6"/>
        <v>49.96</v>
      </c>
      <c r="X171" s="9">
        <f t="shared" si="7"/>
        <v>0</v>
      </c>
      <c r="Y171" s="9">
        <f t="shared" si="8"/>
        <v>99.92</v>
      </c>
    </row>
    <row r="172" spans="1:25" x14ac:dyDescent="0.3">
      <c r="A172">
        <v>171</v>
      </c>
      <c r="B172" t="s">
        <v>1376</v>
      </c>
      <c r="C172" s="1">
        <v>42308</v>
      </c>
      <c r="D172" s="1">
        <v>42312</v>
      </c>
      <c r="E172" s="18">
        <v>42308</v>
      </c>
      <c r="F172" t="s">
        <v>49</v>
      </c>
      <c r="G172" t="s">
        <v>99</v>
      </c>
      <c r="H172" t="s">
        <v>100</v>
      </c>
      <c r="I172" t="s">
        <v>101</v>
      </c>
      <c r="J172" t="s">
        <v>26</v>
      </c>
      <c r="K172" t="s">
        <v>320</v>
      </c>
      <c r="L172" t="s">
        <v>234</v>
      </c>
      <c r="M172" s="2">
        <v>49201</v>
      </c>
      <c r="N172" s="2" t="s">
        <v>104</v>
      </c>
      <c r="O172" s="3" t="s">
        <v>1377</v>
      </c>
      <c r="P172" t="s">
        <v>45</v>
      </c>
      <c r="Q172" t="s">
        <v>567</v>
      </c>
      <c r="R172" t="s">
        <v>1378</v>
      </c>
      <c r="S172" s="2">
        <v>70.12</v>
      </c>
      <c r="T172" s="2">
        <v>4</v>
      </c>
      <c r="U172" s="2">
        <v>0</v>
      </c>
      <c r="V172" s="8">
        <v>21.036000000000001</v>
      </c>
      <c r="W172" s="9">
        <f t="shared" si="6"/>
        <v>70.12</v>
      </c>
      <c r="X172" s="9">
        <f t="shared" si="7"/>
        <v>0</v>
      </c>
      <c r="Y172" s="9">
        <f t="shared" si="8"/>
        <v>280.48</v>
      </c>
    </row>
    <row r="173" spans="1:25" x14ac:dyDescent="0.3">
      <c r="A173">
        <v>172</v>
      </c>
      <c r="B173" t="s">
        <v>1379</v>
      </c>
      <c r="C173" s="1">
        <v>42621</v>
      </c>
      <c r="D173" s="1">
        <v>42623</v>
      </c>
      <c r="E173" s="18">
        <v>42621</v>
      </c>
      <c r="F173" t="s">
        <v>22</v>
      </c>
      <c r="G173" t="s">
        <v>1380</v>
      </c>
      <c r="H173" t="s">
        <v>1381</v>
      </c>
      <c r="I173" t="s">
        <v>25</v>
      </c>
      <c r="J173" t="s">
        <v>26</v>
      </c>
      <c r="K173" t="s">
        <v>180</v>
      </c>
      <c r="L173" t="s">
        <v>103</v>
      </c>
      <c r="M173" s="2">
        <v>77036</v>
      </c>
      <c r="N173" s="2" t="s">
        <v>104</v>
      </c>
      <c r="O173" s="3" t="s">
        <v>1382</v>
      </c>
      <c r="P173" t="s">
        <v>45</v>
      </c>
      <c r="Q173" t="s">
        <v>58</v>
      </c>
      <c r="R173" t="s">
        <v>1383</v>
      </c>
      <c r="S173" s="2">
        <v>35.951999999999998</v>
      </c>
      <c r="T173" s="2">
        <v>3</v>
      </c>
      <c r="U173" s="2">
        <v>0.2</v>
      </c>
      <c r="V173" s="8">
        <v>3.5952000000000002</v>
      </c>
      <c r="W173" s="9">
        <f t="shared" si="6"/>
        <v>28.761599999999998</v>
      </c>
      <c r="X173" s="9">
        <f t="shared" si="7"/>
        <v>7.1904000000000003</v>
      </c>
      <c r="Y173" s="9">
        <f t="shared" si="8"/>
        <v>86.28479999999999</v>
      </c>
    </row>
    <row r="174" spans="1:25" x14ac:dyDescent="0.3">
      <c r="A174">
        <v>173</v>
      </c>
      <c r="B174" t="s">
        <v>1386</v>
      </c>
      <c r="C174" s="1">
        <v>41997</v>
      </c>
      <c r="D174" s="1">
        <v>41999</v>
      </c>
      <c r="E174" s="18">
        <v>41997</v>
      </c>
      <c r="F174" t="s">
        <v>184</v>
      </c>
      <c r="G174" t="s">
        <v>1387</v>
      </c>
      <c r="H174" t="s">
        <v>1388</v>
      </c>
      <c r="I174" t="s">
        <v>25</v>
      </c>
      <c r="J174" t="s">
        <v>26</v>
      </c>
      <c r="K174" t="s">
        <v>1389</v>
      </c>
      <c r="L174" t="s">
        <v>53</v>
      </c>
      <c r="M174" s="2">
        <v>33180</v>
      </c>
      <c r="N174" s="2" t="s">
        <v>29</v>
      </c>
      <c r="O174" s="3" t="s">
        <v>1390</v>
      </c>
      <c r="P174" t="s">
        <v>45</v>
      </c>
      <c r="Q174" t="s">
        <v>89</v>
      </c>
      <c r="R174" t="s">
        <v>1391</v>
      </c>
      <c r="S174" s="2">
        <v>9.5679999999999996</v>
      </c>
      <c r="T174" s="2">
        <v>2</v>
      </c>
      <c r="U174" s="2">
        <v>0.2</v>
      </c>
      <c r="V174" s="8">
        <v>3.4683999999999999</v>
      </c>
      <c r="W174" s="9">
        <f t="shared" si="6"/>
        <v>7.6543999999999999</v>
      </c>
      <c r="X174" s="9">
        <f t="shared" si="7"/>
        <v>1.9136</v>
      </c>
      <c r="Y174" s="9">
        <f t="shared" si="8"/>
        <v>15.3088</v>
      </c>
    </row>
    <row r="175" spans="1:25" x14ac:dyDescent="0.3">
      <c r="A175">
        <v>174</v>
      </c>
      <c r="B175" t="s">
        <v>1392</v>
      </c>
      <c r="C175" s="1">
        <v>41745</v>
      </c>
      <c r="D175" s="1">
        <v>41749</v>
      </c>
      <c r="E175" s="18">
        <v>41745</v>
      </c>
      <c r="F175" t="s">
        <v>49</v>
      </c>
      <c r="G175" t="s">
        <v>614</v>
      </c>
      <c r="H175" t="s">
        <v>615</v>
      </c>
      <c r="I175" t="s">
        <v>40</v>
      </c>
      <c r="J175" t="s">
        <v>26</v>
      </c>
      <c r="K175" t="s">
        <v>513</v>
      </c>
      <c r="L175" t="s">
        <v>87</v>
      </c>
      <c r="M175" s="2">
        <v>28403</v>
      </c>
      <c r="N175" s="2" t="s">
        <v>29</v>
      </c>
      <c r="O175" s="3" t="s">
        <v>1393</v>
      </c>
      <c r="P175" t="s">
        <v>45</v>
      </c>
      <c r="Q175" t="s">
        <v>67</v>
      </c>
      <c r="R175" t="s">
        <v>1394</v>
      </c>
      <c r="S175" s="2">
        <v>39.072000000000003</v>
      </c>
      <c r="T175" s="2">
        <v>6</v>
      </c>
      <c r="U175" s="2">
        <v>0.2</v>
      </c>
      <c r="V175" s="8">
        <v>9.7680000000000007</v>
      </c>
      <c r="W175" s="9">
        <f t="shared" si="6"/>
        <v>31.257600000000004</v>
      </c>
      <c r="X175" s="9">
        <f t="shared" si="7"/>
        <v>7.8144000000000009</v>
      </c>
      <c r="Y175" s="9">
        <f t="shared" si="8"/>
        <v>187.54560000000004</v>
      </c>
    </row>
    <row r="176" spans="1:25" x14ac:dyDescent="0.3">
      <c r="A176">
        <v>175</v>
      </c>
      <c r="B176" t="s">
        <v>1395</v>
      </c>
      <c r="C176" s="1">
        <v>43093</v>
      </c>
      <c r="D176" s="1">
        <v>43098</v>
      </c>
      <c r="E176" s="18">
        <v>43093</v>
      </c>
      <c r="F176" t="s">
        <v>49</v>
      </c>
      <c r="G176" t="s">
        <v>1396</v>
      </c>
      <c r="H176" t="s">
        <v>1397</v>
      </c>
      <c r="I176" t="s">
        <v>25</v>
      </c>
      <c r="J176" t="s">
        <v>26</v>
      </c>
      <c r="K176" t="s">
        <v>262</v>
      </c>
      <c r="L176" t="s">
        <v>263</v>
      </c>
      <c r="M176" s="2">
        <v>10024</v>
      </c>
      <c r="N176" s="2" t="s">
        <v>145</v>
      </c>
      <c r="O176" s="3" t="s">
        <v>1398</v>
      </c>
      <c r="P176" t="s">
        <v>45</v>
      </c>
      <c r="Q176" t="s">
        <v>77</v>
      </c>
      <c r="R176" t="s">
        <v>1399</v>
      </c>
      <c r="S176" s="2">
        <v>35.909999999999997</v>
      </c>
      <c r="T176" s="2">
        <v>3</v>
      </c>
      <c r="U176" s="2">
        <v>0</v>
      </c>
      <c r="V176" s="8">
        <v>9.6957000000000004</v>
      </c>
      <c r="W176" s="9">
        <f t="shared" si="6"/>
        <v>35.909999999999997</v>
      </c>
      <c r="X176" s="9">
        <f t="shared" si="7"/>
        <v>0</v>
      </c>
      <c r="Y176" s="9">
        <f t="shared" si="8"/>
        <v>107.72999999999999</v>
      </c>
    </row>
    <row r="177" spans="1:25" x14ac:dyDescent="0.3">
      <c r="A177">
        <v>176</v>
      </c>
      <c r="B177" t="s">
        <v>1400</v>
      </c>
      <c r="C177" s="1">
        <v>43077</v>
      </c>
      <c r="D177" s="1">
        <v>43081</v>
      </c>
      <c r="E177" s="18">
        <v>43077</v>
      </c>
      <c r="F177" t="s">
        <v>49</v>
      </c>
      <c r="G177" t="s">
        <v>1401</v>
      </c>
      <c r="H177" t="s">
        <v>1402</v>
      </c>
      <c r="I177" t="s">
        <v>25</v>
      </c>
      <c r="J177" t="s">
        <v>26</v>
      </c>
      <c r="K177" t="s">
        <v>126</v>
      </c>
      <c r="L177" t="s">
        <v>42</v>
      </c>
      <c r="M177" s="2">
        <v>94110</v>
      </c>
      <c r="N177" s="2" t="s">
        <v>43</v>
      </c>
      <c r="O177" s="3" t="s">
        <v>1384</v>
      </c>
      <c r="P177" t="s">
        <v>70</v>
      </c>
      <c r="Q177" t="s">
        <v>157</v>
      </c>
      <c r="R177" t="s">
        <v>1385</v>
      </c>
      <c r="S177" s="2">
        <v>179.95</v>
      </c>
      <c r="T177" s="2">
        <v>5</v>
      </c>
      <c r="U177" s="2">
        <v>0</v>
      </c>
      <c r="V177" s="8">
        <v>37.789499999999997</v>
      </c>
      <c r="W177" s="9">
        <f t="shared" si="6"/>
        <v>179.95</v>
      </c>
      <c r="X177" s="9">
        <f t="shared" si="7"/>
        <v>0</v>
      </c>
      <c r="Y177" s="9">
        <f t="shared" si="8"/>
        <v>899.75</v>
      </c>
    </row>
    <row r="178" spans="1:25" x14ac:dyDescent="0.3">
      <c r="A178">
        <v>177</v>
      </c>
      <c r="B178" t="s">
        <v>1415</v>
      </c>
      <c r="C178" s="1">
        <v>43042</v>
      </c>
      <c r="D178" s="1">
        <v>43046</v>
      </c>
      <c r="E178" s="18">
        <v>43042</v>
      </c>
      <c r="F178" t="s">
        <v>49</v>
      </c>
      <c r="G178" t="s">
        <v>1416</v>
      </c>
      <c r="H178" t="s">
        <v>1417</v>
      </c>
      <c r="I178" t="s">
        <v>40</v>
      </c>
      <c r="J178" t="s">
        <v>26</v>
      </c>
      <c r="K178" t="s">
        <v>94</v>
      </c>
      <c r="L178" t="s">
        <v>95</v>
      </c>
      <c r="M178" s="2">
        <v>98105</v>
      </c>
      <c r="N178" s="2" t="s">
        <v>43</v>
      </c>
      <c r="O178" s="3" t="s">
        <v>1418</v>
      </c>
      <c r="P178" t="s">
        <v>45</v>
      </c>
      <c r="Q178" t="s">
        <v>89</v>
      </c>
      <c r="R178" t="s">
        <v>1419</v>
      </c>
      <c r="S178" s="2">
        <v>139.86000000000001</v>
      </c>
      <c r="T178" s="2">
        <v>7</v>
      </c>
      <c r="U178" s="2">
        <v>0</v>
      </c>
      <c r="V178" s="8">
        <v>65.734200000000001</v>
      </c>
      <c r="W178" s="9">
        <f t="shared" si="6"/>
        <v>139.86000000000001</v>
      </c>
      <c r="X178" s="9">
        <f t="shared" si="7"/>
        <v>0</v>
      </c>
      <c r="Y178" s="9">
        <f t="shared" si="8"/>
        <v>979.0200000000001</v>
      </c>
    </row>
    <row r="179" spans="1:25" x14ac:dyDescent="0.3">
      <c r="A179">
        <v>178</v>
      </c>
      <c r="B179" t="s">
        <v>1420</v>
      </c>
      <c r="C179" s="1">
        <v>42910</v>
      </c>
      <c r="D179" s="1">
        <v>42914</v>
      </c>
      <c r="E179" s="18">
        <v>42910</v>
      </c>
      <c r="F179" t="s">
        <v>49</v>
      </c>
      <c r="G179" t="s">
        <v>1421</v>
      </c>
      <c r="H179" t="s">
        <v>1422</v>
      </c>
      <c r="I179" t="s">
        <v>25</v>
      </c>
      <c r="J179" t="s">
        <v>26</v>
      </c>
      <c r="K179" t="s">
        <v>1423</v>
      </c>
      <c r="L179" t="s">
        <v>42</v>
      </c>
      <c r="M179" s="2">
        <v>92646</v>
      </c>
      <c r="N179" s="2" t="s">
        <v>43</v>
      </c>
      <c r="O179" s="3" t="s">
        <v>1424</v>
      </c>
      <c r="P179" t="s">
        <v>45</v>
      </c>
      <c r="Q179" t="s">
        <v>67</v>
      </c>
      <c r="R179" t="s">
        <v>1425</v>
      </c>
      <c r="S179" s="2">
        <v>95.92</v>
      </c>
      <c r="T179" s="2">
        <v>8</v>
      </c>
      <c r="U179" s="2">
        <v>0</v>
      </c>
      <c r="V179" s="8">
        <v>25.898399999999999</v>
      </c>
      <c r="W179" s="9">
        <f t="shared" si="6"/>
        <v>95.92</v>
      </c>
      <c r="X179" s="9">
        <f t="shared" si="7"/>
        <v>0</v>
      </c>
      <c r="Y179" s="9">
        <f t="shared" si="8"/>
        <v>767.36</v>
      </c>
    </row>
    <row r="180" spans="1:25" x14ac:dyDescent="0.3">
      <c r="A180">
        <v>179</v>
      </c>
      <c r="B180" t="s">
        <v>1426</v>
      </c>
      <c r="C180" s="1">
        <v>42474</v>
      </c>
      <c r="D180" s="1">
        <v>42478</v>
      </c>
      <c r="E180" s="18">
        <v>42474</v>
      </c>
      <c r="F180" t="s">
        <v>49</v>
      </c>
      <c r="G180" t="s">
        <v>1427</v>
      </c>
      <c r="H180" t="s">
        <v>1428</v>
      </c>
      <c r="I180" t="s">
        <v>25</v>
      </c>
      <c r="J180" t="s">
        <v>26</v>
      </c>
      <c r="K180" t="s">
        <v>41</v>
      </c>
      <c r="L180" t="s">
        <v>42</v>
      </c>
      <c r="M180" s="2">
        <v>90004</v>
      </c>
      <c r="N180" s="2" t="s">
        <v>43</v>
      </c>
      <c r="O180" s="3" t="s">
        <v>1429</v>
      </c>
      <c r="P180" t="s">
        <v>31</v>
      </c>
      <c r="Q180" t="s">
        <v>35</v>
      </c>
      <c r="R180" t="s">
        <v>1430</v>
      </c>
      <c r="S180" s="2">
        <v>383.8</v>
      </c>
      <c r="T180" s="2">
        <v>5</v>
      </c>
      <c r="U180" s="2">
        <v>0.2</v>
      </c>
      <c r="V180" s="8">
        <v>38.380000000000003</v>
      </c>
      <c r="W180" s="9">
        <f t="shared" si="6"/>
        <v>307.04000000000002</v>
      </c>
      <c r="X180" s="9">
        <f t="shared" si="7"/>
        <v>76.760000000000005</v>
      </c>
      <c r="Y180" s="9">
        <f t="shared" si="8"/>
        <v>1535.2</v>
      </c>
    </row>
    <row r="181" spans="1:25" x14ac:dyDescent="0.3">
      <c r="A181">
        <v>180</v>
      </c>
      <c r="B181" t="s">
        <v>1431</v>
      </c>
      <c r="C181" s="1">
        <v>43045</v>
      </c>
      <c r="D181" s="1">
        <v>43049</v>
      </c>
      <c r="E181" s="18">
        <v>43045</v>
      </c>
      <c r="F181" t="s">
        <v>49</v>
      </c>
      <c r="G181" t="s">
        <v>1244</v>
      </c>
      <c r="H181" t="s">
        <v>1245</v>
      </c>
      <c r="I181" t="s">
        <v>40</v>
      </c>
      <c r="J181" t="s">
        <v>26</v>
      </c>
      <c r="K181" t="s">
        <v>1432</v>
      </c>
      <c r="L181" t="s">
        <v>28</v>
      </c>
      <c r="M181" s="2">
        <v>40475</v>
      </c>
      <c r="N181" s="2" t="s">
        <v>29</v>
      </c>
      <c r="O181" s="3" t="s">
        <v>1433</v>
      </c>
      <c r="P181" t="s">
        <v>45</v>
      </c>
      <c r="Q181" t="s">
        <v>89</v>
      </c>
      <c r="R181" t="s">
        <v>1434</v>
      </c>
      <c r="S181" s="2">
        <v>5.78</v>
      </c>
      <c r="T181" s="2">
        <v>1</v>
      </c>
      <c r="U181" s="2">
        <v>0</v>
      </c>
      <c r="V181" s="8">
        <v>2.8321999999999998</v>
      </c>
      <c r="W181" s="9">
        <f t="shared" si="6"/>
        <v>5.78</v>
      </c>
      <c r="X181" s="9">
        <f t="shared" si="7"/>
        <v>0</v>
      </c>
      <c r="Y181" s="9">
        <f t="shared" si="8"/>
        <v>5.78</v>
      </c>
    </row>
    <row r="182" spans="1:25" x14ac:dyDescent="0.3">
      <c r="A182">
        <v>181</v>
      </c>
      <c r="B182" t="s">
        <v>1435</v>
      </c>
      <c r="C182" s="1">
        <v>42798</v>
      </c>
      <c r="D182" s="1">
        <v>42803</v>
      </c>
      <c r="E182" s="18">
        <v>42798</v>
      </c>
      <c r="F182" t="s">
        <v>49</v>
      </c>
      <c r="G182" t="s">
        <v>1137</v>
      </c>
      <c r="H182" t="s">
        <v>1138</v>
      </c>
      <c r="I182" t="s">
        <v>40</v>
      </c>
      <c r="J182" t="s">
        <v>26</v>
      </c>
      <c r="K182" t="s">
        <v>41</v>
      </c>
      <c r="L182" t="s">
        <v>42</v>
      </c>
      <c r="M182" s="2">
        <v>90045</v>
      </c>
      <c r="N182" s="2" t="s">
        <v>43</v>
      </c>
      <c r="O182" s="3" t="s">
        <v>1436</v>
      </c>
      <c r="P182" t="s">
        <v>45</v>
      </c>
      <c r="Q182" t="s">
        <v>67</v>
      </c>
      <c r="R182" t="s">
        <v>1437</v>
      </c>
      <c r="S182" s="2">
        <v>9.32</v>
      </c>
      <c r="T182" s="2">
        <v>4</v>
      </c>
      <c r="U182" s="2">
        <v>0</v>
      </c>
      <c r="V182" s="8">
        <v>2.7027999999999999</v>
      </c>
      <c r="W182" s="9">
        <f t="shared" si="6"/>
        <v>9.32</v>
      </c>
      <c r="X182" s="9">
        <f t="shared" si="7"/>
        <v>0</v>
      </c>
      <c r="Y182" s="9">
        <f t="shared" si="8"/>
        <v>37.28</v>
      </c>
    </row>
    <row r="183" spans="1:25" x14ac:dyDescent="0.3">
      <c r="A183">
        <v>182</v>
      </c>
      <c r="B183" t="s">
        <v>1440</v>
      </c>
      <c r="C183" s="1">
        <v>41812</v>
      </c>
      <c r="D183" s="1">
        <v>41815</v>
      </c>
      <c r="E183" s="18">
        <v>41812</v>
      </c>
      <c r="F183" t="s">
        <v>184</v>
      </c>
      <c r="G183" t="s">
        <v>324</v>
      </c>
      <c r="H183" t="s">
        <v>325</v>
      </c>
      <c r="I183" t="s">
        <v>25</v>
      </c>
      <c r="J183" t="s">
        <v>26</v>
      </c>
      <c r="K183" t="s">
        <v>1441</v>
      </c>
      <c r="L183" t="s">
        <v>449</v>
      </c>
      <c r="M183" s="2">
        <v>80027</v>
      </c>
      <c r="N183" s="2" t="s">
        <v>43</v>
      </c>
      <c r="O183" s="3" t="s">
        <v>1442</v>
      </c>
      <c r="P183" t="s">
        <v>70</v>
      </c>
      <c r="Q183" t="s">
        <v>157</v>
      </c>
      <c r="R183" t="s">
        <v>1443</v>
      </c>
      <c r="S183" s="2">
        <v>196.75200000000001</v>
      </c>
      <c r="T183" s="2">
        <v>6</v>
      </c>
      <c r="U183" s="2">
        <v>0.2</v>
      </c>
      <c r="V183" s="8">
        <v>56.566200000000002</v>
      </c>
      <c r="W183" s="9">
        <f t="shared" si="6"/>
        <v>157.4016</v>
      </c>
      <c r="X183" s="9">
        <f t="shared" si="7"/>
        <v>39.350400000000008</v>
      </c>
      <c r="Y183" s="9">
        <f t="shared" si="8"/>
        <v>944.40959999999995</v>
      </c>
    </row>
    <row r="184" spans="1:25" x14ac:dyDescent="0.3">
      <c r="A184">
        <v>183</v>
      </c>
      <c r="B184" t="s">
        <v>1444</v>
      </c>
      <c r="C184" s="1">
        <v>43027</v>
      </c>
      <c r="D184" s="1">
        <v>43031</v>
      </c>
      <c r="E184" s="18">
        <v>43027</v>
      </c>
      <c r="F184" t="s">
        <v>49</v>
      </c>
      <c r="G184" t="s">
        <v>1445</v>
      </c>
      <c r="H184" t="s">
        <v>1446</v>
      </c>
      <c r="I184" t="s">
        <v>40</v>
      </c>
      <c r="J184" t="s">
        <v>26</v>
      </c>
      <c r="K184" t="s">
        <v>1447</v>
      </c>
      <c r="L184" t="s">
        <v>1221</v>
      </c>
      <c r="M184" s="2">
        <v>1841</v>
      </c>
      <c r="N184" s="2" t="s">
        <v>145</v>
      </c>
      <c r="O184" s="3" t="s">
        <v>1448</v>
      </c>
      <c r="P184" t="s">
        <v>31</v>
      </c>
      <c r="Q184" t="s">
        <v>64</v>
      </c>
      <c r="R184" t="s">
        <v>1449</v>
      </c>
      <c r="S184" s="2">
        <v>56.56</v>
      </c>
      <c r="T184" s="2">
        <v>4</v>
      </c>
      <c r="U184" s="2">
        <v>0</v>
      </c>
      <c r="V184" s="8">
        <v>14.7056</v>
      </c>
      <c r="W184" s="9">
        <f t="shared" si="6"/>
        <v>56.56</v>
      </c>
      <c r="X184" s="9">
        <f t="shared" si="7"/>
        <v>0</v>
      </c>
      <c r="Y184" s="9">
        <f t="shared" si="8"/>
        <v>226.24</v>
      </c>
    </row>
    <row r="185" spans="1:25" x14ac:dyDescent="0.3">
      <c r="A185">
        <v>184</v>
      </c>
      <c r="B185" t="s">
        <v>1452</v>
      </c>
      <c r="C185" s="1">
        <v>42968</v>
      </c>
      <c r="D185" s="1">
        <v>42970</v>
      </c>
      <c r="E185" s="18">
        <v>42968</v>
      </c>
      <c r="F185" t="s">
        <v>22</v>
      </c>
      <c r="G185" t="s">
        <v>1453</v>
      </c>
      <c r="H185" t="s">
        <v>1454</v>
      </c>
      <c r="I185" t="s">
        <v>25</v>
      </c>
      <c r="J185" t="s">
        <v>26</v>
      </c>
      <c r="K185" t="s">
        <v>320</v>
      </c>
      <c r="L185" t="s">
        <v>1455</v>
      </c>
      <c r="M185" s="2">
        <v>39212</v>
      </c>
      <c r="N185" s="2" t="s">
        <v>29</v>
      </c>
      <c r="O185" s="3" t="s">
        <v>1456</v>
      </c>
      <c r="P185" t="s">
        <v>31</v>
      </c>
      <c r="Q185" t="s">
        <v>35</v>
      </c>
      <c r="R185" t="s">
        <v>1457</v>
      </c>
      <c r="S185" s="2">
        <v>866.4</v>
      </c>
      <c r="T185" s="2">
        <v>4</v>
      </c>
      <c r="U185" s="2">
        <v>0</v>
      </c>
      <c r="V185" s="8">
        <v>225.26400000000001</v>
      </c>
      <c r="W185" s="9">
        <f t="shared" si="6"/>
        <v>866.4</v>
      </c>
      <c r="X185" s="9">
        <f t="shared" si="7"/>
        <v>0</v>
      </c>
      <c r="Y185" s="9">
        <f t="shared" si="8"/>
        <v>3465.6</v>
      </c>
    </row>
    <row r="186" spans="1:25" x14ac:dyDescent="0.3">
      <c r="A186">
        <v>185</v>
      </c>
      <c r="B186" t="s">
        <v>1458</v>
      </c>
      <c r="C186" s="1">
        <v>43062</v>
      </c>
      <c r="D186" s="1">
        <v>43065</v>
      </c>
      <c r="E186" s="18">
        <v>43062</v>
      </c>
      <c r="F186" t="s">
        <v>22</v>
      </c>
      <c r="G186" t="s">
        <v>260</v>
      </c>
      <c r="H186" t="s">
        <v>261</v>
      </c>
      <c r="I186" t="s">
        <v>40</v>
      </c>
      <c r="J186" t="s">
        <v>26</v>
      </c>
      <c r="K186" t="s">
        <v>1459</v>
      </c>
      <c r="L186" t="s">
        <v>234</v>
      </c>
      <c r="M186" s="2">
        <v>48187</v>
      </c>
      <c r="N186" s="2" t="s">
        <v>104</v>
      </c>
      <c r="O186" s="3" t="s">
        <v>1460</v>
      </c>
      <c r="P186" t="s">
        <v>31</v>
      </c>
      <c r="Q186" t="s">
        <v>64</v>
      </c>
      <c r="R186" t="s">
        <v>1461</v>
      </c>
      <c r="S186" s="2">
        <v>28.4</v>
      </c>
      <c r="T186" s="2">
        <v>2</v>
      </c>
      <c r="U186" s="2">
        <v>0</v>
      </c>
      <c r="V186" s="8">
        <v>11.076000000000001</v>
      </c>
      <c r="W186" s="9">
        <f t="shared" si="6"/>
        <v>28.4</v>
      </c>
      <c r="X186" s="9">
        <f t="shared" si="7"/>
        <v>0</v>
      </c>
      <c r="Y186" s="9">
        <f t="shared" si="8"/>
        <v>56.8</v>
      </c>
    </row>
    <row r="187" spans="1:25" x14ac:dyDescent="0.3">
      <c r="A187">
        <v>186</v>
      </c>
      <c r="B187" t="s">
        <v>1464</v>
      </c>
      <c r="C187" s="1">
        <v>41894</v>
      </c>
      <c r="D187" s="1">
        <v>41895</v>
      </c>
      <c r="E187" s="18">
        <v>41894</v>
      </c>
      <c r="F187" t="s">
        <v>184</v>
      </c>
      <c r="G187" t="s">
        <v>1465</v>
      </c>
      <c r="H187" t="s">
        <v>1466</v>
      </c>
      <c r="I187" t="s">
        <v>101</v>
      </c>
      <c r="J187" t="s">
        <v>26</v>
      </c>
      <c r="K187" t="s">
        <v>1467</v>
      </c>
      <c r="L187" t="s">
        <v>263</v>
      </c>
      <c r="M187" s="2">
        <v>10801</v>
      </c>
      <c r="N187" s="2" t="s">
        <v>145</v>
      </c>
      <c r="O187" s="3" t="s">
        <v>1468</v>
      </c>
      <c r="P187" t="s">
        <v>70</v>
      </c>
      <c r="Q187" t="s">
        <v>668</v>
      </c>
      <c r="R187" t="s">
        <v>1469</v>
      </c>
      <c r="S187" s="2">
        <v>69.989999999999995</v>
      </c>
      <c r="T187" s="2">
        <v>1</v>
      </c>
      <c r="U187" s="2">
        <v>0</v>
      </c>
      <c r="V187" s="8">
        <v>30.095700000000001</v>
      </c>
      <c r="W187" s="9">
        <f t="shared" si="6"/>
        <v>69.989999999999995</v>
      </c>
      <c r="X187" s="9">
        <f t="shared" si="7"/>
        <v>0</v>
      </c>
      <c r="Y187" s="9">
        <f t="shared" si="8"/>
        <v>69.989999999999995</v>
      </c>
    </row>
    <row r="188" spans="1:25" x14ac:dyDescent="0.3">
      <c r="A188">
        <v>187</v>
      </c>
      <c r="B188" t="s">
        <v>1470</v>
      </c>
      <c r="C188" s="1">
        <v>43009</v>
      </c>
      <c r="D188" s="1">
        <v>43016</v>
      </c>
      <c r="E188" s="18">
        <v>43009</v>
      </c>
      <c r="F188" t="s">
        <v>49</v>
      </c>
      <c r="G188" t="s">
        <v>1471</v>
      </c>
      <c r="H188" t="s">
        <v>1472</v>
      </c>
      <c r="I188" t="s">
        <v>40</v>
      </c>
      <c r="J188" t="s">
        <v>26</v>
      </c>
      <c r="K188" t="s">
        <v>664</v>
      </c>
      <c r="L188" t="s">
        <v>103</v>
      </c>
      <c r="M188" s="2">
        <v>78207</v>
      </c>
      <c r="N188" s="2" t="s">
        <v>104</v>
      </c>
      <c r="O188" s="3" t="s">
        <v>1473</v>
      </c>
      <c r="P188" t="s">
        <v>45</v>
      </c>
      <c r="Q188" t="s">
        <v>67</v>
      </c>
      <c r="R188" t="s">
        <v>1474</v>
      </c>
      <c r="S188" s="2">
        <v>6.6719999999999997</v>
      </c>
      <c r="T188" s="2">
        <v>6</v>
      </c>
      <c r="U188" s="2">
        <v>0.2</v>
      </c>
      <c r="V188" s="8">
        <v>0.50039999999999996</v>
      </c>
      <c r="W188" s="9">
        <f t="shared" si="6"/>
        <v>5.3376000000000001</v>
      </c>
      <c r="X188" s="9">
        <f t="shared" si="7"/>
        <v>1.3344</v>
      </c>
      <c r="Y188" s="9">
        <f t="shared" si="8"/>
        <v>32.025599999999997</v>
      </c>
    </row>
    <row r="189" spans="1:25" x14ac:dyDescent="0.3">
      <c r="A189">
        <v>188</v>
      </c>
      <c r="B189" t="s">
        <v>1475</v>
      </c>
      <c r="C189" s="1">
        <v>42475</v>
      </c>
      <c r="D189" s="1">
        <v>42481</v>
      </c>
      <c r="E189" s="18">
        <v>42475</v>
      </c>
      <c r="F189" t="s">
        <v>49</v>
      </c>
      <c r="G189" t="s">
        <v>1476</v>
      </c>
      <c r="H189" t="s">
        <v>1477</v>
      </c>
      <c r="I189" t="s">
        <v>101</v>
      </c>
      <c r="J189" t="s">
        <v>26</v>
      </c>
      <c r="K189" t="s">
        <v>1478</v>
      </c>
      <c r="L189" t="s">
        <v>87</v>
      </c>
      <c r="M189" s="2">
        <v>28052</v>
      </c>
      <c r="N189" s="2" t="s">
        <v>29</v>
      </c>
      <c r="O189" s="3" t="s">
        <v>1479</v>
      </c>
      <c r="P189" t="s">
        <v>45</v>
      </c>
      <c r="Q189" t="s">
        <v>74</v>
      </c>
      <c r="R189" t="s">
        <v>1480</v>
      </c>
      <c r="S189" s="2">
        <v>189.58799999999999</v>
      </c>
      <c r="T189" s="2">
        <v>2</v>
      </c>
      <c r="U189" s="2">
        <v>0.7</v>
      </c>
      <c r="V189" s="8">
        <v>-145.35079999999999</v>
      </c>
      <c r="W189" s="9">
        <f t="shared" si="6"/>
        <v>56.876400000000018</v>
      </c>
      <c r="X189" s="9">
        <f t="shared" si="7"/>
        <v>132.71159999999998</v>
      </c>
      <c r="Y189" s="9">
        <f t="shared" si="8"/>
        <v>113.75280000000004</v>
      </c>
    </row>
    <row r="190" spans="1:25" x14ac:dyDescent="0.3">
      <c r="A190">
        <v>189</v>
      </c>
      <c r="B190" t="s">
        <v>1483</v>
      </c>
      <c r="C190" s="1">
        <v>42527</v>
      </c>
      <c r="D190" s="1">
        <v>42528</v>
      </c>
      <c r="E190" s="18">
        <v>42527</v>
      </c>
      <c r="F190" t="s">
        <v>184</v>
      </c>
      <c r="G190" t="s">
        <v>628</v>
      </c>
      <c r="H190" t="s">
        <v>629</v>
      </c>
      <c r="I190" t="s">
        <v>25</v>
      </c>
      <c r="J190" t="s">
        <v>26</v>
      </c>
      <c r="K190" t="s">
        <v>1220</v>
      </c>
      <c r="L190" t="s">
        <v>1221</v>
      </c>
      <c r="M190" s="2">
        <v>1852</v>
      </c>
      <c r="N190" s="2" t="s">
        <v>145</v>
      </c>
      <c r="O190" s="3" t="s">
        <v>1484</v>
      </c>
      <c r="P190" t="s">
        <v>45</v>
      </c>
      <c r="Q190" t="s">
        <v>58</v>
      </c>
      <c r="R190" t="s">
        <v>1485</v>
      </c>
      <c r="S190" s="2">
        <v>714.3</v>
      </c>
      <c r="T190" s="2">
        <v>5</v>
      </c>
      <c r="U190" s="2">
        <v>0</v>
      </c>
      <c r="V190" s="8">
        <v>207.14699999999999</v>
      </c>
      <c r="W190" s="9">
        <f t="shared" si="6"/>
        <v>714.3</v>
      </c>
      <c r="X190" s="9">
        <f t="shared" si="7"/>
        <v>0</v>
      </c>
      <c r="Y190" s="9">
        <f t="shared" si="8"/>
        <v>3571.5</v>
      </c>
    </row>
    <row r="191" spans="1:25" x14ac:dyDescent="0.3">
      <c r="A191">
        <v>190</v>
      </c>
      <c r="B191" t="s">
        <v>1486</v>
      </c>
      <c r="C191" s="1">
        <v>41992</v>
      </c>
      <c r="D191" s="1">
        <v>41998</v>
      </c>
      <c r="E191" s="18">
        <v>41992</v>
      </c>
      <c r="F191" t="s">
        <v>49</v>
      </c>
      <c r="G191" t="s">
        <v>1487</v>
      </c>
      <c r="H191" t="s">
        <v>1488</v>
      </c>
      <c r="I191" t="s">
        <v>25</v>
      </c>
      <c r="J191" t="s">
        <v>26</v>
      </c>
      <c r="K191" t="s">
        <v>1489</v>
      </c>
      <c r="L191" t="s">
        <v>53</v>
      </c>
      <c r="M191" s="2">
        <v>32216</v>
      </c>
      <c r="N191" s="2" t="s">
        <v>29</v>
      </c>
      <c r="O191" s="3" t="s">
        <v>1490</v>
      </c>
      <c r="P191" t="s">
        <v>45</v>
      </c>
      <c r="Q191" t="s">
        <v>74</v>
      </c>
      <c r="R191" t="s">
        <v>1491</v>
      </c>
      <c r="S191" s="2">
        <v>4.8120000000000003</v>
      </c>
      <c r="T191" s="2">
        <v>2</v>
      </c>
      <c r="U191" s="2">
        <v>0.7</v>
      </c>
      <c r="V191" s="8">
        <v>-3.6892</v>
      </c>
      <c r="W191" s="9">
        <f t="shared" si="6"/>
        <v>1.4436000000000004</v>
      </c>
      <c r="X191" s="9">
        <f t="shared" si="7"/>
        <v>3.3683999999999998</v>
      </c>
      <c r="Y191" s="9">
        <f t="shared" si="8"/>
        <v>2.8872000000000009</v>
      </c>
    </row>
    <row r="192" spans="1:25" x14ac:dyDescent="0.3">
      <c r="A192">
        <v>191</v>
      </c>
      <c r="B192" t="s">
        <v>1492</v>
      </c>
      <c r="C192" s="1">
        <v>42533</v>
      </c>
      <c r="D192" s="1">
        <v>42535</v>
      </c>
      <c r="E192" s="18">
        <v>42533</v>
      </c>
      <c r="F192" t="s">
        <v>22</v>
      </c>
      <c r="G192" t="s">
        <v>1493</v>
      </c>
      <c r="H192" t="s">
        <v>1494</v>
      </c>
      <c r="I192" t="s">
        <v>101</v>
      </c>
      <c r="J192" t="s">
        <v>26</v>
      </c>
      <c r="K192" t="s">
        <v>295</v>
      </c>
      <c r="L192" t="s">
        <v>207</v>
      </c>
      <c r="M192" s="2">
        <v>60623</v>
      </c>
      <c r="N192" s="2" t="s">
        <v>104</v>
      </c>
      <c r="O192" s="3" t="s">
        <v>1495</v>
      </c>
      <c r="P192" t="s">
        <v>70</v>
      </c>
      <c r="Q192" t="s">
        <v>668</v>
      </c>
      <c r="R192" t="s">
        <v>1496</v>
      </c>
      <c r="S192" s="2">
        <v>1007.979</v>
      </c>
      <c r="T192" s="2">
        <v>3</v>
      </c>
      <c r="U192" s="2">
        <v>0.3</v>
      </c>
      <c r="V192" s="8">
        <v>43.199100000000001</v>
      </c>
      <c r="W192" s="9">
        <f t="shared" si="6"/>
        <v>705.58529999999996</v>
      </c>
      <c r="X192" s="9">
        <f t="shared" si="7"/>
        <v>302.39370000000002</v>
      </c>
      <c r="Y192" s="9">
        <f t="shared" si="8"/>
        <v>2116.7559000000001</v>
      </c>
    </row>
    <row r="193" spans="1:25" x14ac:dyDescent="0.3">
      <c r="A193">
        <v>192</v>
      </c>
      <c r="B193" t="s">
        <v>1497</v>
      </c>
      <c r="C193" s="1">
        <v>42993</v>
      </c>
      <c r="D193" s="1">
        <v>42997</v>
      </c>
      <c r="E193" s="18">
        <v>42993</v>
      </c>
      <c r="F193" t="s">
        <v>49</v>
      </c>
      <c r="G193" t="s">
        <v>1498</v>
      </c>
      <c r="H193" t="s">
        <v>1499</v>
      </c>
      <c r="I193" t="s">
        <v>40</v>
      </c>
      <c r="J193" t="s">
        <v>26</v>
      </c>
      <c r="K193" t="s">
        <v>180</v>
      </c>
      <c r="L193" t="s">
        <v>103</v>
      </c>
      <c r="M193" s="2">
        <v>77070</v>
      </c>
      <c r="N193" s="2" t="s">
        <v>104</v>
      </c>
      <c r="O193" s="3" t="s">
        <v>1500</v>
      </c>
      <c r="P193" t="s">
        <v>45</v>
      </c>
      <c r="Q193" t="s">
        <v>89</v>
      </c>
      <c r="R193" t="s">
        <v>1501</v>
      </c>
      <c r="S193" s="2">
        <v>31.872</v>
      </c>
      <c r="T193" s="2">
        <v>8</v>
      </c>
      <c r="U193" s="2">
        <v>0.2</v>
      </c>
      <c r="V193" s="8">
        <v>11.553599999999999</v>
      </c>
      <c r="W193" s="9">
        <f t="shared" si="6"/>
        <v>25.497599999999998</v>
      </c>
      <c r="X193" s="9">
        <f t="shared" si="7"/>
        <v>6.3744000000000005</v>
      </c>
      <c r="Y193" s="9">
        <f t="shared" si="8"/>
        <v>203.98079999999999</v>
      </c>
    </row>
    <row r="194" spans="1:25" x14ac:dyDescent="0.3">
      <c r="A194">
        <v>193</v>
      </c>
      <c r="B194" t="s">
        <v>1502</v>
      </c>
      <c r="C194" s="1">
        <v>42755</v>
      </c>
      <c r="D194" s="1">
        <v>42758</v>
      </c>
      <c r="E194" s="18">
        <v>42755</v>
      </c>
      <c r="F194" t="s">
        <v>22</v>
      </c>
      <c r="G194" t="s">
        <v>473</v>
      </c>
      <c r="H194" t="s">
        <v>474</v>
      </c>
      <c r="I194" t="s">
        <v>40</v>
      </c>
      <c r="J194" t="s">
        <v>26</v>
      </c>
      <c r="K194" t="s">
        <v>262</v>
      </c>
      <c r="L194" t="s">
        <v>263</v>
      </c>
      <c r="M194" s="2">
        <v>10024</v>
      </c>
      <c r="N194" s="2" t="s">
        <v>145</v>
      </c>
      <c r="O194" s="3" t="s">
        <v>1503</v>
      </c>
      <c r="P194" t="s">
        <v>31</v>
      </c>
      <c r="Q194" t="s">
        <v>35</v>
      </c>
      <c r="R194" t="s">
        <v>1504</v>
      </c>
      <c r="S194" s="2">
        <v>207.846</v>
      </c>
      <c r="T194" s="2">
        <v>3</v>
      </c>
      <c r="U194" s="2">
        <v>0.1</v>
      </c>
      <c r="V194" s="8">
        <v>2.3094000000000001</v>
      </c>
      <c r="W194" s="9">
        <f t="shared" ref="W194:W257" si="9">S194-S194*U194</f>
        <v>187.06139999999999</v>
      </c>
      <c r="X194" s="9">
        <f t="shared" si="7"/>
        <v>20.784600000000001</v>
      </c>
      <c r="Y194" s="9">
        <f t="shared" si="8"/>
        <v>561.18419999999992</v>
      </c>
    </row>
    <row r="195" spans="1:25" x14ac:dyDescent="0.3">
      <c r="A195">
        <v>194</v>
      </c>
      <c r="B195" t="s">
        <v>1505</v>
      </c>
      <c r="C195" s="1">
        <v>42618</v>
      </c>
      <c r="D195" s="1">
        <v>42620</v>
      </c>
      <c r="E195" s="18">
        <v>42618</v>
      </c>
      <c r="F195" t="s">
        <v>22</v>
      </c>
      <c r="G195" t="s">
        <v>110</v>
      </c>
      <c r="H195" t="s">
        <v>111</v>
      </c>
      <c r="I195" t="s">
        <v>25</v>
      </c>
      <c r="J195" t="s">
        <v>26</v>
      </c>
      <c r="K195" t="s">
        <v>865</v>
      </c>
      <c r="L195" t="s">
        <v>234</v>
      </c>
      <c r="M195" s="2">
        <v>48227</v>
      </c>
      <c r="N195" s="2" t="s">
        <v>104</v>
      </c>
      <c r="O195" s="3" t="s">
        <v>1506</v>
      </c>
      <c r="P195" t="s">
        <v>31</v>
      </c>
      <c r="Q195" t="s">
        <v>64</v>
      </c>
      <c r="R195" t="s">
        <v>1507</v>
      </c>
      <c r="S195" s="2">
        <v>12.22</v>
      </c>
      <c r="T195" s="2">
        <v>1</v>
      </c>
      <c r="U195" s="2">
        <v>0</v>
      </c>
      <c r="V195" s="8">
        <v>3.6659999999999999</v>
      </c>
      <c r="W195" s="9">
        <f t="shared" si="9"/>
        <v>12.22</v>
      </c>
      <c r="X195" s="9">
        <f t="shared" ref="X195:X258" si="10">S195*U195</f>
        <v>0</v>
      </c>
      <c r="Y195" s="9">
        <f t="shared" ref="Y195:Y258" si="11">W195*T195</f>
        <v>12.22</v>
      </c>
    </row>
    <row r="196" spans="1:25" x14ac:dyDescent="0.3">
      <c r="A196">
        <v>195</v>
      </c>
      <c r="B196" t="s">
        <v>1514</v>
      </c>
      <c r="C196" s="1">
        <v>42814</v>
      </c>
      <c r="D196" s="1">
        <v>42819</v>
      </c>
      <c r="E196" s="18">
        <v>42814</v>
      </c>
      <c r="F196" t="s">
        <v>22</v>
      </c>
      <c r="G196" t="s">
        <v>1515</v>
      </c>
      <c r="H196" t="s">
        <v>1516</v>
      </c>
      <c r="I196" t="s">
        <v>25</v>
      </c>
      <c r="J196" t="s">
        <v>26</v>
      </c>
      <c r="K196" t="s">
        <v>489</v>
      </c>
      <c r="L196" t="s">
        <v>250</v>
      </c>
      <c r="M196" s="2">
        <v>47201</v>
      </c>
      <c r="N196" s="2" t="s">
        <v>104</v>
      </c>
      <c r="O196" s="3" t="s">
        <v>1517</v>
      </c>
      <c r="P196" t="s">
        <v>31</v>
      </c>
      <c r="Q196" t="s">
        <v>64</v>
      </c>
      <c r="R196" t="s">
        <v>1518</v>
      </c>
      <c r="S196" s="2">
        <v>2.91</v>
      </c>
      <c r="T196" s="2">
        <v>1</v>
      </c>
      <c r="U196" s="2">
        <v>0</v>
      </c>
      <c r="V196" s="8">
        <v>1.3676999999999999</v>
      </c>
      <c r="W196" s="9">
        <f t="shared" si="9"/>
        <v>2.91</v>
      </c>
      <c r="X196" s="9">
        <f t="shared" si="10"/>
        <v>0</v>
      </c>
      <c r="Y196" s="9">
        <f t="shared" si="11"/>
        <v>2.91</v>
      </c>
    </row>
    <row r="197" spans="1:25" x14ac:dyDescent="0.3">
      <c r="A197">
        <v>196</v>
      </c>
      <c r="B197" t="s">
        <v>1519</v>
      </c>
      <c r="C197" s="1">
        <v>42461</v>
      </c>
      <c r="D197" s="1">
        <v>42463</v>
      </c>
      <c r="E197" s="18">
        <v>42461</v>
      </c>
      <c r="F197" t="s">
        <v>22</v>
      </c>
      <c r="G197" t="s">
        <v>1520</v>
      </c>
      <c r="H197" t="s">
        <v>1521</v>
      </c>
      <c r="I197" t="s">
        <v>25</v>
      </c>
      <c r="J197" t="s">
        <v>26</v>
      </c>
      <c r="K197" t="s">
        <v>1522</v>
      </c>
      <c r="L197" t="s">
        <v>263</v>
      </c>
      <c r="M197" s="2">
        <v>13021</v>
      </c>
      <c r="N197" s="2" t="s">
        <v>145</v>
      </c>
      <c r="O197" s="3" t="s">
        <v>1523</v>
      </c>
      <c r="P197" t="s">
        <v>45</v>
      </c>
      <c r="Q197" t="s">
        <v>67</v>
      </c>
      <c r="R197" t="s">
        <v>1524</v>
      </c>
      <c r="S197" s="2">
        <v>59.52</v>
      </c>
      <c r="T197" s="2">
        <v>3</v>
      </c>
      <c r="U197" s="2">
        <v>0</v>
      </c>
      <c r="V197" s="8">
        <v>15.475199999999999</v>
      </c>
      <c r="W197" s="9">
        <f t="shared" si="9"/>
        <v>59.52</v>
      </c>
      <c r="X197" s="9">
        <f t="shared" si="10"/>
        <v>0</v>
      </c>
      <c r="Y197" s="9">
        <f t="shared" si="11"/>
        <v>178.56</v>
      </c>
    </row>
    <row r="198" spans="1:25" x14ac:dyDescent="0.3">
      <c r="A198">
        <v>197</v>
      </c>
      <c r="B198" t="s">
        <v>1533</v>
      </c>
      <c r="C198" s="1">
        <v>43028</v>
      </c>
      <c r="D198" s="1">
        <v>43032</v>
      </c>
      <c r="E198" s="18">
        <v>43028</v>
      </c>
      <c r="F198" t="s">
        <v>49</v>
      </c>
      <c r="G198" t="s">
        <v>1534</v>
      </c>
      <c r="H198" t="s">
        <v>1535</v>
      </c>
      <c r="I198" t="s">
        <v>40</v>
      </c>
      <c r="J198" t="s">
        <v>26</v>
      </c>
      <c r="K198" t="s">
        <v>787</v>
      </c>
      <c r="L198" t="s">
        <v>490</v>
      </c>
      <c r="M198" s="2">
        <v>44312</v>
      </c>
      <c r="N198" s="2" t="s">
        <v>145</v>
      </c>
      <c r="O198" s="3" t="s">
        <v>79</v>
      </c>
      <c r="P198" t="s">
        <v>31</v>
      </c>
      <c r="Q198" t="s">
        <v>55</v>
      </c>
      <c r="R198" t="s">
        <v>80</v>
      </c>
      <c r="S198" s="2">
        <v>284.36399999999998</v>
      </c>
      <c r="T198" s="2">
        <v>2</v>
      </c>
      <c r="U198" s="2">
        <v>0.4</v>
      </c>
      <c r="V198" s="8">
        <v>-75.830399999999997</v>
      </c>
      <c r="W198" s="9">
        <f t="shared" si="9"/>
        <v>170.61839999999998</v>
      </c>
      <c r="X198" s="9">
        <f t="shared" si="10"/>
        <v>113.7456</v>
      </c>
      <c r="Y198" s="9">
        <f t="shared" si="11"/>
        <v>341.23679999999996</v>
      </c>
    </row>
    <row r="199" spans="1:25" x14ac:dyDescent="0.3">
      <c r="A199">
        <v>198</v>
      </c>
      <c r="B199" t="s">
        <v>1538</v>
      </c>
      <c r="C199" s="1">
        <v>42717</v>
      </c>
      <c r="D199" s="1">
        <v>42721</v>
      </c>
      <c r="E199" s="18">
        <v>42717</v>
      </c>
      <c r="F199" t="s">
        <v>49</v>
      </c>
      <c r="G199" t="s">
        <v>1471</v>
      </c>
      <c r="H199" t="s">
        <v>1472</v>
      </c>
      <c r="I199" t="s">
        <v>40</v>
      </c>
      <c r="J199" t="s">
        <v>26</v>
      </c>
      <c r="K199" t="s">
        <v>1539</v>
      </c>
      <c r="L199" t="s">
        <v>634</v>
      </c>
      <c r="M199" s="2">
        <v>73071</v>
      </c>
      <c r="N199" s="2" t="s">
        <v>104</v>
      </c>
      <c r="O199" s="3" t="s">
        <v>1540</v>
      </c>
      <c r="P199" t="s">
        <v>70</v>
      </c>
      <c r="Q199" t="s">
        <v>157</v>
      </c>
      <c r="R199" t="s">
        <v>1541</v>
      </c>
      <c r="S199" s="2">
        <v>63.88</v>
      </c>
      <c r="T199" s="2">
        <v>4</v>
      </c>
      <c r="U199" s="2">
        <v>0</v>
      </c>
      <c r="V199" s="8">
        <v>24.9132</v>
      </c>
      <c r="W199" s="9">
        <f t="shared" si="9"/>
        <v>63.88</v>
      </c>
      <c r="X199" s="9">
        <f t="shared" si="10"/>
        <v>0</v>
      </c>
      <c r="Y199" s="9">
        <f t="shared" si="11"/>
        <v>255.52</v>
      </c>
    </row>
    <row r="200" spans="1:25" x14ac:dyDescent="0.3">
      <c r="A200">
        <v>199</v>
      </c>
      <c r="B200" t="s">
        <v>1542</v>
      </c>
      <c r="C200" s="1">
        <v>41682</v>
      </c>
      <c r="D200" s="1">
        <v>41688</v>
      </c>
      <c r="E200" s="18">
        <v>41682</v>
      </c>
      <c r="F200" t="s">
        <v>49</v>
      </c>
      <c r="G200" t="s">
        <v>1543</v>
      </c>
      <c r="H200" t="s">
        <v>1544</v>
      </c>
      <c r="I200" t="s">
        <v>25</v>
      </c>
      <c r="J200" t="s">
        <v>26</v>
      </c>
      <c r="K200" t="s">
        <v>86</v>
      </c>
      <c r="L200" t="s">
        <v>42</v>
      </c>
      <c r="M200" s="2">
        <v>94521</v>
      </c>
      <c r="N200" s="2" t="s">
        <v>43</v>
      </c>
      <c r="O200" s="3" t="s">
        <v>1545</v>
      </c>
      <c r="P200" t="s">
        <v>31</v>
      </c>
      <c r="Q200" t="s">
        <v>35</v>
      </c>
      <c r="R200" t="s">
        <v>1546</v>
      </c>
      <c r="S200" s="2">
        <v>129.56800000000001</v>
      </c>
      <c r="T200" s="2">
        <v>2</v>
      </c>
      <c r="U200" s="2">
        <v>0.2</v>
      </c>
      <c r="V200" s="8">
        <v>-24.294</v>
      </c>
      <c r="W200" s="9">
        <f t="shared" si="9"/>
        <v>103.65440000000001</v>
      </c>
      <c r="X200" s="9">
        <f t="shared" si="10"/>
        <v>25.913600000000002</v>
      </c>
      <c r="Y200" s="9">
        <f t="shared" si="11"/>
        <v>207.30880000000002</v>
      </c>
    </row>
    <row r="201" spans="1:25" x14ac:dyDescent="0.3">
      <c r="A201">
        <v>200</v>
      </c>
      <c r="B201" t="s">
        <v>1547</v>
      </c>
      <c r="C201" s="1">
        <v>42639</v>
      </c>
      <c r="D201" s="1">
        <v>42644</v>
      </c>
      <c r="E201" s="18">
        <v>42639</v>
      </c>
      <c r="F201" t="s">
        <v>49</v>
      </c>
      <c r="G201" t="s">
        <v>1453</v>
      </c>
      <c r="H201" t="s">
        <v>1454</v>
      </c>
      <c r="I201" t="s">
        <v>25</v>
      </c>
      <c r="J201" t="s">
        <v>26</v>
      </c>
      <c r="K201" t="s">
        <v>349</v>
      </c>
      <c r="L201" t="s">
        <v>207</v>
      </c>
      <c r="M201" s="2">
        <v>62521</v>
      </c>
      <c r="N201" s="2" t="s">
        <v>104</v>
      </c>
      <c r="O201" s="3" t="s">
        <v>1548</v>
      </c>
      <c r="P201" t="s">
        <v>31</v>
      </c>
      <c r="Q201" t="s">
        <v>35</v>
      </c>
      <c r="R201" t="s">
        <v>1549</v>
      </c>
      <c r="S201" s="2">
        <v>747.55799999999999</v>
      </c>
      <c r="T201" s="2">
        <v>3</v>
      </c>
      <c r="U201" s="2">
        <v>0.3</v>
      </c>
      <c r="V201" s="8">
        <v>-96.114599999999996</v>
      </c>
      <c r="W201" s="9">
        <f t="shared" si="9"/>
        <v>523.29060000000004</v>
      </c>
      <c r="X201" s="9">
        <f t="shared" si="10"/>
        <v>224.26739999999998</v>
      </c>
      <c r="Y201" s="9">
        <f t="shared" si="11"/>
        <v>1569.8718000000001</v>
      </c>
    </row>
    <row r="202" spans="1:25" x14ac:dyDescent="0.3">
      <c r="A202">
        <v>201</v>
      </c>
      <c r="B202" t="s">
        <v>1551</v>
      </c>
      <c r="C202" s="1">
        <v>42353</v>
      </c>
      <c r="D202" s="1">
        <v>42360</v>
      </c>
      <c r="E202" s="18">
        <v>42353</v>
      </c>
      <c r="F202" t="s">
        <v>49</v>
      </c>
      <c r="G202" t="s">
        <v>816</v>
      </c>
      <c r="H202" t="s">
        <v>817</v>
      </c>
      <c r="I202" t="s">
        <v>25</v>
      </c>
      <c r="J202" t="s">
        <v>26</v>
      </c>
      <c r="K202" t="s">
        <v>94</v>
      </c>
      <c r="L202" t="s">
        <v>95</v>
      </c>
      <c r="M202" s="2">
        <v>98115</v>
      </c>
      <c r="N202" s="2" t="s">
        <v>43</v>
      </c>
      <c r="O202" s="3" t="s">
        <v>1552</v>
      </c>
      <c r="P202" t="s">
        <v>45</v>
      </c>
      <c r="Q202" t="s">
        <v>77</v>
      </c>
      <c r="R202" t="s">
        <v>1553</v>
      </c>
      <c r="S202" s="2">
        <v>103.92</v>
      </c>
      <c r="T202" s="2">
        <v>4</v>
      </c>
      <c r="U202" s="2">
        <v>0</v>
      </c>
      <c r="V202" s="8">
        <v>36.372</v>
      </c>
      <c r="W202" s="9">
        <f t="shared" si="9"/>
        <v>103.92</v>
      </c>
      <c r="X202" s="9">
        <f t="shared" si="10"/>
        <v>0</v>
      </c>
      <c r="Y202" s="9">
        <f t="shared" si="11"/>
        <v>415.68</v>
      </c>
    </row>
    <row r="203" spans="1:25" x14ac:dyDescent="0.3">
      <c r="A203">
        <v>202</v>
      </c>
      <c r="B203" t="s">
        <v>1558</v>
      </c>
      <c r="C203" s="1">
        <v>42482</v>
      </c>
      <c r="D203" s="1">
        <v>42489</v>
      </c>
      <c r="E203" s="18">
        <v>42482</v>
      </c>
      <c r="F203" t="s">
        <v>49</v>
      </c>
      <c r="G203" t="s">
        <v>1559</v>
      </c>
      <c r="H203" t="s">
        <v>1560</v>
      </c>
      <c r="I203" t="s">
        <v>101</v>
      </c>
      <c r="J203" t="s">
        <v>26</v>
      </c>
      <c r="K203" t="s">
        <v>536</v>
      </c>
      <c r="L203" t="s">
        <v>302</v>
      </c>
      <c r="M203" s="2">
        <v>85023</v>
      </c>
      <c r="N203" s="2" t="s">
        <v>43</v>
      </c>
      <c r="O203" s="3" t="s">
        <v>1258</v>
      </c>
      <c r="P203" t="s">
        <v>31</v>
      </c>
      <c r="Q203" t="s">
        <v>64</v>
      </c>
      <c r="R203" t="s">
        <v>1259</v>
      </c>
      <c r="S203" s="2">
        <v>23.56</v>
      </c>
      <c r="T203" s="2">
        <v>5</v>
      </c>
      <c r="U203" s="2">
        <v>0.2</v>
      </c>
      <c r="V203" s="8">
        <v>7.0679999999999996</v>
      </c>
      <c r="W203" s="9">
        <f t="shared" si="9"/>
        <v>18.847999999999999</v>
      </c>
      <c r="X203" s="9">
        <f t="shared" si="10"/>
        <v>4.7119999999999997</v>
      </c>
      <c r="Y203" s="9">
        <f t="shared" si="11"/>
        <v>94.24</v>
      </c>
    </row>
    <row r="204" spans="1:25" x14ac:dyDescent="0.3">
      <c r="A204">
        <v>203</v>
      </c>
      <c r="B204" t="s">
        <v>1567</v>
      </c>
      <c r="C204" s="1">
        <v>42021</v>
      </c>
      <c r="D204" s="1">
        <v>42028</v>
      </c>
      <c r="E204" s="18">
        <v>42021</v>
      </c>
      <c r="F204" t="s">
        <v>49</v>
      </c>
      <c r="G204" t="s">
        <v>1568</v>
      </c>
      <c r="H204" t="s">
        <v>1569</v>
      </c>
      <c r="I204" t="s">
        <v>101</v>
      </c>
      <c r="J204" t="s">
        <v>26</v>
      </c>
      <c r="K204" t="s">
        <v>1570</v>
      </c>
      <c r="L204" t="s">
        <v>207</v>
      </c>
      <c r="M204" s="2">
        <v>60068</v>
      </c>
      <c r="N204" s="2" t="s">
        <v>104</v>
      </c>
      <c r="O204" s="3" t="s">
        <v>1068</v>
      </c>
      <c r="P204" t="s">
        <v>31</v>
      </c>
      <c r="Q204" t="s">
        <v>64</v>
      </c>
      <c r="R204" t="s">
        <v>1069</v>
      </c>
      <c r="S204" s="2">
        <v>254.744</v>
      </c>
      <c r="T204" s="2">
        <v>7</v>
      </c>
      <c r="U204" s="2">
        <v>0.6</v>
      </c>
      <c r="V204" s="8">
        <v>-312.06139999999999</v>
      </c>
      <c r="W204" s="9">
        <f t="shared" si="9"/>
        <v>101.89760000000001</v>
      </c>
      <c r="X204" s="9">
        <f t="shared" si="10"/>
        <v>152.84639999999999</v>
      </c>
      <c r="Y204" s="9">
        <f t="shared" si="11"/>
        <v>713.28320000000008</v>
      </c>
    </row>
    <row r="205" spans="1:25" x14ac:dyDescent="0.3">
      <c r="A205">
        <v>204</v>
      </c>
      <c r="B205" t="s">
        <v>1571</v>
      </c>
      <c r="C205" s="1">
        <v>42825</v>
      </c>
      <c r="D205" s="1">
        <v>42829</v>
      </c>
      <c r="E205" s="18">
        <v>42825</v>
      </c>
      <c r="F205" t="s">
        <v>49</v>
      </c>
      <c r="G205" t="s">
        <v>863</v>
      </c>
      <c r="H205" t="s">
        <v>864</v>
      </c>
      <c r="I205" t="s">
        <v>40</v>
      </c>
      <c r="J205" t="s">
        <v>26</v>
      </c>
      <c r="K205" t="s">
        <v>1572</v>
      </c>
      <c r="L205" t="s">
        <v>103</v>
      </c>
      <c r="M205" s="2">
        <v>79109</v>
      </c>
      <c r="N205" s="2" t="s">
        <v>104</v>
      </c>
      <c r="O205" s="3" t="s">
        <v>1573</v>
      </c>
      <c r="P205" t="s">
        <v>31</v>
      </c>
      <c r="Q205" t="s">
        <v>32</v>
      </c>
      <c r="R205" t="s">
        <v>1574</v>
      </c>
      <c r="S205" s="2">
        <v>205.33279999999999</v>
      </c>
      <c r="T205" s="2">
        <v>2</v>
      </c>
      <c r="U205" s="2">
        <v>0.32</v>
      </c>
      <c r="V205" s="8">
        <v>-36.235199999999999</v>
      </c>
      <c r="W205" s="9">
        <f t="shared" si="9"/>
        <v>139.626304</v>
      </c>
      <c r="X205" s="9">
        <f t="shared" si="10"/>
        <v>65.706496000000001</v>
      </c>
      <c r="Y205" s="9">
        <f t="shared" si="11"/>
        <v>279.25260800000001</v>
      </c>
    </row>
    <row r="206" spans="1:25" x14ac:dyDescent="0.3">
      <c r="A206">
        <v>205</v>
      </c>
      <c r="B206" t="s">
        <v>1575</v>
      </c>
      <c r="C206" s="1">
        <v>42720</v>
      </c>
      <c r="D206" s="1">
        <v>42724</v>
      </c>
      <c r="E206" s="18">
        <v>42720</v>
      </c>
      <c r="F206" t="s">
        <v>22</v>
      </c>
      <c r="G206" t="s">
        <v>949</v>
      </c>
      <c r="H206" t="s">
        <v>950</v>
      </c>
      <c r="I206" t="s">
        <v>25</v>
      </c>
      <c r="J206" t="s">
        <v>26</v>
      </c>
      <c r="K206" t="s">
        <v>295</v>
      </c>
      <c r="L206" t="s">
        <v>207</v>
      </c>
      <c r="M206" s="2">
        <v>60610</v>
      </c>
      <c r="N206" s="2" t="s">
        <v>104</v>
      </c>
      <c r="O206" s="3" t="s">
        <v>1576</v>
      </c>
      <c r="P206" t="s">
        <v>45</v>
      </c>
      <c r="Q206" t="s">
        <v>74</v>
      </c>
      <c r="R206" t="s">
        <v>1577</v>
      </c>
      <c r="S206" s="2">
        <v>4.7880000000000003</v>
      </c>
      <c r="T206" s="2">
        <v>3</v>
      </c>
      <c r="U206" s="2">
        <v>0.8</v>
      </c>
      <c r="V206" s="8">
        <v>-7.9001999999999999</v>
      </c>
      <c r="W206" s="9">
        <f t="shared" si="9"/>
        <v>0.95759999999999978</v>
      </c>
      <c r="X206" s="9">
        <f t="shared" si="10"/>
        <v>3.8304000000000005</v>
      </c>
      <c r="Y206" s="9">
        <f t="shared" si="11"/>
        <v>2.8727999999999994</v>
      </c>
    </row>
    <row r="207" spans="1:25" x14ac:dyDescent="0.3">
      <c r="A207">
        <v>206</v>
      </c>
      <c r="B207" t="s">
        <v>1578</v>
      </c>
      <c r="C207" s="1">
        <v>42358</v>
      </c>
      <c r="D207" s="1">
        <v>42362</v>
      </c>
      <c r="E207" s="18">
        <v>42358</v>
      </c>
      <c r="F207" t="s">
        <v>49</v>
      </c>
      <c r="G207" t="s">
        <v>1579</v>
      </c>
      <c r="H207" t="s">
        <v>1580</v>
      </c>
      <c r="I207" t="s">
        <v>40</v>
      </c>
      <c r="J207" t="s">
        <v>26</v>
      </c>
      <c r="K207" t="s">
        <v>1581</v>
      </c>
      <c r="L207" t="s">
        <v>263</v>
      </c>
      <c r="M207" s="2">
        <v>11757</v>
      </c>
      <c r="N207" s="2" t="s">
        <v>145</v>
      </c>
      <c r="O207" s="3" t="s">
        <v>1582</v>
      </c>
      <c r="P207" t="s">
        <v>45</v>
      </c>
      <c r="Q207" t="s">
        <v>89</v>
      </c>
      <c r="R207" t="s">
        <v>1583</v>
      </c>
      <c r="S207" s="2">
        <v>55.48</v>
      </c>
      <c r="T207" s="2">
        <v>1</v>
      </c>
      <c r="U207" s="2">
        <v>0</v>
      </c>
      <c r="V207" s="8">
        <v>26.630400000000002</v>
      </c>
      <c r="W207" s="9">
        <f t="shared" si="9"/>
        <v>55.48</v>
      </c>
      <c r="X207" s="9">
        <f t="shared" si="10"/>
        <v>0</v>
      </c>
      <c r="Y207" s="9">
        <f t="shared" si="11"/>
        <v>55.48</v>
      </c>
    </row>
    <row r="208" spans="1:25" x14ac:dyDescent="0.3">
      <c r="A208">
        <v>207</v>
      </c>
      <c r="B208" t="s">
        <v>1584</v>
      </c>
      <c r="C208" s="1">
        <v>41952</v>
      </c>
      <c r="D208" s="1">
        <v>41954</v>
      </c>
      <c r="E208" s="18">
        <v>41952</v>
      </c>
      <c r="F208" t="s">
        <v>22</v>
      </c>
      <c r="G208" t="s">
        <v>1585</v>
      </c>
      <c r="H208" t="s">
        <v>1586</v>
      </c>
      <c r="I208" t="s">
        <v>25</v>
      </c>
      <c r="J208" t="s">
        <v>26</v>
      </c>
      <c r="K208" t="s">
        <v>126</v>
      </c>
      <c r="L208" t="s">
        <v>42</v>
      </c>
      <c r="M208" s="2">
        <v>94110</v>
      </c>
      <c r="N208" s="2" t="s">
        <v>43</v>
      </c>
      <c r="O208" s="3" t="s">
        <v>1587</v>
      </c>
      <c r="P208" t="s">
        <v>45</v>
      </c>
      <c r="Q208" t="s">
        <v>58</v>
      </c>
      <c r="R208" t="s">
        <v>1588</v>
      </c>
      <c r="S208" s="2">
        <v>340.92</v>
      </c>
      <c r="T208" s="2">
        <v>3</v>
      </c>
      <c r="U208" s="2">
        <v>0</v>
      </c>
      <c r="V208" s="8">
        <v>3.4091999999999998</v>
      </c>
      <c r="W208" s="9">
        <f t="shared" si="9"/>
        <v>340.92</v>
      </c>
      <c r="X208" s="9">
        <f t="shared" si="10"/>
        <v>0</v>
      </c>
      <c r="Y208" s="9">
        <f t="shared" si="11"/>
        <v>1022.76</v>
      </c>
    </row>
    <row r="209" spans="1:25" x14ac:dyDescent="0.3">
      <c r="A209">
        <v>208</v>
      </c>
      <c r="B209" t="s">
        <v>1599</v>
      </c>
      <c r="C209" s="1">
        <v>42563</v>
      </c>
      <c r="D209" s="1">
        <v>42570</v>
      </c>
      <c r="E209" s="18">
        <v>42563</v>
      </c>
      <c r="F209" t="s">
        <v>49</v>
      </c>
      <c r="G209" t="s">
        <v>995</v>
      </c>
      <c r="H209" t="s">
        <v>996</v>
      </c>
      <c r="I209" t="s">
        <v>40</v>
      </c>
      <c r="J209" t="s">
        <v>26</v>
      </c>
      <c r="K209" t="s">
        <v>41</v>
      </c>
      <c r="L209" t="s">
        <v>42</v>
      </c>
      <c r="M209" s="2">
        <v>90008</v>
      </c>
      <c r="N209" s="2" t="s">
        <v>43</v>
      </c>
      <c r="O209" s="3" t="s">
        <v>1600</v>
      </c>
      <c r="P209" t="s">
        <v>70</v>
      </c>
      <c r="Q209" t="s">
        <v>71</v>
      </c>
      <c r="R209" t="s">
        <v>1601</v>
      </c>
      <c r="S209" s="2">
        <v>95.76</v>
      </c>
      <c r="T209" s="2">
        <v>6</v>
      </c>
      <c r="U209" s="2">
        <v>0.2</v>
      </c>
      <c r="V209" s="8">
        <v>7.1820000000000004</v>
      </c>
      <c r="W209" s="9">
        <f t="shared" si="9"/>
        <v>76.608000000000004</v>
      </c>
      <c r="X209" s="9">
        <f t="shared" si="10"/>
        <v>19.152000000000001</v>
      </c>
      <c r="Y209" s="9">
        <f t="shared" si="11"/>
        <v>459.64800000000002</v>
      </c>
    </row>
    <row r="210" spans="1:25" x14ac:dyDescent="0.3">
      <c r="A210">
        <v>209</v>
      </c>
      <c r="B210" t="s">
        <v>1604</v>
      </c>
      <c r="C210" s="1">
        <v>42547</v>
      </c>
      <c r="D210" s="1">
        <v>42553</v>
      </c>
      <c r="E210" s="18">
        <v>42547</v>
      </c>
      <c r="F210" t="s">
        <v>49</v>
      </c>
      <c r="G210" t="s">
        <v>1605</v>
      </c>
      <c r="H210" t="s">
        <v>1606</v>
      </c>
      <c r="I210" t="s">
        <v>40</v>
      </c>
      <c r="J210" t="s">
        <v>26</v>
      </c>
      <c r="K210" t="s">
        <v>262</v>
      </c>
      <c r="L210" t="s">
        <v>263</v>
      </c>
      <c r="M210" s="2">
        <v>10024</v>
      </c>
      <c r="N210" s="2" t="s">
        <v>145</v>
      </c>
      <c r="O210" s="3" t="s">
        <v>1607</v>
      </c>
      <c r="P210" t="s">
        <v>45</v>
      </c>
      <c r="Q210" t="s">
        <v>67</v>
      </c>
      <c r="R210" t="s">
        <v>1608</v>
      </c>
      <c r="S210" s="2">
        <v>14.7</v>
      </c>
      <c r="T210" s="2">
        <v>5</v>
      </c>
      <c r="U210" s="2">
        <v>0</v>
      </c>
      <c r="V210" s="8">
        <v>6.6150000000000002</v>
      </c>
      <c r="W210" s="9">
        <f t="shared" si="9"/>
        <v>14.7</v>
      </c>
      <c r="X210" s="9">
        <f t="shared" si="10"/>
        <v>0</v>
      </c>
      <c r="Y210" s="9">
        <f t="shared" si="11"/>
        <v>73.5</v>
      </c>
    </row>
    <row r="211" spans="1:25" x14ac:dyDescent="0.3">
      <c r="A211">
        <v>210</v>
      </c>
      <c r="B211" t="s">
        <v>1611</v>
      </c>
      <c r="C211" s="1">
        <v>41918</v>
      </c>
      <c r="D211" s="1">
        <v>41922</v>
      </c>
      <c r="E211" s="18">
        <v>41918</v>
      </c>
      <c r="F211" t="s">
        <v>49</v>
      </c>
      <c r="G211" t="s">
        <v>1612</v>
      </c>
      <c r="H211" t="s">
        <v>1613</v>
      </c>
      <c r="I211" t="s">
        <v>25</v>
      </c>
      <c r="J211" t="s">
        <v>26</v>
      </c>
      <c r="K211" t="s">
        <v>931</v>
      </c>
      <c r="L211" t="s">
        <v>42</v>
      </c>
      <c r="M211" s="2">
        <v>92024</v>
      </c>
      <c r="N211" s="2" t="s">
        <v>43</v>
      </c>
      <c r="O211" s="3" t="s">
        <v>1614</v>
      </c>
      <c r="P211" t="s">
        <v>70</v>
      </c>
      <c r="Q211" t="s">
        <v>157</v>
      </c>
      <c r="R211" t="s">
        <v>1615</v>
      </c>
      <c r="S211" s="2">
        <v>9.09</v>
      </c>
      <c r="T211" s="2">
        <v>3</v>
      </c>
      <c r="U211" s="2">
        <v>0</v>
      </c>
      <c r="V211" s="8">
        <v>1.9089</v>
      </c>
      <c r="W211" s="9">
        <f t="shared" si="9"/>
        <v>9.09</v>
      </c>
      <c r="X211" s="9">
        <f t="shared" si="10"/>
        <v>0</v>
      </c>
      <c r="Y211" s="9">
        <f t="shared" si="11"/>
        <v>27.27</v>
      </c>
    </row>
    <row r="212" spans="1:25" x14ac:dyDescent="0.3">
      <c r="A212">
        <v>211</v>
      </c>
      <c r="B212" t="s">
        <v>1620</v>
      </c>
      <c r="C212" s="1">
        <v>42896</v>
      </c>
      <c r="D212" s="1">
        <v>42899</v>
      </c>
      <c r="E212" s="18">
        <v>42896</v>
      </c>
      <c r="F212" t="s">
        <v>184</v>
      </c>
      <c r="G212" t="s">
        <v>1621</v>
      </c>
      <c r="H212" t="s">
        <v>1622</v>
      </c>
      <c r="I212" t="s">
        <v>101</v>
      </c>
      <c r="J212" t="s">
        <v>26</v>
      </c>
      <c r="K212" t="s">
        <v>41</v>
      </c>
      <c r="L212" t="s">
        <v>42</v>
      </c>
      <c r="M212" s="2">
        <v>90045</v>
      </c>
      <c r="N212" s="2" t="s">
        <v>43</v>
      </c>
      <c r="O212" s="3" t="s">
        <v>1623</v>
      </c>
      <c r="P212" t="s">
        <v>45</v>
      </c>
      <c r="Q212" t="s">
        <v>46</v>
      </c>
      <c r="R212" t="s">
        <v>1624</v>
      </c>
      <c r="S212" s="2">
        <v>29.6</v>
      </c>
      <c r="T212" s="2">
        <v>2</v>
      </c>
      <c r="U212" s="2">
        <v>0</v>
      </c>
      <c r="V212" s="8">
        <v>14.8</v>
      </c>
      <c r="W212" s="9">
        <f t="shared" si="9"/>
        <v>29.6</v>
      </c>
      <c r="X212" s="9">
        <f t="shared" si="10"/>
        <v>0</v>
      </c>
      <c r="Y212" s="9">
        <f t="shared" si="11"/>
        <v>59.2</v>
      </c>
    </row>
    <row r="213" spans="1:25" x14ac:dyDescent="0.3">
      <c r="A213">
        <v>212</v>
      </c>
      <c r="B213" t="s">
        <v>1629</v>
      </c>
      <c r="C213" s="1">
        <v>41941</v>
      </c>
      <c r="D213" s="1">
        <v>41943</v>
      </c>
      <c r="E213" s="18">
        <v>41941</v>
      </c>
      <c r="F213" t="s">
        <v>184</v>
      </c>
      <c r="G213" t="s">
        <v>1630</v>
      </c>
      <c r="H213" t="s">
        <v>1631</v>
      </c>
      <c r="I213" t="s">
        <v>25</v>
      </c>
      <c r="J213" t="s">
        <v>26</v>
      </c>
      <c r="K213" t="s">
        <v>295</v>
      </c>
      <c r="L213" t="s">
        <v>207</v>
      </c>
      <c r="M213" s="2">
        <v>60610</v>
      </c>
      <c r="N213" s="2" t="s">
        <v>104</v>
      </c>
      <c r="O213" s="3" t="s">
        <v>1632</v>
      </c>
      <c r="P213" t="s">
        <v>70</v>
      </c>
      <c r="Q213" t="s">
        <v>71</v>
      </c>
      <c r="R213" t="s">
        <v>1633</v>
      </c>
      <c r="S213" s="2">
        <v>2735.9520000000002</v>
      </c>
      <c r="T213" s="2">
        <v>6</v>
      </c>
      <c r="U213" s="2">
        <v>0.2</v>
      </c>
      <c r="V213" s="8">
        <v>341.99400000000003</v>
      </c>
      <c r="W213" s="9">
        <f t="shared" si="9"/>
        <v>2188.7616000000003</v>
      </c>
      <c r="X213" s="9">
        <f t="shared" si="10"/>
        <v>547.19040000000007</v>
      </c>
      <c r="Y213" s="9">
        <f t="shared" si="11"/>
        <v>13132.569600000003</v>
      </c>
    </row>
    <row r="214" spans="1:25" x14ac:dyDescent="0.3">
      <c r="A214">
        <v>213</v>
      </c>
      <c r="B214" t="s">
        <v>1634</v>
      </c>
      <c r="C214" s="1">
        <v>41799</v>
      </c>
      <c r="D214" s="1">
        <v>41803</v>
      </c>
      <c r="E214" s="18">
        <v>41799</v>
      </c>
      <c r="F214" t="s">
        <v>22</v>
      </c>
      <c r="G214" t="s">
        <v>1635</v>
      </c>
      <c r="H214" t="s">
        <v>1636</v>
      </c>
      <c r="I214" t="s">
        <v>101</v>
      </c>
      <c r="J214" t="s">
        <v>26</v>
      </c>
      <c r="K214" t="s">
        <v>1637</v>
      </c>
      <c r="L214" t="s">
        <v>103</v>
      </c>
      <c r="M214" s="2">
        <v>77340</v>
      </c>
      <c r="N214" s="2" t="s">
        <v>104</v>
      </c>
      <c r="O214" s="3" t="s">
        <v>1638</v>
      </c>
      <c r="P214" t="s">
        <v>70</v>
      </c>
      <c r="Q214" t="s">
        <v>71</v>
      </c>
      <c r="R214" t="s">
        <v>1639</v>
      </c>
      <c r="S214" s="2">
        <v>7.992</v>
      </c>
      <c r="T214" s="2">
        <v>1</v>
      </c>
      <c r="U214" s="2">
        <v>0.2</v>
      </c>
      <c r="V214" s="8">
        <v>0.59940000000000004</v>
      </c>
      <c r="W214" s="9">
        <f t="shared" si="9"/>
        <v>6.3936000000000002</v>
      </c>
      <c r="X214" s="9">
        <f t="shared" si="10"/>
        <v>1.5984</v>
      </c>
      <c r="Y214" s="9">
        <f t="shared" si="11"/>
        <v>6.3936000000000002</v>
      </c>
    </row>
    <row r="215" spans="1:25" x14ac:dyDescent="0.3">
      <c r="A215">
        <v>214</v>
      </c>
      <c r="B215" t="s">
        <v>1642</v>
      </c>
      <c r="C215" s="1">
        <v>41896</v>
      </c>
      <c r="D215" s="1">
        <v>41901</v>
      </c>
      <c r="E215" s="18">
        <v>41896</v>
      </c>
      <c r="F215" t="s">
        <v>49</v>
      </c>
      <c r="G215" t="s">
        <v>1643</v>
      </c>
      <c r="H215" t="s">
        <v>1644</v>
      </c>
      <c r="I215" t="s">
        <v>25</v>
      </c>
      <c r="J215" t="s">
        <v>26</v>
      </c>
      <c r="K215" t="s">
        <v>381</v>
      </c>
      <c r="L215" t="s">
        <v>263</v>
      </c>
      <c r="M215" s="2">
        <v>14609</v>
      </c>
      <c r="N215" s="2" t="s">
        <v>145</v>
      </c>
      <c r="O215" s="3" t="s">
        <v>1645</v>
      </c>
      <c r="P215" t="s">
        <v>45</v>
      </c>
      <c r="Q215" t="s">
        <v>58</v>
      </c>
      <c r="R215" t="s">
        <v>1646</v>
      </c>
      <c r="S215" s="2">
        <v>449.15</v>
      </c>
      <c r="T215" s="2">
        <v>5</v>
      </c>
      <c r="U215" s="2">
        <v>0</v>
      </c>
      <c r="V215" s="8">
        <v>8.9830000000000005</v>
      </c>
      <c r="W215" s="9">
        <f t="shared" si="9"/>
        <v>449.15</v>
      </c>
      <c r="X215" s="9">
        <f t="shared" si="10"/>
        <v>0</v>
      </c>
      <c r="Y215" s="9">
        <f t="shared" si="11"/>
        <v>2245.75</v>
      </c>
    </row>
    <row r="216" spans="1:25" x14ac:dyDescent="0.3">
      <c r="A216">
        <v>215</v>
      </c>
      <c r="B216" t="s">
        <v>1649</v>
      </c>
      <c r="C216" s="1">
        <v>42499</v>
      </c>
      <c r="D216" s="1">
        <v>42504</v>
      </c>
      <c r="E216" s="18">
        <v>42499</v>
      </c>
      <c r="F216" t="s">
        <v>49</v>
      </c>
      <c r="G216" t="s">
        <v>1650</v>
      </c>
      <c r="H216" t="s">
        <v>1651</v>
      </c>
      <c r="I216" t="s">
        <v>25</v>
      </c>
      <c r="J216" t="s">
        <v>26</v>
      </c>
      <c r="K216" t="s">
        <v>94</v>
      </c>
      <c r="L216" t="s">
        <v>95</v>
      </c>
      <c r="M216" s="2">
        <v>98115</v>
      </c>
      <c r="N216" s="2" t="s">
        <v>43</v>
      </c>
      <c r="O216" s="3" t="s">
        <v>1652</v>
      </c>
      <c r="P216" t="s">
        <v>70</v>
      </c>
      <c r="Q216" t="s">
        <v>157</v>
      </c>
      <c r="R216" t="s">
        <v>1653</v>
      </c>
      <c r="S216" s="2">
        <v>93.98</v>
      </c>
      <c r="T216" s="2">
        <v>2</v>
      </c>
      <c r="U216" s="2">
        <v>0</v>
      </c>
      <c r="V216" s="8">
        <v>13.1572</v>
      </c>
      <c r="W216" s="9">
        <f t="shared" si="9"/>
        <v>93.98</v>
      </c>
      <c r="X216" s="9">
        <f t="shared" si="10"/>
        <v>0</v>
      </c>
      <c r="Y216" s="9">
        <f t="shared" si="11"/>
        <v>187.96</v>
      </c>
    </row>
    <row r="217" spans="1:25" x14ac:dyDescent="0.3">
      <c r="A217">
        <v>216</v>
      </c>
      <c r="B217" t="s">
        <v>1654</v>
      </c>
      <c r="C217" s="1">
        <v>42447</v>
      </c>
      <c r="D217" s="1">
        <v>42450</v>
      </c>
      <c r="E217" s="18">
        <v>42447</v>
      </c>
      <c r="F217" t="s">
        <v>22</v>
      </c>
      <c r="G217" t="s">
        <v>1655</v>
      </c>
      <c r="H217" t="s">
        <v>1656</v>
      </c>
      <c r="I217" t="s">
        <v>25</v>
      </c>
      <c r="J217" t="s">
        <v>26</v>
      </c>
      <c r="K217" t="s">
        <v>326</v>
      </c>
      <c r="L217" t="s">
        <v>327</v>
      </c>
      <c r="M217" s="2">
        <v>38109</v>
      </c>
      <c r="N217" s="2" t="s">
        <v>29</v>
      </c>
      <c r="O217" s="3" t="s">
        <v>1657</v>
      </c>
      <c r="P217" t="s">
        <v>31</v>
      </c>
      <c r="Q217" t="s">
        <v>55</v>
      </c>
      <c r="R217" t="s">
        <v>1658</v>
      </c>
      <c r="S217" s="2">
        <v>189.88200000000001</v>
      </c>
      <c r="T217" s="2">
        <v>3</v>
      </c>
      <c r="U217" s="2">
        <v>0.4</v>
      </c>
      <c r="V217" s="8">
        <v>-94.941000000000003</v>
      </c>
      <c r="W217" s="9">
        <f t="shared" si="9"/>
        <v>113.92919999999999</v>
      </c>
      <c r="X217" s="9">
        <f t="shared" si="10"/>
        <v>75.952800000000011</v>
      </c>
      <c r="Y217" s="9">
        <f t="shared" si="11"/>
        <v>341.7876</v>
      </c>
    </row>
    <row r="218" spans="1:25" x14ac:dyDescent="0.3">
      <c r="A218">
        <v>217</v>
      </c>
      <c r="B218" t="s">
        <v>1659</v>
      </c>
      <c r="C218" s="1">
        <v>42365</v>
      </c>
      <c r="D218" s="1">
        <v>42369</v>
      </c>
      <c r="E218" s="18">
        <v>42365</v>
      </c>
      <c r="F218" t="s">
        <v>49</v>
      </c>
      <c r="G218" t="s">
        <v>1660</v>
      </c>
      <c r="H218" t="s">
        <v>1661</v>
      </c>
      <c r="I218" t="s">
        <v>25</v>
      </c>
      <c r="J218" t="s">
        <v>26</v>
      </c>
      <c r="K218" t="s">
        <v>1662</v>
      </c>
      <c r="L218" t="s">
        <v>1663</v>
      </c>
      <c r="M218" s="2">
        <v>72701</v>
      </c>
      <c r="N218" s="2" t="s">
        <v>29</v>
      </c>
      <c r="O218" s="3" t="s">
        <v>1664</v>
      </c>
      <c r="P218" t="s">
        <v>45</v>
      </c>
      <c r="Q218" t="s">
        <v>169</v>
      </c>
      <c r="R218" t="s">
        <v>1665</v>
      </c>
      <c r="S218" s="2">
        <v>105.42</v>
      </c>
      <c r="T218" s="2">
        <v>2</v>
      </c>
      <c r="U218" s="2">
        <v>0</v>
      </c>
      <c r="V218" s="8">
        <v>51.655799999999999</v>
      </c>
      <c r="W218" s="9">
        <f t="shared" si="9"/>
        <v>105.42</v>
      </c>
      <c r="X218" s="9">
        <f t="shared" si="10"/>
        <v>0</v>
      </c>
      <c r="Y218" s="9">
        <f t="shared" si="11"/>
        <v>210.84</v>
      </c>
    </row>
    <row r="219" spans="1:25" x14ac:dyDescent="0.3">
      <c r="A219">
        <v>218</v>
      </c>
      <c r="B219" t="s">
        <v>1666</v>
      </c>
      <c r="C219" s="1">
        <v>42576</v>
      </c>
      <c r="D219" s="1">
        <v>42582</v>
      </c>
      <c r="E219" s="18">
        <v>42576</v>
      </c>
      <c r="F219" t="s">
        <v>49</v>
      </c>
      <c r="G219" t="s">
        <v>1543</v>
      </c>
      <c r="H219" t="s">
        <v>1544</v>
      </c>
      <c r="I219" t="s">
        <v>25</v>
      </c>
      <c r="J219" t="s">
        <v>26</v>
      </c>
      <c r="K219" t="s">
        <v>1667</v>
      </c>
      <c r="L219" t="s">
        <v>42</v>
      </c>
      <c r="M219" s="2">
        <v>92627</v>
      </c>
      <c r="N219" s="2" t="s">
        <v>43</v>
      </c>
      <c r="O219" s="3" t="s">
        <v>1668</v>
      </c>
      <c r="P219" t="s">
        <v>45</v>
      </c>
      <c r="Q219" t="s">
        <v>74</v>
      </c>
      <c r="R219" t="s">
        <v>1669</v>
      </c>
      <c r="S219" s="2">
        <v>119.616</v>
      </c>
      <c r="T219" s="2">
        <v>8</v>
      </c>
      <c r="U219" s="2">
        <v>0.2</v>
      </c>
      <c r="V219" s="8">
        <v>40.370399999999997</v>
      </c>
      <c r="W219" s="9">
        <f t="shared" si="9"/>
        <v>95.692800000000005</v>
      </c>
      <c r="X219" s="9">
        <f t="shared" si="10"/>
        <v>23.923200000000001</v>
      </c>
      <c r="Y219" s="9">
        <f t="shared" si="11"/>
        <v>765.54240000000004</v>
      </c>
    </row>
    <row r="220" spans="1:25" x14ac:dyDescent="0.3">
      <c r="A220">
        <v>219</v>
      </c>
      <c r="B220" t="s">
        <v>1674</v>
      </c>
      <c r="C220" s="1">
        <v>42520</v>
      </c>
      <c r="D220" s="1">
        <v>42525</v>
      </c>
      <c r="E220" s="18">
        <v>42520</v>
      </c>
      <c r="F220" t="s">
        <v>49</v>
      </c>
      <c r="G220" t="s">
        <v>1675</v>
      </c>
      <c r="H220" t="s">
        <v>1676</v>
      </c>
      <c r="I220" t="s">
        <v>40</v>
      </c>
      <c r="J220" t="s">
        <v>26</v>
      </c>
      <c r="K220" t="s">
        <v>1677</v>
      </c>
      <c r="L220" t="s">
        <v>449</v>
      </c>
      <c r="M220" s="2">
        <v>80134</v>
      </c>
      <c r="N220" s="2" t="s">
        <v>43</v>
      </c>
      <c r="O220" s="3" t="s">
        <v>1678</v>
      </c>
      <c r="P220" t="s">
        <v>45</v>
      </c>
      <c r="Q220" t="s">
        <v>74</v>
      </c>
      <c r="R220" t="s">
        <v>1679</v>
      </c>
      <c r="S220" s="2">
        <v>22.62</v>
      </c>
      <c r="T220" s="2">
        <v>2</v>
      </c>
      <c r="U220" s="2">
        <v>0.7</v>
      </c>
      <c r="V220" s="8">
        <v>-15.08</v>
      </c>
      <c r="W220" s="9">
        <f t="shared" si="9"/>
        <v>6.7860000000000014</v>
      </c>
      <c r="X220" s="9">
        <f t="shared" si="10"/>
        <v>15.834</v>
      </c>
      <c r="Y220" s="9">
        <f t="shared" si="11"/>
        <v>13.572000000000003</v>
      </c>
    </row>
    <row r="221" spans="1:25" x14ac:dyDescent="0.3">
      <c r="A221">
        <v>220</v>
      </c>
      <c r="B221" t="s">
        <v>1688</v>
      </c>
      <c r="C221" s="1">
        <v>42079</v>
      </c>
      <c r="D221" s="1">
        <v>42085</v>
      </c>
      <c r="E221" s="18">
        <v>42079</v>
      </c>
      <c r="F221" t="s">
        <v>49</v>
      </c>
      <c r="G221" t="s">
        <v>1689</v>
      </c>
      <c r="H221" t="s">
        <v>1690</v>
      </c>
      <c r="I221" t="s">
        <v>25</v>
      </c>
      <c r="J221" t="s">
        <v>26</v>
      </c>
      <c r="K221" t="s">
        <v>1691</v>
      </c>
      <c r="L221" t="s">
        <v>1246</v>
      </c>
      <c r="M221" s="2">
        <v>30318</v>
      </c>
      <c r="N221" s="2" t="s">
        <v>29</v>
      </c>
      <c r="O221" s="3" t="s">
        <v>1692</v>
      </c>
      <c r="P221" t="s">
        <v>45</v>
      </c>
      <c r="Q221" t="s">
        <v>67</v>
      </c>
      <c r="R221" t="s">
        <v>1693</v>
      </c>
      <c r="S221" s="2">
        <v>2.74</v>
      </c>
      <c r="T221" s="2">
        <v>1</v>
      </c>
      <c r="U221" s="2">
        <v>0</v>
      </c>
      <c r="V221" s="8">
        <v>0.73980000000000001</v>
      </c>
      <c r="W221" s="9">
        <f t="shared" si="9"/>
        <v>2.74</v>
      </c>
      <c r="X221" s="9">
        <f t="shared" si="10"/>
        <v>0</v>
      </c>
      <c r="Y221" s="9">
        <f t="shared" si="11"/>
        <v>2.74</v>
      </c>
    </row>
    <row r="222" spans="1:25" x14ac:dyDescent="0.3">
      <c r="A222">
        <v>221</v>
      </c>
      <c r="B222" t="s">
        <v>1698</v>
      </c>
      <c r="C222" s="1">
        <v>43065</v>
      </c>
      <c r="D222" s="1">
        <v>43066</v>
      </c>
      <c r="E222" s="18">
        <v>43065</v>
      </c>
      <c r="F222" t="s">
        <v>184</v>
      </c>
      <c r="G222" t="s">
        <v>1699</v>
      </c>
      <c r="H222" t="s">
        <v>1700</v>
      </c>
      <c r="I222" t="s">
        <v>25</v>
      </c>
      <c r="J222" t="s">
        <v>26</v>
      </c>
      <c r="K222" t="s">
        <v>1701</v>
      </c>
      <c r="L222" t="s">
        <v>585</v>
      </c>
      <c r="M222" s="2">
        <v>64118</v>
      </c>
      <c r="N222" s="2" t="s">
        <v>104</v>
      </c>
      <c r="O222" s="3" t="s">
        <v>1702</v>
      </c>
      <c r="P222" t="s">
        <v>31</v>
      </c>
      <c r="Q222" t="s">
        <v>64</v>
      </c>
      <c r="R222" t="s">
        <v>1703</v>
      </c>
      <c r="S222" s="2">
        <v>126.3</v>
      </c>
      <c r="T222" s="2">
        <v>3</v>
      </c>
      <c r="U222" s="2">
        <v>0</v>
      </c>
      <c r="V222" s="8">
        <v>40.415999999999997</v>
      </c>
      <c r="W222" s="9">
        <f t="shared" si="9"/>
        <v>126.3</v>
      </c>
      <c r="X222" s="9">
        <f t="shared" si="10"/>
        <v>0</v>
      </c>
      <c r="Y222" s="9">
        <f t="shared" si="11"/>
        <v>378.9</v>
      </c>
    </row>
    <row r="223" spans="1:25" x14ac:dyDescent="0.3">
      <c r="A223">
        <v>222</v>
      </c>
      <c r="B223" t="s">
        <v>1706</v>
      </c>
      <c r="C223" s="1">
        <v>43090</v>
      </c>
      <c r="D223" s="1">
        <v>43094</v>
      </c>
      <c r="E223" s="18">
        <v>43090</v>
      </c>
      <c r="F223" t="s">
        <v>49</v>
      </c>
      <c r="G223" t="s">
        <v>1707</v>
      </c>
      <c r="H223" t="s">
        <v>1708</v>
      </c>
      <c r="I223" t="s">
        <v>25</v>
      </c>
      <c r="J223" t="s">
        <v>26</v>
      </c>
      <c r="K223" t="s">
        <v>41</v>
      </c>
      <c r="L223" t="s">
        <v>42</v>
      </c>
      <c r="M223" s="2">
        <v>90049</v>
      </c>
      <c r="N223" s="2" t="s">
        <v>43</v>
      </c>
      <c r="O223" s="3" t="s">
        <v>1709</v>
      </c>
      <c r="P223" t="s">
        <v>45</v>
      </c>
      <c r="Q223" t="s">
        <v>67</v>
      </c>
      <c r="R223" t="s">
        <v>1710</v>
      </c>
      <c r="S223" s="2">
        <v>6.63</v>
      </c>
      <c r="T223" s="2">
        <v>3</v>
      </c>
      <c r="U223" s="2">
        <v>0</v>
      </c>
      <c r="V223" s="8">
        <v>1.7901</v>
      </c>
      <c r="W223" s="9">
        <f t="shared" si="9"/>
        <v>6.63</v>
      </c>
      <c r="X223" s="9">
        <f t="shared" si="10"/>
        <v>0</v>
      </c>
      <c r="Y223" s="9">
        <f t="shared" si="11"/>
        <v>19.89</v>
      </c>
    </row>
    <row r="224" spans="1:25" x14ac:dyDescent="0.3">
      <c r="A224">
        <v>223</v>
      </c>
      <c r="B224" t="s">
        <v>1713</v>
      </c>
      <c r="C224" s="1">
        <v>42757</v>
      </c>
      <c r="D224" s="1">
        <v>42762</v>
      </c>
      <c r="E224" s="18">
        <v>42757</v>
      </c>
      <c r="F224" t="s">
        <v>49</v>
      </c>
      <c r="G224" t="s">
        <v>523</v>
      </c>
      <c r="H224" t="s">
        <v>524</v>
      </c>
      <c r="I224" t="s">
        <v>101</v>
      </c>
      <c r="J224" t="s">
        <v>26</v>
      </c>
      <c r="K224" t="s">
        <v>1714</v>
      </c>
      <c r="L224" t="s">
        <v>1715</v>
      </c>
      <c r="M224" s="2">
        <v>59405</v>
      </c>
      <c r="N224" s="2" t="s">
        <v>43</v>
      </c>
      <c r="O224" s="3" t="s">
        <v>1716</v>
      </c>
      <c r="P224" t="s">
        <v>70</v>
      </c>
      <c r="Q224" t="s">
        <v>1194</v>
      </c>
      <c r="R224" t="s">
        <v>1717</v>
      </c>
      <c r="S224" s="2">
        <v>2999.95</v>
      </c>
      <c r="T224" s="2">
        <v>5</v>
      </c>
      <c r="U224" s="2">
        <v>0</v>
      </c>
      <c r="V224" s="8">
        <v>1379.9770000000001</v>
      </c>
      <c r="W224" s="9">
        <f t="shared" si="9"/>
        <v>2999.95</v>
      </c>
      <c r="X224" s="9">
        <f t="shared" si="10"/>
        <v>0</v>
      </c>
      <c r="Y224" s="9">
        <f t="shared" si="11"/>
        <v>14999.75</v>
      </c>
    </row>
    <row r="225" spans="1:25" x14ac:dyDescent="0.3">
      <c r="A225">
        <v>224</v>
      </c>
      <c r="B225" t="s">
        <v>1732</v>
      </c>
      <c r="C225" s="1">
        <v>42511</v>
      </c>
      <c r="D225" s="1">
        <v>42513</v>
      </c>
      <c r="E225" s="18">
        <v>42511</v>
      </c>
      <c r="F225" t="s">
        <v>184</v>
      </c>
      <c r="G225" t="s">
        <v>924</v>
      </c>
      <c r="H225" t="s">
        <v>925</v>
      </c>
      <c r="I225" t="s">
        <v>25</v>
      </c>
      <c r="J225" t="s">
        <v>26</v>
      </c>
      <c r="K225" t="s">
        <v>41</v>
      </c>
      <c r="L225" t="s">
        <v>42</v>
      </c>
      <c r="M225" s="2">
        <v>90032</v>
      </c>
      <c r="N225" s="2" t="s">
        <v>43</v>
      </c>
      <c r="O225" s="3" t="s">
        <v>1733</v>
      </c>
      <c r="P225" t="s">
        <v>70</v>
      </c>
      <c r="Q225" t="s">
        <v>71</v>
      </c>
      <c r="R225" t="s">
        <v>1734</v>
      </c>
      <c r="S225" s="2">
        <v>55.176000000000002</v>
      </c>
      <c r="T225" s="2">
        <v>3</v>
      </c>
      <c r="U225" s="2">
        <v>0.2</v>
      </c>
      <c r="V225" s="8">
        <v>-12.4146</v>
      </c>
      <c r="W225" s="9">
        <f t="shared" si="9"/>
        <v>44.140799999999999</v>
      </c>
      <c r="X225" s="9">
        <f t="shared" si="10"/>
        <v>11.035200000000001</v>
      </c>
      <c r="Y225" s="9">
        <f t="shared" si="11"/>
        <v>132.42239999999998</v>
      </c>
    </row>
    <row r="226" spans="1:25" x14ac:dyDescent="0.3">
      <c r="A226">
        <v>225</v>
      </c>
      <c r="B226" t="s">
        <v>1736</v>
      </c>
      <c r="C226" s="1">
        <v>42364</v>
      </c>
      <c r="D226" s="1">
        <v>42371</v>
      </c>
      <c r="E226" s="18">
        <v>42364</v>
      </c>
      <c r="F226" t="s">
        <v>49</v>
      </c>
      <c r="G226" t="s">
        <v>1737</v>
      </c>
      <c r="H226" t="s">
        <v>1738</v>
      </c>
      <c r="I226" t="s">
        <v>25</v>
      </c>
      <c r="J226" t="s">
        <v>26</v>
      </c>
      <c r="K226" t="s">
        <v>1447</v>
      </c>
      <c r="L226" t="s">
        <v>1221</v>
      </c>
      <c r="M226" s="2">
        <v>1841</v>
      </c>
      <c r="N226" s="2" t="s">
        <v>145</v>
      </c>
      <c r="O226" s="3" t="s">
        <v>1739</v>
      </c>
      <c r="P226" t="s">
        <v>45</v>
      </c>
      <c r="Q226" t="s">
        <v>265</v>
      </c>
      <c r="R226" t="s">
        <v>552</v>
      </c>
      <c r="S226" s="2">
        <v>22.2</v>
      </c>
      <c r="T226" s="2">
        <v>5</v>
      </c>
      <c r="U226" s="2">
        <v>0</v>
      </c>
      <c r="V226" s="8">
        <v>10.433999999999999</v>
      </c>
      <c r="W226" s="9">
        <f t="shared" si="9"/>
        <v>22.2</v>
      </c>
      <c r="X226" s="9">
        <f t="shared" si="10"/>
        <v>0</v>
      </c>
      <c r="Y226" s="9">
        <f t="shared" si="11"/>
        <v>111</v>
      </c>
    </row>
    <row r="227" spans="1:25" x14ac:dyDescent="0.3">
      <c r="A227">
        <v>226</v>
      </c>
      <c r="B227" t="s">
        <v>1740</v>
      </c>
      <c r="C227" s="1">
        <v>43029</v>
      </c>
      <c r="D227" s="1">
        <v>43034</v>
      </c>
      <c r="E227" s="18">
        <v>43029</v>
      </c>
      <c r="F227" t="s">
        <v>49</v>
      </c>
      <c r="G227" t="s">
        <v>1741</v>
      </c>
      <c r="H227" t="s">
        <v>1742</v>
      </c>
      <c r="I227" t="s">
        <v>101</v>
      </c>
      <c r="J227" t="s">
        <v>26</v>
      </c>
      <c r="K227" t="s">
        <v>1743</v>
      </c>
      <c r="L227" t="s">
        <v>53</v>
      </c>
      <c r="M227" s="2">
        <v>33801</v>
      </c>
      <c r="N227" s="2" t="s">
        <v>29</v>
      </c>
      <c r="O227" s="3" t="s">
        <v>1744</v>
      </c>
      <c r="P227" t="s">
        <v>31</v>
      </c>
      <c r="Q227" t="s">
        <v>35</v>
      </c>
      <c r="R227" t="s">
        <v>1745</v>
      </c>
      <c r="S227" s="2">
        <v>683.952</v>
      </c>
      <c r="T227" s="2">
        <v>3</v>
      </c>
      <c r="U227" s="2">
        <v>0.2</v>
      </c>
      <c r="V227" s="8">
        <v>42.747</v>
      </c>
      <c r="W227" s="9">
        <f t="shared" si="9"/>
        <v>547.16160000000002</v>
      </c>
      <c r="X227" s="9">
        <f t="shared" si="10"/>
        <v>136.79040000000001</v>
      </c>
      <c r="Y227" s="9">
        <f t="shared" si="11"/>
        <v>1641.4848000000002</v>
      </c>
    </row>
    <row r="228" spans="1:25" x14ac:dyDescent="0.3">
      <c r="A228">
        <v>227</v>
      </c>
      <c r="B228" t="s">
        <v>1746</v>
      </c>
      <c r="C228" s="1">
        <v>42250</v>
      </c>
      <c r="D228" s="1">
        <v>42254</v>
      </c>
      <c r="E228" s="18">
        <v>42250</v>
      </c>
      <c r="F228" t="s">
        <v>49</v>
      </c>
      <c r="G228" t="s">
        <v>1747</v>
      </c>
      <c r="H228" t="s">
        <v>1748</v>
      </c>
      <c r="I228" t="s">
        <v>25</v>
      </c>
      <c r="J228" t="s">
        <v>26</v>
      </c>
      <c r="K228" t="s">
        <v>143</v>
      </c>
      <c r="L228" t="s">
        <v>144</v>
      </c>
      <c r="M228" s="2">
        <v>19134</v>
      </c>
      <c r="N228" s="2" t="s">
        <v>145</v>
      </c>
      <c r="O228" s="3" t="s">
        <v>1749</v>
      </c>
      <c r="P228" t="s">
        <v>45</v>
      </c>
      <c r="Q228" t="s">
        <v>58</v>
      </c>
      <c r="R228" t="s">
        <v>1750</v>
      </c>
      <c r="S228" s="2">
        <v>36.335999999999999</v>
      </c>
      <c r="T228" s="2">
        <v>3</v>
      </c>
      <c r="U228" s="2">
        <v>0.2</v>
      </c>
      <c r="V228" s="8">
        <v>-7.2671999999999999</v>
      </c>
      <c r="W228" s="9">
        <f t="shared" si="9"/>
        <v>29.0688</v>
      </c>
      <c r="X228" s="9">
        <f t="shared" si="10"/>
        <v>7.2671999999999999</v>
      </c>
      <c r="Y228" s="9">
        <f t="shared" si="11"/>
        <v>87.206400000000002</v>
      </c>
    </row>
    <row r="229" spans="1:25" x14ac:dyDescent="0.3">
      <c r="A229">
        <v>228</v>
      </c>
      <c r="B229" t="s">
        <v>1755</v>
      </c>
      <c r="C229" s="1">
        <v>42315</v>
      </c>
      <c r="D229" s="1">
        <v>42317</v>
      </c>
      <c r="E229" s="18">
        <v>42315</v>
      </c>
      <c r="F229" t="s">
        <v>22</v>
      </c>
      <c r="G229" t="s">
        <v>1756</v>
      </c>
      <c r="H229" t="s">
        <v>1757</v>
      </c>
      <c r="I229" t="s">
        <v>40</v>
      </c>
      <c r="J229" t="s">
        <v>26</v>
      </c>
      <c r="K229" t="s">
        <v>41</v>
      </c>
      <c r="L229" t="s">
        <v>42</v>
      </c>
      <c r="M229" s="2">
        <v>90036</v>
      </c>
      <c r="N229" s="2" t="s">
        <v>43</v>
      </c>
      <c r="O229" s="3" t="s">
        <v>1758</v>
      </c>
      <c r="P229" t="s">
        <v>31</v>
      </c>
      <c r="Q229" t="s">
        <v>35</v>
      </c>
      <c r="R229" t="s">
        <v>1759</v>
      </c>
      <c r="S229" s="2">
        <v>190.72</v>
      </c>
      <c r="T229" s="2">
        <v>1</v>
      </c>
      <c r="U229" s="2">
        <v>0.2</v>
      </c>
      <c r="V229" s="8">
        <v>11.92</v>
      </c>
      <c r="W229" s="9">
        <f t="shared" si="9"/>
        <v>152.57599999999999</v>
      </c>
      <c r="X229" s="9">
        <f t="shared" si="10"/>
        <v>38.143999999999998</v>
      </c>
      <c r="Y229" s="9">
        <f t="shared" si="11"/>
        <v>152.57599999999999</v>
      </c>
    </row>
    <row r="230" spans="1:25" x14ac:dyDescent="0.3">
      <c r="A230">
        <v>229</v>
      </c>
      <c r="B230" t="s">
        <v>1760</v>
      </c>
      <c r="C230" s="1">
        <v>42985</v>
      </c>
      <c r="D230" s="1">
        <v>42989</v>
      </c>
      <c r="E230" s="18">
        <v>42985</v>
      </c>
      <c r="F230" t="s">
        <v>49</v>
      </c>
      <c r="G230" t="s">
        <v>1761</v>
      </c>
      <c r="H230" t="s">
        <v>1762</v>
      </c>
      <c r="I230" t="s">
        <v>25</v>
      </c>
      <c r="J230" t="s">
        <v>26</v>
      </c>
      <c r="K230" t="s">
        <v>41</v>
      </c>
      <c r="L230" t="s">
        <v>42</v>
      </c>
      <c r="M230" s="2">
        <v>90032</v>
      </c>
      <c r="N230" s="2" t="s">
        <v>43</v>
      </c>
      <c r="O230" s="3" t="s">
        <v>1763</v>
      </c>
      <c r="P230" t="s">
        <v>31</v>
      </c>
      <c r="Q230" t="s">
        <v>64</v>
      </c>
      <c r="R230" t="s">
        <v>1764</v>
      </c>
      <c r="S230" s="2">
        <v>47.94</v>
      </c>
      <c r="T230" s="2">
        <v>3</v>
      </c>
      <c r="U230" s="2">
        <v>0</v>
      </c>
      <c r="V230" s="8">
        <v>2.3969999999999998</v>
      </c>
      <c r="W230" s="9">
        <f t="shared" si="9"/>
        <v>47.94</v>
      </c>
      <c r="X230" s="9">
        <f t="shared" si="10"/>
        <v>0</v>
      </c>
      <c r="Y230" s="9">
        <f t="shared" si="11"/>
        <v>143.82</v>
      </c>
    </row>
    <row r="231" spans="1:25" x14ac:dyDescent="0.3">
      <c r="A231">
        <v>230</v>
      </c>
      <c r="B231" t="s">
        <v>1765</v>
      </c>
      <c r="C231" s="1">
        <v>42519</v>
      </c>
      <c r="D231" s="1">
        <v>42522</v>
      </c>
      <c r="E231" s="18">
        <v>42519</v>
      </c>
      <c r="F231" t="s">
        <v>22</v>
      </c>
      <c r="G231" t="s">
        <v>1766</v>
      </c>
      <c r="H231" t="s">
        <v>1767</v>
      </c>
      <c r="I231" t="s">
        <v>25</v>
      </c>
      <c r="J231" t="s">
        <v>26</v>
      </c>
      <c r="K231" t="s">
        <v>1768</v>
      </c>
      <c r="L231" t="s">
        <v>350</v>
      </c>
      <c r="M231" s="2">
        <v>36116</v>
      </c>
      <c r="N231" s="2" t="s">
        <v>29</v>
      </c>
      <c r="O231" s="3" t="s">
        <v>1769</v>
      </c>
      <c r="P231" t="s">
        <v>70</v>
      </c>
      <c r="Q231" t="s">
        <v>71</v>
      </c>
      <c r="R231" t="s">
        <v>1770</v>
      </c>
      <c r="S231" s="2">
        <v>979.95</v>
      </c>
      <c r="T231" s="2">
        <v>5</v>
      </c>
      <c r="U231" s="2">
        <v>0</v>
      </c>
      <c r="V231" s="8">
        <v>274.38600000000002</v>
      </c>
      <c r="W231" s="9">
        <f t="shared" si="9"/>
        <v>979.95</v>
      </c>
      <c r="X231" s="9">
        <f t="shared" si="10"/>
        <v>0</v>
      </c>
      <c r="Y231" s="9">
        <f t="shared" si="11"/>
        <v>4899.75</v>
      </c>
    </row>
    <row r="232" spans="1:25" x14ac:dyDescent="0.3">
      <c r="A232">
        <v>231</v>
      </c>
      <c r="B232" t="s">
        <v>1771</v>
      </c>
      <c r="C232" s="1">
        <v>42561</v>
      </c>
      <c r="D232" s="1">
        <v>42567</v>
      </c>
      <c r="E232" s="18">
        <v>42561</v>
      </c>
      <c r="F232" t="s">
        <v>49</v>
      </c>
      <c r="G232" t="s">
        <v>1772</v>
      </c>
      <c r="H232" t="s">
        <v>1773</v>
      </c>
      <c r="I232" t="s">
        <v>25</v>
      </c>
      <c r="J232" t="s">
        <v>26</v>
      </c>
      <c r="K232" t="s">
        <v>1774</v>
      </c>
      <c r="L232" t="s">
        <v>302</v>
      </c>
      <c r="M232" s="2">
        <v>85204</v>
      </c>
      <c r="N232" s="2" t="s">
        <v>43</v>
      </c>
      <c r="O232" s="3" t="s">
        <v>1775</v>
      </c>
      <c r="P232" t="s">
        <v>45</v>
      </c>
      <c r="Q232" t="s">
        <v>58</v>
      </c>
      <c r="R232" t="s">
        <v>1776</v>
      </c>
      <c r="S232" s="2">
        <v>16.768000000000001</v>
      </c>
      <c r="T232" s="2">
        <v>2</v>
      </c>
      <c r="U232" s="2">
        <v>0.2</v>
      </c>
      <c r="V232" s="8">
        <v>1.4672000000000001</v>
      </c>
      <c r="W232" s="9">
        <f t="shared" si="9"/>
        <v>13.414400000000001</v>
      </c>
      <c r="X232" s="9">
        <f t="shared" si="10"/>
        <v>3.3536000000000001</v>
      </c>
      <c r="Y232" s="9">
        <f t="shared" si="11"/>
        <v>26.828800000000001</v>
      </c>
    </row>
    <row r="233" spans="1:25" x14ac:dyDescent="0.3">
      <c r="A233">
        <v>232</v>
      </c>
      <c r="B233" t="s">
        <v>1777</v>
      </c>
      <c r="C233" s="1">
        <v>42981</v>
      </c>
      <c r="D233" s="1">
        <v>42986</v>
      </c>
      <c r="E233" s="18">
        <v>42981</v>
      </c>
      <c r="F233" t="s">
        <v>22</v>
      </c>
      <c r="G233" t="s">
        <v>1778</v>
      </c>
      <c r="H233" t="s">
        <v>1779</v>
      </c>
      <c r="I233" t="s">
        <v>25</v>
      </c>
      <c r="J233" t="s">
        <v>26</v>
      </c>
      <c r="K233" t="s">
        <v>295</v>
      </c>
      <c r="L233" t="s">
        <v>207</v>
      </c>
      <c r="M233" s="2">
        <v>60653</v>
      </c>
      <c r="N233" s="2" t="s">
        <v>104</v>
      </c>
      <c r="O233" s="3" t="s">
        <v>1780</v>
      </c>
      <c r="P233" t="s">
        <v>45</v>
      </c>
      <c r="Q233" t="s">
        <v>74</v>
      </c>
      <c r="R233" t="s">
        <v>1781</v>
      </c>
      <c r="S233" s="2">
        <v>42.616</v>
      </c>
      <c r="T233" s="2">
        <v>7</v>
      </c>
      <c r="U233" s="2">
        <v>0.8</v>
      </c>
      <c r="V233" s="8">
        <v>-68.185599999999994</v>
      </c>
      <c r="W233" s="9">
        <f t="shared" si="9"/>
        <v>8.5231999999999957</v>
      </c>
      <c r="X233" s="9">
        <f t="shared" si="10"/>
        <v>34.092800000000004</v>
      </c>
      <c r="Y233" s="9">
        <f t="shared" si="11"/>
        <v>59.66239999999997</v>
      </c>
    </row>
    <row r="234" spans="1:25" x14ac:dyDescent="0.3">
      <c r="A234">
        <v>233</v>
      </c>
      <c r="B234" t="s">
        <v>1782</v>
      </c>
      <c r="C234" s="1">
        <v>42341</v>
      </c>
      <c r="D234" s="1">
        <v>42346</v>
      </c>
      <c r="E234" s="18">
        <v>42341</v>
      </c>
      <c r="F234" t="s">
        <v>49</v>
      </c>
      <c r="G234" t="s">
        <v>748</v>
      </c>
      <c r="H234" t="s">
        <v>749</v>
      </c>
      <c r="I234" t="s">
        <v>101</v>
      </c>
      <c r="J234" t="s">
        <v>26</v>
      </c>
      <c r="K234" t="s">
        <v>262</v>
      </c>
      <c r="L234" t="s">
        <v>263</v>
      </c>
      <c r="M234" s="2">
        <v>10009</v>
      </c>
      <c r="N234" s="2" t="s">
        <v>145</v>
      </c>
      <c r="O234" s="3" t="s">
        <v>1783</v>
      </c>
      <c r="P234" t="s">
        <v>45</v>
      </c>
      <c r="Q234" t="s">
        <v>74</v>
      </c>
      <c r="R234" t="s">
        <v>1784</v>
      </c>
      <c r="S234" s="2">
        <v>10.752000000000001</v>
      </c>
      <c r="T234" s="2">
        <v>4</v>
      </c>
      <c r="U234" s="2">
        <v>0.2</v>
      </c>
      <c r="V234" s="8">
        <v>3.36</v>
      </c>
      <c r="W234" s="9">
        <f t="shared" si="9"/>
        <v>8.6016000000000012</v>
      </c>
      <c r="X234" s="9">
        <f t="shared" si="10"/>
        <v>2.1504000000000003</v>
      </c>
      <c r="Y234" s="9">
        <f t="shared" si="11"/>
        <v>34.406400000000005</v>
      </c>
    </row>
    <row r="235" spans="1:25" x14ac:dyDescent="0.3">
      <c r="A235">
        <v>234</v>
      </c>
      <c r="B235" t="s">
        <v>1785</v>
      </c>
      <c r="C235" s="1">
        <v>42345</v>
      </c>
      <c r="D235" s="1">
        <v>42349</v>
      </c>
      <c r="E235" s="18">
        <v>42345</v>
      </c>
      <c r="F235" t="s">
        <v>49</v>
      </c>
      <c r="G235" t="s">
        <v>1786</v>
      </c>
      <c r="H235" t="s">
        <v>1787</v>
      </c>
      <c r="I235" t="s">
        <v>25</v>
      </c>
      <c r="J235" t="s">
        <v>26</v>
      </c>
      <c r="K235" t="s">
        <v>27</v>
      </c>
      <c r="L235" t="s">
        <v>28</v>
      </c>
      <c r="M235" s="2">
        <v>42420</v>
      </c>
      <c r="N235" s="2" t="s">
        <v>29</v>
      </c>
      <c r="O235" s="3" t="s">
        <v>1788</v>
      </c>
      <c r="P235" t="s">
        <v>45</v>
      </c>
      <c r="Q235" t="s">
        <v>77</v>
      </c>
      <c r="R235" t="s">
        <v>1789</v>
      </c>
      <c r="S235" s="2">
        <v>152.94</v>
      </c>
      <c r="T235" s="2">
        <v>3</v>
      </c>
      <c r="U235" s="2">
        <v>0</v>
      </c>
      <c r="V235" s="8">
        <v>41.293799999999997</v>
      </c>
      <c r="W235" s="9">
        <f t="shared" si="9"/>
        <v>152.94</v>
      </c>
      <c r="X235" s="9">
        <f t="shared" si="10"/>
        <v>0</v>
      </c>
      <c r="Y235" s="9">
        <f t="shared" si="11"/>
        <v>458.82</v>
      </c>
    </row>
    <row r="236" spans="1:25" x14ac:dyDescent="0.3">
      <c r="A236">
        <v>235</v>
      </c>
      <c r="B236" t="s">
        <v>1792</v>
      </c>
      <c r="C236" s="1">
        <v>41671</v>
      </c>
      <c r="D236" s="1">
        <v>41673</v>
      </c>
      <c r="E236" s="18">
        <v>41671</v>
      </c>
      <c r="F236" t="s">
        <v>184</v>
      </c>
      <c r="G236" t="s">
        <v>1793</v>
      </c>
      <c r="H236" t="s">
        <v>1794</v>
      </c>
      <c r="I236" t="s">
        <v>25</v>
      </c>
      <c r="J236" t="s">
        <v>26</v>
      </c>
      <c r="K236" t="s">
        <v>1795</v>
      </c>
      <c r="L236" t="s">
        <v>113</v>
      </c>
      <c r="M236" s="2">
        <v>54302</v>
      </c>
      <c r="N236" s="2" t="s">
        <v>104</v>
      </c>
      <c r="O236" s="3" t="s">
        <v>1796</v>
      </c>
      <c r="P236" t="s">
        <v>70</v>
      </c>
      <c r="Q236" t="s">
        <v>157</v>
      </c>
      <c r="R236" t="s">
        <v>1797</v>
      </c>
      <c r="S236" s="2">
        <v>468.9</v>
      </c>
      <c r="T236" s="2">
        <v>6</v>
      </c>
      <c r="U236" s="2">
        <v>0</v>
      </c>
      <c r="V236" s="8">
        <v>206.316</v>
      </c>
      <c r="W236" s="9">
        <f t="shared" si="9"/>
        <v>468.9</v>
      </c>
      <c r="X236" s="9">
        <f t="shared" si="10"/>
        <v>0</v>
      </c>
      <c r="Y236" s="9">
        <f t="shared" si="11"/>
        <v>2813.3999999999996</v>
      </c>
    </row>
    <row r="237" spans="1:25" x14ac:dyDescent="0.3">
      <c r="A237">
        <v>236</v>
      </c>
      <c r="B237" t="s">
        <v>1798</v>
      </c>
      <c r="C237" s="1">
        <v>42565</v>
      </c>
      <c r="D237" s="1">
        <v>42568</v>
      </c>
      <c r="E237" s="18">
        <v>42565</v>
      </c>
      <c r="F237" t="s">
        <v>184</v>
      </c>
      <c r="G237" t="s">
        <v>216</v>
      </c>
      <c r="H237" t="s">
        <v>217</v>
      </c>
      <c r="I237" t="s">
        <v>40</v>
      </c>
      <c r="J237" t="s">
        <v>26</v>
      </c>
      <c r="K237" t="s">
        <v>1282</v>
      </c>
      <c r="L237" t="s">
        <v>302</v>
      </c>
      <c r="M237" s="2">
        <v>85705</v>
      </c>
      <c r="N237" s="2" t="s">
        <v>43</v>
      </c>
      <c r="O237" s="3" t="s">
        <v>1799</v>
      </c>
      <c r="P237" t="s">
        <v>70</v>
      </c>
      <c r="Q237" t="s">
        <v>71</v>
      </c>
      <c r="R237" t="s">
        <v>1800</v>
      </c>
      <c r="S237" s="2">
        <v>380.86399999999998</v>
      </c>
      <c r="T237" s="2">
        <v>8</v>
      </c>
      <c r="U237" s="2">
        <v>0.2</v>
      </c>
      <c r="V237" s="8">
        <v>38.086399999999998</v>
      </c>
      <c r="W237" s="9">
        <f t="shared" si="9"/>
        <v>304.69119999999998</v>
      </c>
      <c r="X237" s="9">
        <f t="shared" si="10"/>
        <v>76.172799999999995</v>
      </c>
      <c r="Y237" s="9">
        <f t="shared" si="11"/>
        <v>2437.5295999999998</v>
      </c>
    </row>
    <row r="238" spans="1:25" x14ac:dyDescent="0.3">
      <c r="A238">
        <v>237</v>
      </c>
      <c r="B238" t="s">
        <v>1801</v>
      </c>
      <c r="C238" s="1">
        <v>41770</v>
      </c>
      <c r="D238" s="1">
        <v>41775</v>
      </c>
      <c r="E238" s="18">
        <v>41770</v>
      </c>
      <c r="F238" t="s">
        <v>49</v>
      </c>
      <c r="G238" t="s">
        <v>379</v>
      </c>
      <c r="H238" t="s">
        <v>380</v>
      </c>
      <c r="I238" t="s">
        <v>25</v>
      </c>
      <c r="J238" t="s">
        <v>26</v>
      </c>
      <c r="K238" t="s">
        <v>102</v>
      </c>
      <c r="L238" t="s">
        <v>103</v>
      </c>
      <c r="M238" s="2">
        <v>76106</v>
      </c>
      <c r="N238" s="2" t="s">
        <v>104</v>
      </c>
      <c r="O238" s="3" t="s">
        <v>1802</v>
      </c>
      <c r="P238" t="s">
        <v>70</v>
      </c>
      <c r="Q238" t="s">
        <v>157</v>
      </c>
      <c r="R238" t="s">
        <v>1803</v>
      </c>
      <c r="S238" s="2">
        <v>58.112000000000002</v>
      </c>
      <c r="T238" s="2">
        <v>2</v>
      </c>
      <c r="U238" s="2">
        <v>0.2</v>
      </c>
      <c r="V238" s="8">
        <v>7.2640000000000002</v>
      </c>
      <c r="W238" s="9">
        <f t="shared" si="9"/>
        <v>46.489600000000003</v>
      </c>
      <c r="X238" s="9">
        <f t="shared" si="10"/>
        <v>11.622400000000001</v>
      </c>
      <c r="Y238" s="9">
        <f t="shared" si="11"/>
        <v>92.979200000000006</v>
      </c>
    </row>
    <row r="239" spans="1:25" x14ac:dyDescent="0.3">
      <c r="A239">
        <v>238</v>
      </c>
      <c r="B239" t="s">
        <v>1806</v>
      </c>
      <c r="C239" s="1">
        <v>43058</v>
      </c>
      <c r="D239" s="1">
        <v>43061</v>
      </c>
      <c r="E239" s="18">
        <v>43058</v>
      </c>
      <c r="F239" t="s">
        <v>184</v>
      </c>
      <c r="G239" t="s">
        <v>1807</v>
      </c>
      <c r="H239" t="s">
        <v>1808</v>
      </c>
      <c r="I239" t="s">
        <v>101</v>
      </c>
      <c r="J239" t="s">
        <v>26</v>
      </c>
      <c r="K239" t="s">
        <v>262</v>
      </c>
      <c r="L239" t="s">
        <v>263</v>
      </c>
      <c r="M239" s="2">
        <v>10035</v>
      </c>
      <c r="N239" s="2" t="s">
        <v>145</v>
      </c>
      <c r="O239" s="3" t="s">
        <v>1809</v>
      </c>
      <c r="P239" t="s">
        <v>45</v>
      </c>
      <c r="Q239" t="s">
        <v>74</v>
      </c>
      <c r="R239" t="s">
        <v>1810</v>
      </c>
      <c r="S239" s="2">
        <v>41.28</v>
      </c>
      <c r="T239" s="2">
        <v>6</v>
      </c>
      <c r="U239" s="2">
        <v>0.2</v>
      </c>
      <c r="V239" s="8">
        <v>13.932</v>
      </c>
      <c r="W239" s="9">
        <f t="shared" si="9"/>
        <v>33.024000000000001</v>
      </c>
      <c r="X239" s="9">
        <f t="shared" si="10"/>
        <v>8.2560000000000002</v>
      </c>
      <c r="Y239" s="9">
        <f t="shared" si="11"/>
        <v>198.14400000000001</v>
      </c>
    </row>
    <row r="240" spans="1:25" x14ac:dyDescent="0.3">
      <c r="A240">
        <v>239</v>
      </c>
      <c r="B240" t="s">
        <v>1814</v>
      </c>
      <c r="C240" s="1">
        <v>42475</v>
      </c>
      <c r="D240" s="1">
        <v>42477</v>
      </c>
      <c r="E240" s="18">
        <v>42475</v>
      </c>
      <c r="F240" t="s">
        <v>22</v>
      </c>
      <c r="G240" t="s">
        <v>1815</v>
      </c>
      <c r="H240" t="s">
        <v>1816</v>
      </c>
      <c r="I240" t="s">
        <v>25</v>
      </c>
      <c r="J240" t="s">
        <v>26</v>
      </c>
      <c r="K240" t="s">
        <v>126</v>
      </c>
      <c r="L240" t="s">
        <v>42</v>
      </c>
      <c r="M240" s="2">
        <v>94110</v>
      </c>
      <c r="N240" s="2" t="s">
        <v>43</v>
      </c>
      <c r="O240" s="3" t="s">
        <v>1817</v>
      </c>
      <c r="P240" t="s">
        <v>31</v>
      </c>
      <c r="Q240" t="s">
        <v>35</v>
      </c>
      <c r="R240" t="s">
        <v>1818</v>
      </c>
      <c r="S240" s="2">
        <v>1121.568</v>
      </c>
      <c r="T240" s="2">
        <v>2</v>
      </c>
      <c r="U240" s="2">
        <v>0.2</v>
      </c>
      <c r="V240" s="8">
        <v>0</v>
      </c>
      <c r="W240" s="9">
        <f t="shared" si="9"/>
        <v>897.25440000000003</v>
      </c>
      <c r="X240" s="9">
        <f t="shared" si="10"/>
        <v>224.31360000000001</v>
      </c>
      <c r="Y240" s="9">
        <f t="shared" si="11"/>
        <v>1794.5088000000001</v>
      </c>
    </row>
    <row r="241" spans="1:25" x14ac:dyDescent="0.3">
      <c r="A241">
        <v>240</v>
      </c>
      <c r="B241" t="s">
        <v>1819</v>
      </c>
      <c r="C241" s="1">
        <v>42989</v>
      </c>
      <c r="D241" s="1">
        <v>42990</v>
      </c>
      <c r="E241" s="18">
        <v>42989</v>
      </c>
      <c r="F241" t="s">
        <v>184</v>
      </c>
      <c r="G241" t="s">
        <v>487</v>
      </c>
      <c r="H241" t="s">
        <v>488</v>
      </c>
      <c r="I241" t="s">
        <v>25</v>
      </c>
      <c r="J241" t="s">
        <v>26</v>
      </c>
      <c r="K241" t="s">
        <v>1489</v>
      </c>
      <c r="L241" t="s">
        <v>53</v>
      </c>
      <c r="M241" s="2">
        <v>32216</v>
      </c>
      <c r="N241" s="2" t="s">
        <v>29</v>
      </c>
      <c r="O241" s="3" t="s">
        <v>1820</v>
      </c>
      <c r="P241" t="s">
        <v>31</v>
      </c>
      <c r="Q241" t="s">
        <v>64</v>
      </c>
      <c r="R241" t="s">
        <v>1821</v>
      </c>
      <c r="S241" s="2">
        <v>34.503999999999998</v>
      </c>
      <c r="T241" s="2">
        <v>1</v>
      </c>
      <c r="U241" s="2">
        <v>0.2</v>
      </c>
      <c r="V241" s="8">
        <v>6.0381999999999998</v>
      </c>
      <c r="W241" s="9">
        <f t="shared" si="9"/>
        <v>27.603199999999998</v>
      </c>
      <c r="X241" s="9">
        <f t="shared" si="10"/>
        <v>6.9008000000000003</v>
      </c>
      <c r="Y241" s="9">
        <f t="shared" si="11"/>
        <v>27.603199999999998</v>
      </c>
    </row>
    <row r="242" spans="1:25" x14ac:dyDescent="0.3">
      <c r="A242">
        <v>241</v>
      </c>
      <c r="B242" t="s">
        <v>1822</v>
      </c>
      <c r="C242" s="1">
        <v>43063</v>
      </c>
      <c r="D242" s="1">
        <v>43067</v>
      </c>
      <c r="E242" s="18">
        <v>43063</v>
      </c>
      <c r="F242" t="s">
        <v>49</v>
      </c>
      <c r="G242" t="s">
        <v>1823</v>
      </c>
      <c r="H242" t="s">
        <v>1824</v>
      </c>
      <c r="I242" t="s">
        <v>25</v>
      </c>
      <c r="J242" t="s">
        <v>26</v>
      </c>
      <c r="K242" t="s">
        <v>180</v>
      </c>
      <c r="L242" t="s">
        <v>103</v>
      </c>
      <c r="M242" s="2">
        <v>77070</v>
      </c>
      <c r="N242" s="2" t="s">
        <v>104</v>
      </c>
      <c r="O242" s="3" t="s">
        <v>1825</v>
      </c>
      <c r="P242" t="s">
        <v>45</v>
      </c>
      <c r="Q242" t="s">
        <v>265</v>
      </c>
      <c r="R242" t="s">
        <v>1826</v>
      </c>
      <c r="S242" s="2">
        <v>10.824</v>
      </c>
      <c r="T242" s="2">
        <v>3</v>
      </c>
      <c r="U242" s="2">
        <v>0.2</v>
      </c>
      <c r="V242" s="8">
        <v>2.5707</v>
      </c>
      <c r="W242" s="9">
        <f t="shared" si="9"/>
        <v>8.6592000000000002</v>
      </c>
      <c r="X242" s="9">
        <f t="shared" si="10"/>
        <v>2.1648000000000001</v>
      </c>
      <c r="Y242" s="9">
        <f t="shared" si="11"/>
        <v>25.977600000000002</v>
      </c>
    </row>
    <row r="243" spans="1:25" x14ac:dyDescent="0.3">
      <c r="A243">
        <v>242</v>
      </c>
      <c r="B243" t="s">
        <v>1827</v>
      </c>
      <c r="C243" s="1">
        <v>42915</v>
      </c>
      <c r="D243" s="1">
        <v>42919</v>
      </c>
      <c r="E243" s="18">
        <v>42915</v>
      </c>
      <c r="F243" t="s">
        <v>22</v>
      </c>
      <c r="G243" t="s">
        <v>1330</v>
      </c>
      <c r="H243" t="s">
        <v>1331</v>
      </c>
      <c r="I243" t="s">
        <v>40</v>
      </c>
      <c r="J243" t="s">
        <v>26</v>
      </c>
      <c r="K243" t="s">
        <v>1828</v>
      </c>
      <c r="L243" t="s">
        <v>42</v>
      </c>
      <c r="M243" s="2">
        <v>92804</v>
      </c>
      <c r="N243" s="2" t="s">
        <v>43</v>
      </c>
      <c r="O243" s="3" t="s">
        <v>1829</v>
      </c>
      <c r="P243" t="s">
        <v>45</v>
      </c>
      <c r="Q243" t="s">
        <v>58</v>
      </c>
      <c r="R243" t="s">
        <v>1830</v>
      </c>
      <c r="S243" s="2">
        <v>1295.78</v>
      </c>
      <c r="T243" s="2">
        <v>2</v>
      </c>
      <c r="U243" s="2">
        <v>0</v>
      </c>
      <c r="V243" s="8">
        <v>310.98719999999997</v>
      </c>
      <c r="W243" s="9">
        <f t="shared" si="9"/>
        <v>1295.78</v>
      </c>
      <c r="X243" s="9">
        <f t="shared" si="10"/>
        <v>0</v>
      </c>
      <c r="Y243" s="9">
        <f t="shared" si="11"/>
        <v>2591.56</v>
      </c>
    </row>
    <row r="244" spans="1:25" x14ac:dyDescent="0.3">
      <c r="A244">
        <v>243</v>
      </c>
      <c r="B244" t="s">
        <v>1831</v>
      </c>
      <c r="C244" s="1">
        <v>41701</v>
      </c>
      <c r="D244" s="1">
        <v>41705</v>
      </c>
      <c r="E244" s="18">
        <v>41701</v>
      </c>
      <c r="F244" t="s">
        <v>22</v>
      </c>
      <c r="G244" t="s">
        <v>1832</v>
      </c>
      <c r="H244" t="s">
        <v>1833</v>
      </c>
      <c r="I244" t="s">
        <v>25</v>
      </c>
      <c r="J244" t="s">
        <v>26</v>
      </c>
      <c r="K244" t="s">
        <v>513</v>
      </c>
      <c r="L244" t="s">
        <v>87</v>
      </c>
      <c r="M244" s="2">
        <v>28403</v>
      </c>
      <c r="N244" s="2" t="s">
        <v>29</v>
      </c>
      <c r="O244" s="3" t="s">
        <v>1834</v>
      </c>
      <c r="P244" t="s">
        <v>45</v>
      </c>
      <c r="Q244" t="s">
        <v>67</v>
      </c>
      <c r="R244" t="s">
        <v>1835</v>
      </c>
      <c r="S244" s="2">
        <v>19.456</v>
      </c>
      <c r="T244" s="2">
        <v>4</v>
      </c>
      <c r="U244" s="2">
        <v>0.2</v>
      </c>
      <c r="V244" s="8">
        <v>3.4047999999999998</v>
      </c>
      <c r="W244" s="9">
        <f t="shared" si="9"/>
        <v>15.5648</v>
      </c>
      <c r="X244" s="9">
        <f t="shared" si="10"/>
        <v>3.8912</v>
      </c>
      <c r="Y244" s="9">
        <f t="shared" si="11"/>
        <v>62.2592</v>
      </c>
    </row>
    <row r="245" spans="1:25" x14ac:dyDescent="0.3">
      <c r="A245">
        <v>244</v>
      </c>
      <c r="B245" t="s">
        <v>1836</v>
      </c>
      <c r="C245" s="1">
        <v>42531</v>
      </c>
      <c r="D245" s="1">
        <v>42536</v>
      </c>
      <c r="E245" s="18">
        <v>42531</v>
      </c>
      <c r="F245" t="s">
        <v>49</v>
      </c>
      <c r="G245" t="s">
        <v>1837</v>
      </c>
      <c r="H245" t="s">
        <v>1838</v>
      </c>
      <c r="I245" t="s">
        <v>25</v>
      </c>
      <c r="J245" t="s">
        <v>26</v>
      </c>
      <c r="K245" t="s">
        <v>41</v>
      </c>
      <c r="L245" t="s">
        <v>42</v>
      </c>
      <c r="M245" s="2">
        <v>90045</v>
      </c>
      <c r="N245" s="2" t="s">
        <v>43</v>
      </c>
      <c r="O245" s="3" t="s">
        <v>1839</v>
      </c>
      <c r="P245" t="s">
        <v>45</v>
      </c>
      <c r="Q245" t="s">
        <v>46</v>
      </c>
      <c r="R245" t="s">
        <v>1840</v>
      </c>
      <c r="S245" s="2">
        <v>20.7</v>
      </c>
      <c r="T245" s="2">
        <v>2</v>
      </c>
      <c r="U245" s="2">
        <v>0</v>
      </c>
      <c r="V245" s="8">
        <v>9.9359999999999999</v>
      </c>
      <c r="W245" s="9">
        <f t="shared" si="9"/>
        <v>20.7</v>
      </c>
      <c r="X245" s="9">
        <f t="shared" si="10"/>
        <v>0</v>
      </c>
      <c r="Y245" s="9">
        <f t="shared" si="11"/>
        <v>41.4</v>
      </c>
    </row>
    <row r="246" spans="1:25" x14ac:dyDescent="0.3">
      <c r="A246">
        <v>245</v>
      </c>
      <c r="B246" t="s">
        <v>1847</v>
      </c>
      <c r="C246" s="1">
        <v>41896</v>
      </c>
      <c r="D246" s="1">
        <v>41900</v>
      </c>
      <c r="E246" s="18">
        <v>41896</v>
      </c>
      <c r="F246" t="s">
        <v>22</v>
      </c>
      <c r="G246" t="s">
        <v>1848</v>
      </c>
      <c r="H246" t="s">
        <v>1849</v>
      </c>
      <c r="I246" t="s">
        <v>25</v>
      </c>
      <c r="J246" t="s">
        <v>26</v>
      </c>
      <c r="K246" t="s">
        <v>885</v>
      </c>
      <c r="L246" t="s">
        <v>53</v>
      </c>
      <c r="M246" s="2">
        <v>33614</v>
      </c>
      <c r="N246" s="2" t="s">
        <v>29</v>
      </c>
      <c r="O246" s="3" t="s">
        <v>1850</v>
      </c>
      <c r="P246" t="s">
        <v>45</v>
      </c>
      <c r="Q246" t="s">
        <v>77</v>
      </c>
      <c r="R246" t="s">
        <v>1851</v>
      </c>
      <c r="S246" s="2">
        <v>13</v>
      </c>
      <c r="T246" s="2">
        <v>5</v>
      </c>
      <c r="U246" s="2">
        <v>0.2</v>
      </c>
      <c r="V246" s="8">
        <v>1.3</v>
      </c>
      <c r="W246" s="9">
        <f t="shared" si="9"/>
        <v>10.4</v>
      </c>
      <c r="X246" s="9">
        <f t="shared" si="10"/>
        <v>2.6</v>
      </c>
      <c r="Y246" s="9">
        <f t="shared" si="11"/>
        <v>52</v>
      </c>
    </row>
    <row r="247" spans="1:25" x14ac:dyDescent="0.3">
      <c r="A247">
        <v>246</v>
      </c>
      <c r="B247" t="s">
        <v>1854</v>
      </c>
      <c r="C247" s="1">
        <v>42345</v>
      </c>
      <c r="D247" s="1">
        <v>42347</v>
      </c>
      <c r="E247" s="18">
        <v>42345</v>
      </c>
      <c r="F247" t="s">
        <v>184</v>
      </c>
      <c r="G247" t="s">
        <v>1855</v>
      </c>
      <c r="H247" t="s">
        <v>1856</v>
      </c>
      <c r="I247" t="s">
        <v>25</v>
      </c>
      <c r="J247" t="s">
        <v>26</v>
      </c>
      <c r="K247" t="s">
        <v>94</v>
      </c>
      <c r="L247" t="s">
        <v>95</v>
      </c>
      <c r="M247" s="2">
        <v>98105</v>
      </c>
      <c r="N247" s="2" t="s">
        <v>43</v>
      </c>
      <c r="O247" s="3" t="s">
        <v>1857</v>
      </c>
      <c r="P247" t="s">
        <v>45</v>
      </c>
      <c r="Q247" t="s">
        <v>265</v>
      </c>
      <c r="R247" t="s">
        <v>1858</v>
      </c>
      <c r="S247" s="2">
        <v>3.96</v>
      </c>
      <c r="T247" s="2">
        <v>2</v>
      </c>
      <c r="U247" s="2">
        <v>0</v>
      </c>
      <c r="V247" s="8">
        <v>0</v>
      </c>
      <c r="W247" s="9">
        <f t="shared" si="9"/>
        <v>3.96</v>
      </c>
      <c r="X247" s="9">
        <f t="shared" si="10"/>
        <v>0</v>
      </c>
      <c r="Y247" s="9">
        <f t="shared" si="11"/>
        <v>7.92</v>
      </c>
    </row>
    <row r="248" spans="1:25" x14ac:dyDescent="0.3">
      <c r="A248">
        <v>247</v>
      </c>
      <c r="B248" t="s">
        <v>1859</v>
      </c>
      <c r="C248" s="1">
        <v>43076</v>
      </c>
      <c r="D248" s="1">
        <v>43079</v>
      </c>
      <c r="E248" s="18">
        <v>43076</v>
      </c>
      <c r="F248" t="s">
        <v>184</v>
      </c>
      <c r="G248" t="s">
        <v>1860</v>
      </c>
      <c r="H248" t="s">
        <v>1861</v>
      </c>
      <c r="I248" t="s">
        <v>25</v>
      </c>
      <c r="J248" t="s">
        <v>26</v>
      </c>
      <c r="K248" t="s">
        <v>41</v>
      </c>
      <c r="L248" t="s">
        <v>42</v>
      </c>
      <c r="M248" s="2">
        <v>90008</v>
      </c>
      <c r="N248" s="2" t="s">
        <v>43</v>
      </c>
      <c r="O248" s="3" t="s">
        <v>1862</v>
      </c>
      <c r="P248" t="s">
        <v>70</v>
      </c>
      <c r="Q248" t="s">
        <v>71</v>
      </c>
      <c r="R248" t="s">
        <v>1863</v>
      </c>
      <c r="S248" s="2">
        <v>374.37599999999998</v>
      </c>
      <c r="T248" s="2">
        <v>3</v>
      </c>
      <c r="U248" s="2">
        <v>0.2</v>
      </c>
      <c r="V248" s="8">
        <v>46.796999999999997</v>
      </c>
      <c r="W248" s="9">
        <f t="shared" si="9"/>
        <v>299.50079999999997</v>
      </c>
      <c r="X248" s="9">
        <f t="shared" si="10"/>
        <v>74.875199999999992</v>
      </c>
      <c r="Y248" s="9">
        <f t="shared" si="11"/>
        <v>898.50239999999985</v>
      </c>
    </row>
    <row r="249" spans="1:25" x14ac:dyDescent="0.3">
      <c r="A249">
        <v>248</v>
      </c>
      <c r="B249" t="s">
        <v>1864</v>
      </c>
      <c r="C249" s="1">
        <v>43009</v>
      </c>
      <c r="D249" s="1">
        <v>43016</v>
      </c>
      <c r="E249" s="18">
        <v>43009</v>
      </c>
      <c r="F249" t="s">
        <v>49</v>
      </c>
      <c r="G249" t="s">
        <v>1865</v>
      </c>
      <c r="H249" t="s">
        <v>1866</v>
      </c>
      <c r="I249" t="s">
        <v>40</v>
      </c>
      <c r="J249" t="s">
        <v>26</v>
      </c>
      <c r="K249" t="s">
        <v>94</v>
      </c>
      <c r="L249" t="s">
        <v>95</v>
      </c>
      <c r="M249" s="2">
        <v>98105</v>
      </c>
      <c r="N249" s="2" t="s">
        <v>43</v>
      </c>
      <c r="O249" s="3" t="s">
        <v>1867</v>
      </c>
      <c r="P249" t="s">
        <v>45</v>
      </c>
      <c r="Q249" t="s">
        <v>89</v>
      </c>
      <c r="R249" t="s">
        <v>1868</v>
      </c>
      <c r="S249" s="2">
        <v>91.84</v>
      </c>
      <c r="T249" s="2">
        <v>8</v>
      </c>
      <c r="U249" s="2">
        <v>0</v>
      </c>
      <c r="V249" s="8">
        <v>45.001600000000003</v>
      </c>
      <c r="W249" s="9">
        <f t="shared" si="9"/>
        <v>91.84</v>
      </c>
      <c r="X249" s="9">
        <f t="shared" si="10"/>
        <v>0</v>
      </c>
      <c r="Y249" s="9">
        <f t="shared" si="11"/>
        <v>734.72</v>
      </c>
    </row>
    <row r="250" spans="1:25" x14ac:dyDescent="0.3">
      <c r="A250">
        <v>249</v>
      </c>
      <c r="B250" t="s">
        <v>1879</v>
      </c>
      <c r="C250" s="1">
        <v>42677</v>
      </c>
      <c r="D250" s="1">
        <v>42681</v>
      </c>
      <c r="E250" s="18">
        <v>42677</v>
      </c>
      <c r="F250" t="s">
        <v>49</v>
      </c>
      <c r="G250" t="s">
        <v>1880</v>
      </c>
      <c r="H250" t="s">
        <v>1881</v>
      </c>
      <c r="I250" t="s">
        <v>25</v>
      </c>
      <c r="J250" t="s">
        <v>26</v>
      </c>
      <c r="K250" t="s">
        <v>1882</v>
      </c>
      <c r="L250" t="s">
        <v>95</v>
      </c>
      <c r="M250" s="2">
        <v>98270</v>
      </c>
      <c r="N250" s="2" t="s">
        <v>43</v>
      </c>
      <c r="O250" s="3" t="s">
        <v>1883</v>
      </c>
      <c r="P250" t="s">
        <v>45</v>
      </c>
      <c r="Q250" t="s">
        <v>67</v>
      </c>
      <c r="R250" t="s">
        <v>1884</v>
      </c>
      <c r="S250" s="2">
        <v>8.82</v>
      </c>
      <c r="T250" s="2">
        <v>3</v>
      </c>
      <c r="U250" s="2">
        <v>0</v>
      </c>
      <c r="V250" s="8">
        <v>2.3814000000000002</v>
      </c>
      <c r="W250" s="9">
        <f t="shared" si="9"/>
        <v>8.82</v>
      </c>
      <c r="X250" s="9">
        <f t="shared" si="10"/>
        <v>0</v>
      </c>
      <c r="Y250" s="9">
        <f t="shared" si="11"/>
        <v>26.46</v>
      </c>
    </row>
    <row r="251" spans="1:25" x14ac:dyDescent="0.3">
      <c r="A251">
        <v>250</v>
      </c>
      <c r="B251" t="s">
        <v>1889</v>
      </c>
      <c r="C251" s="1">
        <v>42936</v>
      </c>
      <c r="D251" s="1">
        <v>42942</v>
      </c>
      <c r="E251" s="18">
        <v>42936</v>
      </c>
      <c r="F251" t="s">
        <v>49</v>
      </c>
      <c r="G251" t="s">
        <v>1890</v>
      </c>
      <c r="H251" t="s">
        <v>1891</v>
      </c>
      <c r="I251" t="s">
        <v>25</v>
      </c>
      <c r="J251" t="s">
        <v>26</v>
      </c>
      <c r="K251" t="s">
        <v>295</v>
      </c>
      <c r="L251" t="s">
        <v>207</v>
      </c>
      <c r="M251" s="2">
        <v>60610</v>
      </c>
      <c r="N251" s="2" t="s">
        <v>104</v>
      </c>
      <c r="O251" s="3" t="s">
        <v>539</v>
      </c>
      <c r="P251" t="s">
        <v>45</v>
      </c>
      <c r="Q251" t="s">
        <v>58</v>
      </c>
      <c r="R251" t="s">
        <v>540</v>
      </c>
      <c r="S251" s="2">
        <v>69.712000000000003</v>
      </c>
      <c r="T251" s="2">
        <v>2</v>
      </c>
      <c r="U251" s="2">
        <v>0.2</v>
      </c>
      <c r="V251" s="8">
        <v>8.7140000000000004</v>
      </c>
      <c r="W251" s="9">
        <f t="shared" si="9"/>
        <v>55.769600000000004</v>
      </c>
      <c r="X251" s="9">
        <f t="shared" si="10"/>
        <v>13.942400000000001</v>
      </c>
      <c r="Y251" s="9">
        <f t="shared" si="11"/>
        <v>111.53920000000001</v>
      </c>
    </row>
    <row r="252" spans="1:25" x14ac:dyDescent="0.3">
      <c r="A252">
        <v>251</v>
      </c>
      <c r="B252" t="s">
        <v>1894</v>
      </c>
      <c r="C252" s="1">
        <v>42257</v>
      </c>
      <c r="D252" s="1">
        <v>42261</v>
      </c>
      <c r="E252" s="18">
        <v>42257</v>
      </c>
      <c r="F252" t="s">
        <v>49</v>
      </c>
      <c r="G252" t="s">
        <v>1895</v>
      </c>
      <c r="H252" t="s">
        <v>1896</v>
      </c>
      <c r="I252" t="s">
        <v>25</v>
      </c>
      <c r="J252" t="s">
        <v>26</v>
      </c>
      <c r="K252" t="s">
        <v>41</v>
      </c>
      <c r="L252" t="s">
        <v>42</v>
      </c>
      <c r="M252" s="2">
        <v>90004</v>
      </c>
      <c r="N252" s="2" t="s">
        <v>43</v>
      </c>
      <c r="O252" s="3" t="s">
        <v>1897</v>
      </c>
      <c r="P252" t="s">
        <v>45</v>
      </c>
      <c r="Q252" t="s">
        <v>567</v>
      </c>
      <c r="R252" t="s">
        <v>1898</v>
      </c>
      <c r="S252" s="2">
        <v>51.52</v>
      </c>
      <c r="T252" s="2">
        <v>4</v>
      </c>
      <c r="U252" s="2">
        <v>0</v>
      </c>
      <c r="V252" s="8">
        <v>1.5456000000000001</v>
      </c>
      <c r="W252" s="9">
        <f t="shared" si="9"/>
        <v>51.52</v>
      </c>
      <c r="X252" s="9">
        <f t="shared" si="10"/>
        <v>0</v>
      </c>
      <c r="Y252" s="9">
        <f t="shared" si="11"/>
        <v>206.08</v>
      </c>
    </row>
    <row r="253" spans="1:25" x14ac:dyDescent="0.3">
      <c r="A253">
        <v>252</v>
      </c>
      <c r="B253" t="s">
        <v>1905</v>
      </c>
      <c r="C253" s="1">
        <v>42188</v>
      </c>
      <c r="D253" s="1">
        <v>42194</v>
      </c>
      <c r="E253" s="18">
        <v>42188</v>
      </c>
      <c r="F253" t="s">
        <v>49</v>
      </c>
      <c r="G253" t="s">
        <v>1906</v>
      </c>
      <c r="H253" t="s">
        <v>1907</v>
      </c>
      <c r="I253" t="s">
        <v>25</v>
      </c>
      <c r="J253" t="s">
        <v>26</v>
      </c>
      <c r="K253" t="s">
        <v>1432</v>
      </c>
      <c r="L253" t="s">
        <v>28</v>
      </c>
      <c r="M253" s="2">
        <v>40475</v>
      </c>
      <c r="N253" s="2" t="s">
        <v>29</v>
      </c>
      <c r="O253" s="3" t="s">
        <v>1413</v>
      </c>
      <c r="P253" t="s">
        <v>31</v>
      </c>
      <c r="Q253" t="s">
        <v>35</v>
      </c>
      <c r="R253" t="s">
        <v>1414</v>
      </c>
      <c r="S253" s="2">
        <v>70.98</v>
      </c>
      <c r="T253" s="2">
        <v>1</v>
      </c>
      <c r="U253" s="2">
        <v>0</v>
      </c>
      <c r="V253" s="8">
        <v>4.9686000000000003</v>
      </c>
      <c r="W253" s="9">
        <f t="shared" si="9"/>
        <v>70.98</v>
      </c>
      <c r="X253" s="9">
        <f t="shared" si="10"/>
        <v>0</v>
      </c>
      <c r="Y253" s="9">
        <f t="shared" si="11"/>
        <v>70.98</v>
      </c>
    </row>
    <row r="254" spans="1:25" x14ac:dyDescent="0.3">
      <c r="A254">
        <v>253</v>
      </c>
      <c r="B254" t="s">
        <v>1910</v>
      </c>
      <c r="C254" s="1">
        <v>42449</v>
      </c>
      <c r="D254" s="1">
        <v>42453</v>
      </c>
      <c r="E254" s="18">
        <v>42449</v>
      </c>
      <c r="F254" t="s">
        <v>49</v>
      </c>
      <c r="G254" t="s">
        <v>1911</v>
      </c>
      <c r="H254" t="s">
        <v>1912</v>
      </c>
      <c r="I254" t="s">
        <v>25</v>
      </c>
      <c r="J254" t="s">
        <v>26</v>
      </c>
      <c r="K254" t="s">
        <v>1913</v>
      </c>
      <c r="L254" t="s">
        <v>412</v>
      </c>
      <c r="M254" s="2">
        <v>97301</v>
      </c>
      <c r="N254" s="2" t="s">
        <v>43</v>
      </c>
      <c r="O254" s="3" t="s">
        <v>1914</v>
      </c>
      <c r="P254" t="s">
        <v>70</v>
      </c>
      <c r="Q254" t="s">
        <v>71</v>
      </c>
      <c r="R254" t="s">
        <v>1915</v>
      </c>
      <c r="S254" s="2">
        <v>84.784000000000006</v>
      </c>
      <c r="T254" s="2">
        <v>2</v>
      </c>
      <c r="U254" s="2">
        <v>0.2</v>
      </c>
      <c r="V254" s="8">
        <v>-20.136199999999999</v>
      </c>
      <c r="W254" s="9">
        <f t="shared" si="9"/>
        <v>67.827200000000005</v>
      </c>
      <c r="X254" s="9">
        <f t="shared" si="10"/>
        <v>16.956800000000001</v>
      </c>
      <c r="Y254" s="9">
        <f t="shared" si="11"/>
        <v>135.65440000000001</v>
      </c>
    </row>
    <row r="255" spans="1:25" x14ac:dyDescent="0.3">
      <c r="A255">
        <v>254</v>
      </c>
      <c r="B255" t="s">
        <v>1920</v>
      </c>
      <c r="C255" s="1">
        <v>41648</v>
      </c>
      <c r="D255" s="1">
        <v>41652</v>
      </c>
      <c r="E255" s="18">
        <v>41648</v>
      </c>
      <c r="F255" t="s">
        <v>49</v>
      </c>
      <c r="G255" t="s">
        <v>1921</v>
      </c>
      <c r="H255" t="s">
        <v>1922</v>
      </c>
      <c r="I255" t="s">
        <v>25</v>
      </c>
      <c r="J255" t="s">
        <v>26</v>
      </c>
      <c r="K255" t="s">
        <v>1923</v>
      </c>
      <c r="L255" t="s">
        <v>103</v>
      </c>
      <c r="M255" s="2">
        <v>78041</v>
      </c>
      <c r="N255" s="2" t="s">
        <v>104</v>
      </c>
      <c r="O255" s="3" t="s">
        <v>1924</v>
      </c>
      <c r="P255" t="s">
        <v>45</v>
      </c>
      <c r="Q255" t="s">
        <v>67</v>
      </c>
      <c r="R255" t="s">
        <v>1925</v>
      </c>
      <c r="S255" s="2">
        <v>9.3439999999999994</v>
      </c>
      <c r="T255" s="2">
        <v>2</v>
      </c>
      <c r="U255" s="2">
        <v>0.2</v>
      </c>
      <c r="V255" s="8">
        <v>1.1679999999999999</v>
      </c>
      <c r="W255" s="9">
        <f t="shared" si="9"/>
        <v>7.4751999999999992</v>
      </c>
      <c r="X255" s="9">
        <f t="shared" si="10"/>
        <v>1.8688</v>
      </c>
      <c r="Y255" s="9">
        <f t="shared" si="11"/>
        <v>14.950399999999998</v>
      </c>
    </row>
    <row r="256" spans="1:25" x14ac:dyDescent="0.3">
      <c r="A256">
        <v>255</v>
      </c>
      <c r="B256" t="s">
        <v>1926</v>
      </c>
      <c r="C256" s="1">
        <v>41859</v>
      </c>
      <c r="D256" s="1">
        <v>41866</v>
      </c>
      <c r="E256" s="18">
        <v>41859</v>
      </c>
      <c r="F256" t="s">
        <v>49</v>
      </c>
      <c r="G256" t="s">
        <v>1927</v>
      </c>
      <c r="H256" t="s">
        <v>1928</v>
      </c>
      <c r="I256" t="s">
        <v>25</v>
      </c>
      <c r="J256" t="s">
        <v>26</v>
      </c>
      <c r="K256" t="s">
        <v>931</v>
      </c>
      <c r="L256" t="s">
        <v>42</v>
      </c>
      <c r="M256" s="2">
        <v>92024</v>
      </c>
      <c r="N256" s="2" t="s">
        <v>43</v>
      </c>
      <c r="O256" s="3" t="s">
        <v>1929</v>
      </c>
      <c r="P256" t="s">
        <v>45</v>
      </c>
      <c r="Q256" t="s">
        <v>77</v>
      </c>
      <c r="R256" t="s">
        <v>1930</v>
      </c>
      <c r="S256" s="2">
        <v>76.12</v>
      </c>
      <c r="T256" s="2">
        <v>2</v>
      </c>
      <c r="U256" s="2">
        <v>0</v>
      </c>
      <c r="V256" s="8">
        <v>22.0748</v>
      </c>
      <c r="W256" s="9">
        <f t="shared" si="9"/>
        <v>76.12</v>
      </c>
      <c r="X256" s="9">
        <f t="shared" si="10"/>
        <v>0</v>
      </c>
      <c r="Y256" s="9">
        <f t="shared" si="11"/>
        <v>152.24</v>
      </c>
    </row>
    <row r="257" spans="1:25" x14ac:dyDescent="0.3">
      <c r="A257">
        <v>256</v>
      </c>
      <c r="B257" t="s">
        <v>1933</v>
      </c>
      <c r="C257" s="1">
        <v>42565</v>
      </c>
      <c r="D257" s="1">
        <v>42567</v>
      </c>
      <c r="E257" s="18">
        <v>42565</v>
      </c>
      <c r="F257" t="s">
        <v>184</v>
      </c>
      <c r="G257" t="s">
        <v>1934</v>
      </c>
      <c r="H257" t="s">
        <v>1935</v>
      </c>
      <c r="I257" t="s">
        <v>25</v>
      </c>
      <c r="J257" t="s">
        <v>26</v>
      </c>
      <c r="K257" t="s">
        <v>143</v>
      </c>
      <c r="L257" t="s">
        <v>144</v>
      </c>
      <c r="M257" s="2">
        <v>19134</v>
      </c>
      <c r="N257" s="2" t="s">
        <v>145</v>
      </c>
      <c r="O257" s="3" t="s">
        <v>1936</v>
      </c>
      <c r="P257" t="s">
        <v>45</v>
      </c>
      <c r="Q257" t="s">
        <v>567</v>
      </c>
      <c r="R257" t="s">
        <v>1937</v>
      </c>
      <c r="S257" s="2">
        <v>11.632</v>
      </c>
      <c r="T257" s="2">
        <v>2</v>
      </c>
      <c r="U257" s="2">
        <v>0.2</v>
      </c>
      <c r="V257" s="8">
        <v>1.0178</v>
      </c>
      <c r="W257" s="9">
        <f t="shared" si="9"/>
        <v>9.3056000000000001</v>
      </c>
      <c r="X257" s="9">
        <f t="shared" si="10"/>
        <v>2.3264</v>
      </c>
      <c r="Y257" s="9">
        <f t="shared" si="11"/>
        <v>18.6112</v>
      </c>
    </row>
    <row r="258" spans="1:25" x14ac:dyDescent="0.3">
      <c r="A258">
        <v>257</v>
      </c>
      <c r="B258" t="s">
        <v>1938</v>
      </c>
      <c r="C258" s="1">
        <v>42567</v>
      </c>
      <c r="D258" s="1">
        <v>42572</v>
      </c>
      <c r="E258" s="18">
        <v>42567</v>
      </c>
      <c r="F258" t="s">
        <v>49</v>
      </c>
      <c r="G258" t="s">
        <v>1939</v>
      </c>
      <c r="H258" t="s">
        <v>1940</v>
      </c>
      <c r="I258" t="s">
        <v>25</v>
      </c>
      <c r="J258" t="s">
        <v>26</v>
      </c>
      <c r="K258" t="s">
        <v>143</v>
      </c>
      <c r="L258" t="s">
        <v>144</v>
      </c>
      <c r="M258" s="2">
        <v>19120</v>
      </c>
      <c r="N258" s="2" t="s">
        <v>145</v>
      </c>
      <c r="O258" s="3" t="s">
        <v>1941</v>
      </c>
      <c r="P258" t="s">
        <v>70</v>
      </c>
      <c r="Q258" t="s">
        <v>71</v>
      </c>
      <c r="R258" t="s">
        <v>1942</v>
      </c>
      <c r="S258" s="2">
        <v>143.982</v>
      </c>
      <c r="T258" s="2">
        <v>3</v>
      </c>
      <c r="U258" s="2">
        <v>0.4</v>
      </c>
      <c r="V258" s="8">
        <v>-28.796399999999998</v>
      </c>
      <c r="W258" s="9">
        <f t="shared" ref="W258:W321" si="12">S258-S258*U258</f>
        <v>86.389199999999988</v>
      </c>
      <c r="X258" s="9">
        <f t="shared" si="10"/>
        <v>57.592800000000004</v>
      </c>
      <c r="Y258" s="9">
        <f t="shared" si="11"/>
        <v>259.16759999999999</v>
      </c>
    </row>
    <row r="259" spans="1:25" x14ac:dyDescent="0.3">
      <c r="A259">
        <v>258</v>
      </c>
      <c r="B259" t="s">
        <v>1943</v>
      </c>
      <c r="C259" s="1">
        <v>41713</v>
      </c>
      <c r="D259" s="1">
        <v>41717</v>
      </c>
      <c r="E259" s="18">
        <v>41713</v>
      </c>
      <c r="F259" t="s">
        <v>49</v>
      </c>
      <c r="G259" t="s">
        <v>1944</v>
      </c>
      <c r="H259" t="s">
        <v>1945</v>
      </c>
      <c r="I259" t="s">
        <v>25</v>
      </c>
      <c r="J259" t="s">
        <v>26</v>
      </c>
      <c r="K259" t="s">
        <v>885</v>
      </c>
      <c r="L259" t="s">
        <v>53</v>
      </c>
      <c r="M259" s="2">
        <v>33614</v>
      </c>
      <c r="N259" s="2" t="s">
        <v>29</v>
      </c>
      <c r="O259" s="3" t="s">
        <v>1946</v>
      </c>
      <c r="P259" t="s">
        <v>45</v>
      </c>
      <c r="Q259" t="s">
        <v>58</v>
      </c>
      <c r="R259" t="s">
        <v>1947</v>
      </c>
      <c r="S259" s="2">
        <v>142.77600000000001</v>
      </c>
      <c r="T259" s="2">
        <v>1</v>
      </c>
      <c r="U259" s="2">
        <v>0.2</v>
      </c>
      <c r="V259" s="8">
        <v>17.847000000000001</v>
      </c>
      <c r="W259" s="9">
        <f t="shared" si="12"/>
        <v>114.22080000000001</v>
      </c>
      <c r="X259" s="9">
        <f t="shared" ref="X259:X322" si="13">S259*U259</f>
        <v>28.555200000000003</v>
      </c>
      <c r="Y259" s="9">
        <f t="shared" ref="Y259:Y322" si="14">W259*T259</f>
        <v>114.22080000000001</v>
      </c>
    </row>
    <row r="260" spans="1:25" x14ac:dyDescent="0.3">
      <c r="A260">
        <v>259</v>
      </c>
      <c r="B260" t="s">
        <v>1950</v>
      </c>
      <c r="C260" s="1">
        <v>41782</v>
      </c>
      <c r="D260" s="1">
        <v>41786</v>
      </c>
      <c r="E260" s="18">
        <v>41782</v>
      </c>
      <c r="F260" t="s">
        <v>49</v>
      </c>
      <c r="G260" t="s">
        <v>1951</v>
      </c>
      <c r="H260" t="s">
        <v>1952</v>
      </c>
      <c r="I260" t="s">
        <v>25</v>
      </c>
      <c r="J260" t="s">
        <v>26</v>
      </c>
      <c r="K260" t="s">
        <v>143</v>
      </c>
      <c r="L260" t="s">
        <v>144</v>
      </c>
      <c r="M260" s="2">
        <v>19134</v>
      </c>
      <c r="N260" s="2" t="s">
        <v>145</v>
      </c>
      <c r="O260" s="3" t="s">
        <v>1953</v>
      </c>
      <c r="P260" t="s">
        <v>45</v>
      </c>
      <c r="Q260" t="s">
        <v>74</v>
      </c>
      <c r="R260" t="s">
        <v>1954</v>
      </c>
      <c r="S260" s="2">
        <v>3.282</v>
      </c>
      <c r="T260" s="2">
        <v>2</v>
      </c>
      <c r="U260" s="2">
        <v>0.7</v>
      </c>
      <c r="V260" s="8">
        <v>-2.6255999999999999</v>
      </c>
      <c r="W260" s="9">
        <f t="shared" si="12"/>
        <v>0.98460000000000036</v>
      </c>
      <c r="X260" s="9">
        <f t="shared" si="13"/>
        <v>2.2973999999999997</v>
      </c>
      <c r="Y260" s="9">
        <f t="shared" si="14"/>
        <v>1.9692000000000007</v>
      </c>
    </row>
    <row r="261" spans="1:25" x14ac:dyDescent="0.3">
      <c r="A261">
        <v>260</v>
      </c>
      <c r="B261" t="s">
        <v>1961</v>
      </c>
      <c r="C261" s="1">
        <v>42624</v>
      </c>
      <c r="D261" s="1">
        <v>42626</v>
      </c>
      <c r="E261" s="18">
        <v>42624</v>
      </c>
      <c r="F261" t="s">
        <v>22</v>
      </c>
      <c r="G261" t="s">
        <v>1962</v>
      </c>
      <c r="H261" t="s">
        <v>1963</v>
      </c>
      <c r="I261" t="s">
        <v>40</v>
      </c>
      <c r="J261" t="s">
        <v>26</v>
      </c>
      <c r="K261" t="s">
        <v>143</v>
      </c>
      <c r="L261" t="s">
        <v>144</v>
      </c>
      <c r="M261" s="2">
        <v>19143</v>
      </c>
      <c r="N261" s="2" t="s">
        <v>145</v>
      </c>
      <c r="O261" s="3" t="s">
        <v>1964</v>
      </c>
      <c r="P261" t="s">
        <v>45</v>
      </c>
      <c r="Q261" t="s">
        <v>89</v>
      </c>
      <c r="R261" t="s">
        <v>1965</v>
      </c>
      <c r="S261" s="2">
        <v>8.4480000000000004</v>
      </c>
      <c r="T261" s="2">
        <v>2</v>
      </c>
      <c r="U261" s="2">
        <v>0.2</v>
      </c>
      <c r="V261" s="8">
        <v>2.64</v>
      </c>
      <c r="W261" s="9">
        <f t="shared" si="12"/>
        <v>6.7584</v>
      </c>
      <c r="X261" s="9">
        <f t="shared" si="13"/>
        <v>1.6896000000000002</v>
      </c>
      <c r="Y261" s="9">
        <f t="shared" si="14"/>
        <v>13.5168</v>
      </c>
    </row>
    <row r="262" spans="1:25" x14ac:dyDescent="0.3">
      <c r="A262">
        <v>261</v>
      </c>
      <c r="B262" t="s">
        <v>1968</v>
      </c>
      <c r="C262" s="1">
        <v>43053</v>
      </c>
      <c r="D262" s="1">
        <v>43056</v>
      </c>
      <c r="E262" s="18">
        <v>43053</v>
      </c>
      <c r="F262" t="s">
        <v>22</v>
      </c>
      <c r="G262" t="s">
        <v>1969</v>
      </c>
      <c r="H262" t="s">
        <v>1970</v>
      </c>
      <c r="I262" t="s">
        <v>25</v>
      </c>
      <c r="J262" t="s">
        <v>26</v>
      </c>
      <c r="K262" t="s">
        <v>1971</v>
      </c>
      <c r="L262" t="s">
        <v>490</v>
      </c>
      <c r="M262" s="2">
        <v>43123</v>
      </c>
      <c r="N262" s="2" t="s">
        <v>145</v>
      </c>
      <c r="O262" s="3" t="s">
        <v>908</v>
      </c>
      <c r="P262" t="s">
        <v>70</v>
      </c>
      <c r="Q262" t="s">
        <v>71</v>
      </c>
      <c r="R262" t="s">
        <v>909</v>
      </c>
      <c r="S262" s="2">
        <v>119.94</v>
      </c>
      <c r="T262" s="2">
        <v>10</v>
      </c>
      <c r="U262" s="2">
        <v>0.4</v>
      </c>
      <c r="V262" s="8">
        <v>15.992000000000001</v>
      </c>
      <c r="W262" s="9">
        <f t="shared" si="12"/>
        <v>71.963999999999999</v>
      </c>
      <c r="X262" s="9">
        <f t="shared" si="13"/>
        <v>47.975999999999999</v>
      </c>
      <c r="Y262" s="9">
        <f t="shared" si="14"/>
        <v>719.64</v>
      </c>
    </row>
    <row r="263" spans="1:25" x14ac:dyDescent="0.3">
      <c r="A263">
        <v>262</v>
      </c>
      <c r="B263" t="s">
        <v>1974</v>
      </c>
      <c r="C263" s="1">
        <v>42965</v>
      </c>
      <c r="D263" s="1">
        <v>42970</v>
      </c>
      <c r="E263" s="18">
        <v>42965</v>
      </c>
      <c r="F263" t="s">
        <v>22</v>
      </c>
      <c r="G263" t="s">
        <v>1975</v>
      </c>
      <c r="H263" t="s">
        <v>1976</v>
      </c>
      <c r="I263" t="s">
        <v>40</v>
      </c>
      <c r="J263" t="s">
        <v>26</v>
      </c>
      <c r="K263" t="s">
        <v>262</v>
      </c>
      <c r="L263" t="s">
        <v>263</v>
      </c>
      <c r="M263" s="2">
        <v>10011</v>
      </c>
      <c r="N263" s="2" t="s">
        <v>145</v>
      </c>
      <c r="O263" s="3" t="s">
        <v>1977</v>
      </c>
      <c r="P263" t="s">
        <v>31</v>
      </c>
      <c r="Q263" t="s">
        <v>64</v>
      </c>
      <c r="R263" t="s">
        <v>1978</v>
      </c>
      <c r="S263" s="2">
        <v>40.479999999999997</v>
      </c>
      <c r="T263" s="2">
        <v>2</v>
      </c>
      <c r="U263" s="2">
        <v>0</v>
      </c>
      <c r="V263" s="8">
        <v>15.7872</v>
      </c>
      <c r="W263" s="9">
        <f t="shared" si="12"/>
        <v>40.479999999999997</v>
      </c>
      <c r="X263" s="9">
        <f t="shared" si="13"/>
        <v>0</v>
      </c>
      <c r="Y263" s="9">
        <f t="shared" si="14"/>
        <v>80.959999999999994</v>
      </c>
    </row>
    <row r="264" spans="1:25" x14ac:dyDescent="0.3">
      <c r="A264">
        <v>263</v>
      </c>
      <c r="B264" t="s">
        <v>1985</v>
      </c>
      <c r="C264" s="1">
        <v>41999</v>
      </c>
      <c r="D264" s="1">
        <v>42004</v>
      </c>
      <c r="E264" s="18">
        <v>41999</v>
      </c>
      <c r="F264" t="s">
        <v>49</v>
      </c>
      <c r="G264" t="s">
        <v>1986</v>
      </c>
      <c r="H264" t="s">
        <v>1987</v>
      </c>
      <c r="I264" t="s">
        <v>25</v>
      </c>
      <c r="J264" t="s">
        <v>26</v>
      </c>
      <c r="K264" t="s">
        <v>295</v>
      </c>
      <c r="L264" t="s">
        <v>207</v>
      </c>
      <c r="M264" s="2">
        <v>60610</v>
      </c>
      <c r="N264" s="2" t="s">
        <v>104</v>
      </c>
      <c r="O264" s="3" t="s">
        <v>1988</v>
      </c>
      <c r="P264" t="s">
        <v>45</v>
      </c>
      <c r="Q264" t="s">
        <v>74</v>
      </c>
      <c r="R264" t="s">
        <v>1989</v>
      </c>
      <c r="S264" s="2">
        <v>8.69</v>
      </c>
      <c r="T264" s="2">
        <v>5</v>
      </c>
      <c r="U264" s="2">
        <v>0.8</v>
      </c>
      <c r="V264" s="8">
        <v>-14.773</v>
      </c>
      <c r="W264" s="9">
        <f t="shared" si="12"/>
        <v>1.7379999999999995</v>
      </c>
      <c r="X264" s="9">
        <f t="shared" si="13"/>
        <v>6.952</v>
      </c>
      <c r="Y264" s="9">
        <f t="shared" si="14"/>
        <v>8.6899999999999977</v>
      </c>
    </row>
    <row r="265" spans="1:25" x14ac:dyDescent="0.3">
      <c r="A265">
        <v>264</v>
      </c>
      <c r="B265" t="s">
        <v>1990</v>
      </c>
      <c r="C265" s="1">
        <v>42337</v>
      </c>
      <c r="D265" s="1">
        <v>42341</v>
      </c>
      <c r="E265" s="18">
        <v>42337</v>
      </c>
      <c r="F265" t="s">
        <v>49</v>
      </c>
      <c r="G265" t="s">
        <v>1991</v>
      </c>
      <c r="H265" t="s">
        <v>1992</v>
      </c>
      <c r="I265" t="s">
        <v>40</v>
      </c>
      <c r="J265" t="s">
        <v>26</v>
      </c>
      <c r="K265" t="s">
        <v>1993</v>
      </c>
      <c r="L265" t="s">
        <v>234</v>
      </c>
      <c r="M265" s="2">
        <v>48126</v>
      </c>
      <c r="N265" s="2" t="s">
        <v>104</v>
      </c>
      <c r="O265" s="3" t="s">
        <v>1994</v>
      </c>
      <c r="P265" t="s">
        <v>31</v>
      </c>
      <c r="Q265" t="s">
        <v>35</v>
      </c>
      <c r="R265" t="s">
        <v>1995</v>
      </c>
      <c r="S265" s="2">
        <v>301.95999999999998</v>
      </c>
      <c r="T265" s="2">
        <v>2</v>
      </c>
      <c r="U265" s="2">
        <v>0</v>
      </c>
      <c r="V265" s="8">
        <v>87.568399999999997</v>
      </c>
      <c r="W265" s="9">
        <f t="shared" si="12"/>
        <v>301.95999999999998</v>
      </c>
      <c r="X265" s="9">
        <f t="shared" si="13"/>
        <v>0</v>
      </c>
      <c r="Y265" s="9">
        <f t="shared" si="14"/>
        <v>603.91999999999996</v>
      </c>
    </row>
    <row r="266" spans="1:25" x14ac:dyDescent="0.3">
      <c r="A266">
        <v>265</v>
      </c>
      <c r="B266" t="s">
        <v>2000</v>
      </c>
      <c r="C266" s="1">
        <v>42993</v>
      </c>
      <c r="D266" s="1">
        <v>42997</v>
      </c>
      <c r="E266" s="18">
        <v>42993</v>
      </c>
      <c r="F266" t="s">
        <v>49</v>
      </c>
      <c r="G266" t="s">
        <v>2001</v>
      </c>
      <c r="H266" t="s">
        <v>2002</v>
      </c>
      <c r="I266" t="s">
        <v>101</v>
      </c>
      <c r="J266" t="s">
        <v>26</v>
      </c>
      <c r="K266" t="s">
        <v>262</v>
      </c>
      <c r="L266" t="s">
        <v>263</v>
      </c>
      <c r="M266" s="2">
        <v>10009</v>
      </c>
      <c r="N266" s="2" t="s">
        <v>145</v>
      </c>
      <c r="O266" s="3" t="s">
        <v>2003</v>
      </c>
      <c r="P266" t="s">
        <v>31</v>
      </c>
      <c r="Q266" t="s">
        <v>64</v>
      </c>
      <c r="R266" t="s">
        <v>2004</v>
      </c>
      <c r="S266" s="2">
        <v>35.56</v>
      </c>
      <c r="T266" s="2">
        <v>7</v>
      </c>
      <c r="U266" s="2">
        <v>0</v>
      </c>
      <c r="V266" s="8">
        <v>12.090400000000001</v>
      </c>
      <c r="W266" s="9">
        <f t="shared" si="12"/>
        <v>35.56</v>
      </c>
      <c r="X266" s="9">
        <f t="shared" si="13"/>
        <v>0</v>
      </c>
      <c r="Y266" s="9">
        <f t="shared" si="14"/>
        <v>248.92000000000002</v>
      </c>
    </row>
    <row r="267" spans="1:25" x14ac:dyDescent="0.3">
      <c r="A267">
        <v>266</v>
      </c>
      <c r="B267" t="s">
        <v>2005</v>
      </c>
      <c r="C267" s="1">
        <v>42874</v>
      </c>
      <c r="D267" s="1">
        <v>42878</v>
      </c>
      <c r="E267" s="18">
        <v>42874</v>
      </c>
      <c r="F267" t="s">
        <v>49</v>
      </c>
      <c r="G267" t="s">
        <v>2006</v>
      </c>
      <c r="H267" t="s">
        <v>2007</v>
      </c>
      <c r="I267" t="s">
        <v>25</v>
      </c>
      <c r="J267" t="s">
        <v>26</v>
      </c>
      <c r="K267" t="s">
        <v>94</v>
      </c>
      <c r="L267" t="s">
        <v>95</v>
      </c>
      <c r="M267" s="2">
        <v>98115</v>
      </c>
      <c r="N267" s="2" t="s">
        <v>43</v>
      </c>
      <c r="O267" s="3" t="s">
        <v>2008</v>
      </c>
      <c r="P267" t="s">
        <v>45</v>
      </c>
      <c r="Q267" t="s">
        <v>77</v>
      </c>
      <c r="R267" t="s">
        <v>2009</v>
      </c>
      <c r="S267" s="2">
        <v>97.16</v>
      </c>
      <c r="T267" s="2">
        <v>2</v>
      </c>
      <c r="U267" s="2">
        <v>0</v>
      </c>
      <c r="V267" s="8">
        <v>28.176400000000001</v>
      </c>
      <c r="W267" s="9">
        <f t="shared" si="12"/>
        <v>97.16</v>
      </c>
      <c r="X267" s="9">
        <f t="shared" si="13"/>
        <v>0</v>
      </c>
      <c r="Y267" s="9">
        <f t="shared" si="14"/>
        <v>194.32</v>
      </c>
    </row>
    <row r="268" spans="1:25" x14ac:dyDescent="0.3">
      <c r="A268">
        <v>267</v>
      </c>
      <c r="B268" t="s">
        <v>2010</v>
      </c>
      <c r="C268" s="1">
        <v>43086</v>
      </c>
      <c r="D268" s="1">
        <v>43090</v>
      </c>
      <c r="E268" s="18">
        <v>43086</v>
      </c>
      <c r="F268" t="s">
        <v>49</v>
      </c>
      <c r="G268" t="s">
        <v>799</v>
      </c>
      <c r="H268" t="s">
        <v>800</v>
      </c>
      <c r="I268" t="s">
        <v>25</v>
      </c>
      <c r="J268" t="s">
        <v>26</v>
      </c>
      <c r="K268" t="s">
        <v>126</v>
      </c>
      <c r="L268" t="s">
        <v>42</v>
      </c>
      <c r="M268" s="2">
        <v>94122</v>
      </c>
      <c r="N268" s="2" t="s">
        <v>43</v>
      </c>
      <c r="O268" s="3" t="s">
        <v>2011</v>
      </c>
      <c r="P268" t="s">
        <v>45</v>
      </c>
      <c r="Q268" t="s">
        <v>74</v>
      </c>
      <c r="R268" t="s">
        <v>2012</v>
      </c>
      <c r="S268" s="2">
        <v>15.24</v>
      </c>
      <c r="T268" s="2">
        <v>5</v>
      </c>
      <c r="U268" s="2">
        <v>0.2</v>
      </c>
      <c r="V268" s="8">
        <v>5.1435000000000004</v>
      </c>
      <c r="W268" s="9">
        <f t="shared" si="12"/>
        <v>12.192</v>
      </c>
      <c r="X268" s="9">
        <f t="shared" si="13"/>
        <v>3.048</v>
      </c>
      <c r="Y268" s="9">
        <f t="shared" si="14"/>
        <v>60.96</v>
      </c>
    </row>
    <row r="269" spans="1:25" x14ac:dyDescent="0.3">
      <c r="A269">
        <v>268</v>
      </c>
      <c r="B269" t="s">
        <v>2013</v>
      </c>
      <c r="C269" s="1">
        <v>42715</v>
      </c>
      <c r="D269" s="1">
        <v>42717</v>
      </c>
      <c r="E269" s="18">
        <v>42715</v>
      </c>
      <c r="F269" t="s">
        <v>22</v>
      </c>
      <c r="G269" t="s">
        <v>2014</v>
      </c>
      <c r="H269" t="s">
        <v>2015</v>
      </c>
      <c r="I269" t="s">
        <v>25</v>
      </c>
      <c r="J269" t="s">
        <v>26</v>
      </c>
      <c r="K269" t="s">
        <v>448</v>
      </c>
      <c r="L269" t="s">
        <v>449</v>
      </c>
      <c r="M269" s="2">
        <v>80013</v>
      </c>
      <c r="N269" s="2" t="s">
        <v>43</v>
      </c>
      <c r="O269" s="3" t="s">
        <v>2016</v>
      </c>
      <c r="P269" t="s">
        <v>45</v>
      </c>
      <c r="Q269" t="s">
        <v>58</v>
      </c>
      <c r="R269" t="s">
        <v>2017</v>
      </c>
      <c r="S269" s="2">
        <v>243.38399999999999</v>
      </c>
      <c r="T269" s="2">
        <v>3</v>
      </c>
      <c r="U269" s="2">
        <v>0.2</v>
      </c>
      <c r="V269" s="8">
        <v>-51.719099999999997</v>
      </c>
      <c r="W269" s="9">
        <f t="shared" si="12"/>
        <v>194.7072</v>
      </c>
      <c r="X269" s="9">
        <f t="shared" si="13"/>
        <v>48.6768</v>
      </c>
      <c r="Y269" s="9">
        <f t="shared" si="14"/>
        <v>584.12159999999994</v>
      </c>
    </row>
    <row r="270" spans="1:25" x14ac:dyDescent="0.3">
      <c r="A270">
        <v>269</v>
      </c>
      <c r="B270" t="s">
        <v>2022</v>
      </c>
      <c r="C270" s="1">
        <v>43002</v>
      </c>
      <c r="D270" s="1">
        <v>43004</v>
      </c>
      <c r="E270" s="18">
        <v>43002</v>
      </c>
      <c r="F270" t="s">
        <v>22</v>
      </c>
      <c r="G270" t="s">
        <v>1737</v>
      </c>
      <c r="H270" t="s">
        <v>1738</v>
      </c>
      <c r="I270" t="s">
        <v>25</v>
      </c>
      <c r="J270" t="s">
        <v>26</v>
      </c>
      <c r="K270" t="s">
        <v>1389</v>
      </c>
      <c r="L270" t="s">
        <v>53</v>
      </c>
      <c r="M270" s="2">
        <v>33180</v>
      </c>
      <c r="N270" s="2" t="s">
        <v>29</v>
      </c>
      <c r="O270" s="3" t="s">
        <v>2023</v>
      </c>
      <c r="P270" t="s">
        <v>70</v>
      </c>
      <c r="Q270" t="s">
        <v>157</v>
      </c>
      <c r="R270" t="s">
        <v>2024</v>
      </c>
      <c r="S270" s="2">
        <v>17.88</v>
      </c>
      <c r="T270" s="2">
        <v>3</v>
      </c>
      <c r="U270" s="2">
        <v>0.2</v>
      </c>
      <c r="V270" s="8">
        <v>2.4584999999999999</v>
      </c>
      <c r="W270" s="9">
        <f t="shared" si="12"/>
        <v>14.303999999999998</v>
      </c>
      <c r="X270" s="9">
        <f t="shared" si="13"/>
        <v>3.5760000000000001</v>
      </c>
      <c r="Y270" s="9">
        <f t="shared" si="14"/>
        <v>42.911999999999992</v>
      </c>
    </row>
    <row r="271" spans="1:25" x14ac:dyDescent="0.3">
      <c r="A271">
        <v>270</v>
      </c>
      <c r="B271" t="s">
        <v>2025</v>
      </c>
      <c r="C271" s="1">
        <v>42281</v>
      </c>
      <c r="D271" s="1">
        <v>42286</v>
      </c>
      <c r="E271" s="18">
        <v>42281</v>
      </c>
      <c r="F271" t="s">
        <v>22</v>
      </c>
      <c r="G271" t="s">
        <v>2026</v>
      </c>
      <c r="H271" t="s">
        <v>2027</v>
      </c>
      <c r="I271" t="s">
        <v>40</v>
      </c>
      <c r="J271" t="s">
        <v>26</v>
      </c>
      <c r="K271" t="s">
        <v>2028</v>
      </c>
      <c r="L271" t="s">
        <v>1246</v>
      </c>
      <c r="M271" s="2">
        <v>31088</v>
      </c>
      <c r="N271" s="2" t="s">
        <v>29</v>
      </c>
      <c r="O271" s="3" t="s">
        <v>2029</v>
      </c>
      <c r="P271" t="s">
        <v>31</v>
      </c>
      <c r="Q271" t="s">
        <v>35</v>
      </c>
      <c r="R271" t="s">
        <v>2030</v>
      </c>
      <c r="S271" s="2">
        <v>392.94</v>
      </c>
      <c r="T271" s="2">
        <v>3</v>
      </c>
      <c r="U271" s="2">
        <v>0</v>
      </c>
      <c r="V271" s="8">
        <v>43.223399999999998</v>
      </c>
      <c r="W271" s="9">
        <f t="shared" si="12"/>
        <v>392.94</v>
      </c>
      <c r="X271" s="9">
        <f t="shared" si="13"/>
        <v>0</v>
      </c>
      <c r="Y271" s="9">
        <f t="shared" si="14"/>
        <v>1178.82</v>
      </c>
    </row>
    <row r="272" spans="1:25" x14ac:dyDescent="0.3">
      <c r="A272">
        <v>271</v>
      </c>
      <c r="B272" t="s">
        <v>2031</v>
      </c>
      <c r="C272" s="1">
        <v>42597</v>
      </c>
      <c r="D272" s="1">
        <v>42603</v>
      </c>
      <c r="E272" s="18">
        <v>42597</v>
      </c>
      <c r="F272" t="s">
        <v>49</v>
      </c>
      <c r="G272" t="s">
        <v>2032</v>
      </c>
      <c r="H272" t="s">
        <v>2033</v>
      </c>
      <c r="I272" t="s">
        <v>25</v>
      </c>
      <c r="J272" t="s">
        <v>26</v>
      </c>
      <c r="K272" t="s">
        <v>448</v>
      </c>
      <c r="L272" t="s">
        <v>449</v>
      </c>
      <c r="M272" s="2">
        <v>80013</v>
      </c>
      <c r="N272" s="2" t="s">
        <v>43</v>
      </c>
      <c r="O272" s="3" t="s">
        <v>2034</v>
      </c>
      <c r="P272" t="s">
        <v>45</v>
      </c>
      <c r="Q272" t="s">
        <v>74</v>
      </c>
      <c r="R272" t="s">
        <v>2035</v>
      </c>
      <c r="S272" s="2">
        <v>18.882000000000001</v>
      </c>
      <c r="T272" s="2">
        <v>3</v>
      </c>
      <c r="U272" s="2">
        <v>0.7</v>
      </c>
      <c r="V272" s="8">
        <v>-13.8468</v>
      </c>
      <c r="W272" s="9">
        <f t="shared" si="12"/>
        <v>5.6646000000000019</v>
      </c>
      <c r="X272" s="9">
        <f t="shared" si="13"/>
        <v>13.2174</v>
      </c>
      <c r="Y272" s="9">
        <f t="shared" si="14"/>
        <v>16.993800000000007</v>
      </c>
    </row>
    <row r="273" spans="1:25" x14ac:dyDescent="0.3">
      <c r="A273">
        <v>272</v>
      </c>
      <c r="B273" t="s">
        <v>2038</v>
      </c>
      <c r="C273" s="1">
        <v>42510</v>
      </c>
      <c r="D273" s="1">
        <v>42515</v>
      </c>
      <c r="E273" s="18">
        <v>42510</v>
      </c>
      <c r="F273" t="s">
        <v>49</v>
      </c>
      <c r="G273" t="s">
        <v>432</v>
      </c>
      <c r="H273" t="s">
        <v>433</v>
      </c>
      <c r="I273" t="s">
        <v>101</v>
      </c>
      <c r="J273" t="s">
        <v>26</v>
      </c>
      <c r="K273" t="s">
        <v>2039</v>
      </c>
      <c r="L273" t="s">
        <v>42</v>
      </c>
      <c r="M273" s="2">
        <v>94591</v>
      </c>
      <c r="N273" s="2" t="s">
        <v>43</v>
      </c>
      <c r="O273" s="3" t="s">
        <v>904</v>
      </c>
      <c r="P273" t="s">
        <v>31</v>
      </c>
      <c r="Q273" t="s">
        <v>64</v>
      </c>
      <c r="R273" t="s">
        <v>905</v>
      </c>
      <c r="S273" s="2">
        <v>1049.2</v>
      </c>
      <c r="T273" s="2">
        <v>5</v>
      </c>
      <c r="U273" s="2">
        <v>0</v>
      </c>
      <c r="V273" s="8">
        <v>272.79199999999997</v>
      </c>
      <c r="W273" s="9">
        <f t="shared" si="12"/>
        <v>1049.2</v>
      </c>
      <c r="X273" s="9">
        <f t="shared" si="13"/>
        <v>0</v>
      </c>
      <c r="Y273" s="9">
        <f t="shared" si="14"/>
        <v>5246</v>
      </c>
    </row>
    <row r="274" spans="1:25" x14ac:dyDescent="0.3">
      <c r="A274">
        <v>273</v>
      </c>
      <c r="B274" t="s">
        <v>2042</v>
      </c>
      <c r="C274" s="1">
        <v>42722</v>
      </c>
      <c r="D274" s="1">
        <v>42726</v>
      </c>
      <c r="E274" s="18">
        <v>42722</v>
      </c>
      <c r="F274" t="s">
        <v>49</v>
      </c>
      <c r="G274" t="s">
        <v>2043</v>
      </c>
      <c r="H274" t="s">
        <v>2044</v>
      </c>
      <c r="I274" t="s">
        <v>40</v>
      </c>
      <c r="J274" t="s">
        <v>26</v>
      </c>
      <c r="K274" t="s">
        <v>401</v>
      </c>
      <c r="L274" t="s">
        <v>225</v>
      </c>
      <c r="M274" s="2">
        <v>55407</v>
      </c>
      <c r="N274" s="2" t="s">
        <v>104</v>
      </c>
      <c r="O274" s="3" t="s">
        <v>2045</v>
      </c>
      <c r="P274" t="s">
        <v>31</v>
      </c>
      <c r="Q274" t="s">
        <v>64</v>
      </c>
      <c r="R274" t="s">
        <v>2046</v>
      </c>
      <c r="S274" s="2">
        <v>18.84</v>
      </c>
      <c r="T274" s="2">
        <v>3</v>
      </c>
      <c r="U274" s="2">
        <v>0</v>
      </c>
      <c r="V274" s="8">
        <v>6.0288000000000004</v>
      </c>
      <c r="W274" s="9">
        <f t="shared" si="12"/>
        <v>18.84</v>
      </c>
      <c r="X274" s="9">
        <f t="shared" si="13"/>
        <v>0</v>
      </c>
      <c r="Y274" s="9">
        <f t="shared" si="14"/>
        <v>56.519999999999996</v>
      </c>
    </row>
    <row r="275" spans="1:25" x14ac:dyDescent="0.3">
      <c r="A275">
        <v>274</v>
      </c>
      <c r="B275" t="s">
        <v>2047</v>
      </c>
      <c r="C275" s="1">
        <v>42946</v>
      </c>
      <c r="D275" s="1">
        <v>42950</v>
      </c>
      <c r="E275" s="18">
        <v>42946</v>
      </c>
      <c r="F275" t="s">
        <v>22</v>
      </c>
      <c r="G275" t="s">
        <v>2048</v>
      </c>
      <c r="H275" t="s">
        <v>2049</v>
      </c>
      <c r="I275" t="s">
        <v>25</v>
      </c>
      <c r="J275" t="s">
        <v>26</v>
      </c>
      <c r="K275" t="s">
        <v>2050</v>
      </c>
      <c r="L275" t="s">
        <v>42</v>
      </c>
      <c r="M275" s="2">
        <v>92691</v>
      </c>
      <c r="N275" s="2" t="s">
        <v>43</v>
      </c>
      <c r="O275" s="3" t="s">
        <v>2051</v>
      </c>
      <c r="P275" t="s">
        <v>45</v>
      </c>
      <c r="Q275" t="s">
        <v>58</v>
      </c>
      <c r="R275" t="s">
        <v>2052</v>
      </c>
      <c r="S275" s="2">
        <v>330.4</v>
      </c>
      <c r="T275" s="2">
        <v>2</v>
      </c>
      <c r="U275" s="2">
        <v>0</v>
      </c>
      <c r="V275" s="8">
        <v>85.903999999999996</v>
      </c>
      <c r="W275" s="9">
        <f t="shared" si="12"/>
        <v>330.4</v>
      </c>
      <c r="X275" s="9">
        <f t="shared" si="13"/>
        <v>0</v>
      </c>
      <c r="Y275" s="9">
        <f t="shared" si="14"/>
        <v>660.8</v>
      </c>
    </row>
    <row r="276" spans="1:25" x14ac:dyDescent="0.3">
      <c r="A276">
        <v>275</v>
      </c>
      <c r="B276" t="s">
        <v>2055</v>
      </c>
      <c r="C276" s="1">
        <v>42896</v>
      </c>
      <c r="D276" s="1">
        <v>42901</v>
      </c>
      <c r="E276" s="18">
        <v>42896</v>
      </c>
      <c r="F276" t="s">
        <v>49</v>
      </c>
      <c r="G276" t="s">
        <v>2056</v>
      </c>
      <c r="H276" t="s">
        <v>2057</v>
      </c>
      <c r="I276" t="s">
        <v>25</v>
      </c>
      <c r="J276" t="s">
        <v>26</v>
      </c>
      <c r="K276" t="s">
        <v>2058</v>
      </c>
      <c r="L276" t="s">
        <v>234</v>
      </c>
      <c r="M276" s="2">
        <v>48307</v>
      </c>
      <c r="N276" s="2" t="s">
        <v>104</v>
      </c>
      <c r="O276" s="3" t="s">
        <v>892</v>
      </c>
      <c r="P276" t="s">
        <v>70</v>
      </c>
      <c r="Q276" t="s">
        <v>157</v>
      </c>
      <c r="R276" t="s">
        <v>1735</v>
      </c>
      <c r="S276" s="2">
        <v>132.52000000000001</v>
      </c>
      <c r="T276" s="2">
        <v>4</v>
      </c>
      <c r="U276" s="2">
        <v>0</v>
      </c>
      <c r="V276" s="8">
        <v>54.333199999999998</v>
      </c>
      <c r="W276" s="9">
        <f t="shared" si="12"/>
        <v>132.52000000000001</v>
      </c>
      <c r="X276" s="9">
        <f t="shared" si="13"/>
        <v>0</v>
      </c>
      <c r="Y276" s="9">
        <f t="shared" si="14"/>
        <v>530.08000000000004</v>
      </c>
    </row>
    <row r="277" spans="1:25" x14ac:dyDescent="0.3">
      <c r="A277">
        <v>276</v>
      </c>
      <c r="B277" t="s">
        <v>2059</v>
      </c>
      <c r="C277" s="1">
        <v>42937</v>
      </c>
      <c r="D277" s="1">
        <v>42941</v>
      </c>
      <c r="E277" s="18">
        <v>42937</v>
      </c>
      <c r="F277" t="s">
        <v>49</v>
      </c>
      <c r="G277" t="s">
        <v>608</v>
      </c>
      <c r="H277" t="s">
        <v>609</v>
      </c>
      <c r="I277" t="s">
        <v>101</v>
      </c>
      <c r="J277" t="s">
        <v>26</v>
      </c>
      <c r="K277" t="s">
        <v>2060</v>
      </c>
      <c r="L277" t="s">
        <v>774</v>
      </c>
      <c r="M277" s="2">
        <v>7060</v>
      </c>
      <c r="N277" s="2" t="s">
        <v>145</v>
      </c>
      <c r="O277" s="3" t="s">
        <v>2061</v>
      </c>
      <c r="P277" t="s">
        <v>45</v>
      </c>
      <c r="Q277" t="s">
        <v>89</v>
      </c>
      <c r="R277" t="s">
        <v>2062</v>
      </c>
      <c r="S277" s="2">
        <v>6.48</v>
      </c>
      <c r="T277" s="2">
        <v>1</v>
      </c>
      <c r="U277" s="2">
        <v>0</v>
      </c>
      <c r="V277" s="8">
        <v>3.1751999999999998</v>
      </c>
      <c r="W277" s="9">
        <f t="shared" si="12"/>
        <v>6.48</v>
      </c>
      <c r="X277" s="9">
        <f t="shared" si="13"/>
        <v>0</v>
      </c>
      <c r="Y277" s="9">
        <f t="shared" si="14"/>
        <v>6.48</v>
      </c>
    </row>
    <row r="278" spans="1:25" x14ac:dyDescent="0.3">
      <c r="A278">
        <v>277</v>
      </c>
      <c r="B278" t="s">
        <v>2063</v>
      </c>
      <c r="C278" s="1">
        <v>43099</v>
      </c>
      <c r="D278" s="1">
        <v>43105</v>
      </c>
      <c r="E278" s="18">
        <v>43099</v>
      </c>
      <c r="F278" t="s">
        <v>49</v>
      </c>
      <c r="G278" t="s">
        <v>2064</v>
      </c>
      <c r="H278" t="s">
        <v>2065</v>
      </c>
      <c r="I278" t="s">
        <v>101</v>
      </c>
      <c r="J278" t="s">
        <v>26</v>
      </c>
      <c r="K278" t="s">
        <v>489</v>
      </c>
      <c r="L278" t="s">
        <v>250</v>
      </c>
      <c r="M278" s="2">
        <v>47201</v>
      </c>
      <c r="N278" s="2" t="s">
        <v>104</v>
      </c>
      <c r="O278" s="3" t="s">
        <v>2066</v>
      </c>
      <c r="P278" t="s">
        <v>45</v>
      </c>
      <c r="Q278" t="s">
        <v>77</v>
      </c>
      <c r="R278" t="s">
        <v>2067</v>
      </c>
      <c r="S278" s="2">
        <v>209.3</v>
      </c>
      <c r="T278" s="2">
        <v>2</v>
      </c>
      <c r="U278" s="2">
        <v>0</v>
      </c>
      <c r="V278" s="8">
        <v>56.511000000000003</v>
      </c>
      <c r="W278" s="9">
        <f t="shared" si="12"/>
        <v>209.3</v>
      </c>
      <c r="X278" s="9">
        <f t="shared" si="13"/>
        <v>0</v>
      </c>
      <c r="Y278" s="9">
        <f t="shared" si="14"/>
        <v>418.6</v>
      </c>
    </row>
    <row r="279" spans="1:25" x14ac:dyDescent="0.3">
      <c r="A279">
        <v>278</v>
      </c>
      <c r="B279" t="s">
        <v>2068</v>
      </c>
      <c r="C279" s="1">
        <v>42461</v>
      </c>
      <c r="D279" s="1">
        <v>42468</v>
      </c>
      <c r="E279" s="18">
        <v>42461</v>
      </c>
      <c r="F279" t="s">
        <v>49</v>
      </c>
      <c r="G279" t="s">
        <v>1007</v>
      </c>
      <c r="H279" t="s">
        <v>1008</v>
      </c>
      <c r="I279" t="s">
        <v>40</v>
      </c>
      <c r="J279" t="s">
        <v>26</v>
      </c>
      <c r="K279" t="s">
        <v>2069</v>
      </c>
      <c r="L279" t="s">
        <v>302</v>
      </c>
      <c r="M279" s="2">
        <v>85635</v>
      </c>
      <c r="N279" s="2" t="s">
        <v>43</v>
      </c>
      <c r="O279" s="3" t="s">
        <v>2070</v>
      </c>
      <c r="P279" t="s">
        <v>45</v>
      </c>
      <c r="Q279" t="s">
        <v>265</v>
      </c>
      <c r="R279" t="s">
        <v>552</v>
      </c>
      <c r="S279" s="2">
        <v>31.56</v>
      </c>
      <c r="T279" s="2">
        <v>5</v>
      </c>
      <c r="U279" s="2">
        <v>0.2</v>
      </c>
      <c r="V279" s="8">
        <v>9.8625000000000007</v>
      </c>
      <c r="W279" s="9">
        <f t="shared" si="12"/>
        <v>25.247999999999998</v>
      </c>
      <c r="X279" s="9">
        <f t="shared" si="13"/>
        <v>6.3120000000000003</v>
      </c>
      <c r="Y279" s="9">
        <f t="shared" si="14"/>
        <v>126.23999999999998</v>
      </c>
    </row>
    <row r="280" spans="1:25" x14ac:dyDescent="0.3">
      <c r="A280">
        <v>279</v>
      </c>
      <c r="B280" t="s">
        <v>2073</v>
      </c>
      <c r="C280" s="1">
        <v>42715</v>
      </c>
      <c r="D280" s="1">
        <v>42720</v>
      </c>
      <c r="E280" s="18">
        <v>42715</v>
      </c>
      <c r="F280" t="s">
        <v>22</v>
      </c>
      <c r="G280" t="s">
        <v>2074</v>
      </c>
      <c r="H280" t="s">
        <v>2075</v>
      </c>
      <c r="I280" t="s">
        <v>40</v>
      </c>
      <c r="J280" t="s">
        <v>26</v>
      </c>
      <c r="K280" t="s">
        <v>2076</v>
      </c>
      <c r="L280" t="s">
        <v>95</v>
      </c>
      <c r="M280" s="2">
        <v>98661</v>
      </c>
      <c r="N280" s="2" t="s">
        <v>43</v>
      </c>
      <c r="O280" s="3" t="s">
        <v>1334</v>
      </c>
      <c r="P280" t="s">
        <v>31</v>
      </c>
      <c r="Q280" t="s">
        <v>64</v>
      </c>
      <c r="R280" t="s">
        <v>1335</v>
      </c>
      <c r="S280" s="2">
        <v>14.8</v>
      </c>
      <c r="T280" s="2">
        <v>4</v>
      </c>
      <c r="U280" s="2">
        <v>0</v>
      </c>
      <c r="V280" s="8">
        <v>6.0679999999999996</v>
      </c>
      <c r="W280" s="9">
        <f t="shared" si="12"/>
        <v>14.8</v>
      </c>
      <c r="X280" s="9">
        <f t="shared" si="13"/>
        <v>0</v>
      </c>
      <c r="Y280" s="9">
        <f t="shared" si="14"/>
        <v>59.2</v>
      </c>
    </row>
    <row r="281" spans="1:25" x14ac:dyDescent="0.3">
      <c r="A281">
        <v>280</v>
      </c>
      <c r="B281" t="s">
        <v>2081</v>
      </c>
      <c r="C281" s="1">
        <v>42905</v>
      </c>
      <c r="D281" s="1">
        <v>42909</v>
      </c>
      <c r="E281" s="18">
        <v>42905</v>
      </c>
      <c r="F281" t="s">
        <v>49</v>
      </c>
      <c r="G281" t="s">
        <v>1296</v>
      </c>
      <c r="H281" t="s">
        <v>1297</v>
      </c>
      <c r="I281" t="s">
        <v>40</v>
      </c>
      <c r="J281" t="s">
        <v>26</v>
      </c>
      <c r="K281" t="s">
        <v>262</v>
      </c>
      <c r="L281" t="s">
        <v>263</v>
      </c>
      <c r="M281" s="2">
        <v>10035</v>
      </c>
      <c r="N281" s="2" t="s">
        <v>145</v>
      </c>
      <c r="O281" s="3" t="s">
        <v>288</v>
      </c>
      <c r="P281" t="s">
        <v>45</v>
      </c>
      <c r="Q281" t="s">
        <v>89</v>
      </c>
      <c r="R281" t="s">
        <v>289</v>
      </c>
      <c r="S281" s="2">
        <v>97.82</v>
      </c>
      <c r="T281" s="2">
        <v>2</v>
      </c>
      <c r="U281" s="2">
        <v>0</v>
      </c>
      <c r="V281" s="8">
        <v>45.9754</v>
      </c>
      <c r="W281" s="9">
        <f t="shared" si="12"/>
        <v>97.82</v>
      </c>
      <c r="X281" s="9">
        <f t="shared" si="13"/>
        <v>0</v>
      </c>
      <c r="Y281" s="9">
        <f t="shared" si="14"/>
        <v>195.64</v>
      </c>
    </row>
    <row r="282" spans="1:25" x14ac:dyDescent="0.3">
      <c r="A282">
        <v>281</v>
      </c>
      <c r="B282" t="s">
        <v>2082</v>
      </c>
      <c r="C282" s="1">
        <v>42604</v>
      </c>
      <c r="D282" s="1">
        <v>42610</v>
      </c>
      <c r="E282" s="18">
        <v>42604</v>
      </c>
      <c r="F282" t="s">
        <v>49</v>
      </c>
      <c r="G282" t="s">
        <v>2083</v>
      </c>
      <c r="H282" t="s">
        <v>2084</v>
      </c>
      <c r="I282" t="s">
        <v>25</v>
      </c>
      <c r="J282" t="s">
        <v>26</v>
      </c>
      <c r="K282" t="s">
        <v>489</v>
      </c>
      <c r="L282" t="s">
        <v>490</v>
      </c>
      <c r="M282" s="2">
        <v>43229</v>
      </c>
      <c r="N282" s="2" t="s">
        <v>145</v>
      </c>
      <c r="O282" s="3" t="s">
        <v>2085</v>
      </c>
      <c r="P282" t="s">
        <v>45</v>
      </c>
      <c r="Q282" t="s">
        <v>77</v>
      </c>
      <c r="R282" t="s">
        <v>2086</v>
      </c>
      <c r="S282" s="2">
        <v>113.55200000000001</v>
      </c>
      <c r="T282" s="2">
        <v>2</v>
      </c>
      <c r="U282" s="2">
        <v>0.2</v>
      </c>
      <c r="V282" s="8">
        <v>8.5164000000000009</v>
      </c>
      <c r="W282" s="9">
        <f t="shared" si="12"/>
        <v>90.8416</v>
      </c>
      <c r="X282" s="9">
        <f t="shared" si="13"/>
        <v>22.710400000000003</v>
      </c>
      <c r="Y282" s="9">
        <f t="shared" si="14"/>
        <v>181.6832</v>
      </c>
    </row>
    <row r="283" spans="1:25" x14ac:dyDescent="0.3">
      <c r="A283">
        <v>282</v>
      </c>
      <c r="B283" t="s">
        <v>2091</v>
      </c>
      <c r="C283" s="1">
        <v>42632</v>
      </c>
      <c r="D283" s="1">
        <v>42632</v>
      </c>
      <c r="E283" s="18">
        <v>42632</v>
      </c>
      <c r="F283" t="s">
        <v>1261</v>
      </c>
      <c r="G283" t="s">
        <v>2092</v>
      </c>
      <c r="H283" t="s">
        <v>2093</v>
      </c>
      <c r="I283" t="s">
        <v>101</v>
      </c>
      <c r="J283" t="s">
        <v>26</v>
      </c>
      <c r="K283" t="s">
        <v>448</v>
      </c>
      <c r="L283" t="s">
        <v>207</v>
      </c>
      <c r="M283" s="2">
        <v>60505</v>
      </c>
      <c r="N283" s="2" t="s">
        <v>104</v>
      </c>
      <c r="O283" s="3" t="s">
        <v>1682</v>
      </c>
      <c r="P283" t="s">
        <v>31</v>
      </c>
      <c r="Q283" t="s">
        <v>35</v>
      </c>
      <c r="R283" t="s">
        <v>1683</v>
      </c>
      <c r="S283" s="2">
        <v>701.37199999999996</v>
      </c>
      <c r="T283" s="2">
        <v>2</v>
      </c>
      <c r="U283" s="2">
        <v>0.3</v>
      </c>
      <c r="V283" s="8">
        <v>-50.097999999999999</v>
      </c>
      <c r="W283" s="9">
        <f t="shared" si="12"/>
        <v>490.96039999999994</v>
      </c>
      <c r="X283" s="9">
        <f t="shared" si="13"/>
        <v>210.41159999999999</v>
      </c>
      <c r="Y283" s="9">
        <f t="shared" si="14"/>
        <v>981.92079999999987</v>
      </c>
    </row>
    <row r="284" spans="1:25" x14ac:dyDescent="0.3">
      <c r="A284">
        <v>283</v>
      </c>
      <c r="B284" t="s">
        <v>2096</v>
      </c>
      <c r="C284" s="1">
        <v>42455</v>
      </c>
      <c r="D284" s="1">
        <v>42459</v>
      </c>
      <c r="E284" s="18">
        <v>42455</v>
      </c>
      <c r="F284" t="s">
        <v>49</v>
      </c>
      <c r="G284" t="s">
        <v>2097</v>
      </c>
      <c r="H284" t="s">
        <v>2098</v>
      </c>
      <c r="I284" t="s">
        <v>40</v>
      </c>
      <c r="J284" t="s">
        <v>26</v>
      </c>
      <c r="K284" t="s">
        <v>262</v>
      </c>
      <c r="L284" t="s">
        <v>263</v>
      </c>
      <c r="M284" s="2">
        <v>10011</v>
      </c>
      <c r="N284" s="2" t="s">
        <v>145</v>
      </c>
      <c r="O284" s="3" t="s">
        <v>825</v>
      </c>
      <c r="P284" t="s">
        <v>45</v>
      </c>
      <c r="Q284" t="s">
        <v>58</v>
      </c>
      <c r="R284" t="s">
        <v>826</v>
      </c>
      <c r="S284" s="2">
        <v>459.95</v>
      </c>
      <c r="T284" s="2">
        <v>5</v>
      </c>
      <c r="U284" s="2">
        <v>0</v>
      </c>
      <c r="V284" s="8">
        <v>18.398</v>
      </c>
      <c r="W284" s="9">
        <f t="shared" si="12"/>
        <v>459.95</v>
      </c>
      <c r="X284" s="9">
        <f t="shared" si="13"/>
        <v>0</v>
      </c>
      <c r="Y284" s="9">
        <f t="shared" si="14"/>
        <v>2299.75</v>
      </c>
    </row>
    <row r="285" spans="1:25" x14ac:dyDescent="0.3">
      <c r="A285">
        <v>284</v>
      </c>
      <c r="B285" t="s">
        <v>2099</v>
      </c>
      <c r="C285" s="1">
        <v>42894</v>
      </c>
      <c r="D285" s="1">
        <v>42896</v>
      </c>
      <c r="E285" s="18">
        <v>42894</v>
      </c>
      <c r="F285" t="s">
        <v>22</v>
      </c>
      <c r="G285" t="s">
        <v>2100</v>
      </c>
      <c r="H285" t="s">
        <v>2101</v>
      </c>
      <c r="I285" t="s">
        <v>40</v>
      </c>
      <c r="J285" t="s">
        <v>26</v>
      </c>
      <c r="K285" t="s">
        <v>801</v>
      </c>
      <c r="L285" t="s">
        <v>103</v>
      </c>
      <c r="M285" s="2">
        <v>75081</v>
      </c>
      <c r="N285" s="2" t="s">
        <v>104</v>
      </c>
      <c r="O285" s="3" t="s">
        <v>2102</v>
      </c>
      <c r="P285" t="s">
        <v>45</v>
      </c>
      <c r="Q285" t="s">
        <v>567</v>
      </c>
      <c r="R285" t="s">
        <v>2103</v>
      </c>
      <c r="S285" s="2">
        <v>23.76</v>
      </c>
      <c r="T285" s="2">
        <v>3</v>
      </c>
      <c r="U285" s="2">
        <v>0.2</v>
      </c>
      <c r="V285" s="8">
        <v>2.0790000000000002</v>
      </c>
      <c r="W285" s="9">
        <f t="shared" si="12"/>
        <v>19.008000000000003</v>
      </c>
      <c r="X285" s="9">
        <f t="shared" si="13"/>
        <v>4.7520000000000007</v>
      </c>
      <c r="Y285" s="9">
        <f t="shared" si="14"/>
        <v>57.024000000000008</v>
      </c>
    </row>
    <row r="286" spans="1:25" x14ac:dyDescent="0.3">
      <c r="A286">
        <v>285</v>
      </c>
      <c r="B286" t="s">
        <v>2106</v>
      </c>
      <c r="C286" s="1">
        <v>41997</v>
      </c>
      <c r="D286" s="1">
        <v>41999</v>
      </c>
      <c r="E286" s="18">
        <v>41997</v>
      </c>
      <c r="F286" t="s">
        <v>184</v>
      </c>
      <c r="G286" t="s">
        <v>2107</v>
      </c>
      <c r="H286" t="s">
        <v>2108</v>
      </c>
      <c r="I286" t="s">
        <v>25</v>
      </c>
      <c r="J286" t="s">
        <v>26</v>
      </c>
      <c r="K286" t="s">
        <v>2109</v>
      </c>
      <c r="L286" t="s">
        <v>490</v>
      </c>
      <c r="M286" s="2">
        <v>44105</v>
      </c>
      <c r="N286" s="2" t="s">
        <v>145</v>
      </c>
      <c r="O286" s="3" t="s">
        <v>2110</v>
      </c>
      <c r="P286" t="s">
        <v>31</v>
      </c>
      <c r="Q286" t="s">
        <v>64</v>
      </c>
      <c r="R286" t="s">
        <v>2111</v>
      </c>
      <c r="S286" s="2">
        <v>30.36</v>
      </c>
      <c r="T286" s="2">
        <v>5</v>
      </c>
      <c r="U286" s="2">
        <v>0.2</v>
      </c>
      <c r="V286" s="8">
        <v>8.7285000000000004</v>
      </c>
      <c r="W286" s="9">
        <f t="shared" si="12"/>
        <v>24.288</v>
      </c>
      <c r="X286" s="9">
        <f t="shared" si="13"/>
        <v>6.0720000000000001</v>
      </c>
      <c r="Y286" s="9">
        <f t="shared" si="14"/>
        <v>121.44</v>
      </c>
    </row>
    <row r="287" spans="1:25" x14ac:dyDescent="0.3">
      <c r="A287">
        <v>286</v>
      </c>
      <c r="B287" t="s">
        <v>2112</v>
      </c>
      <c r="C287" s="1">
        <v>42895</v>
      </c>
      <c r="D287" s="1">
        <v>42899</v>
      </c>
      <c r="E287" s="18">
        <v>42895</v>
      </c>
      <c r="F287" t="s">
        <v>49</v>
      </c>
      <c r="G287" t="s">
        <v>2001</v>
      </c>
      <c r="H287" t="s">
        <v>2002</v>
      </c>
      <c r="I287" t="s">
        <v>101</v>
      </c>
      <c r="J287" t="s">
        <v>26</v>
      </c>
      <c r="K287" t="s">
        <v>295</v>
      </c>
      <c r="L287" t="s">
        <v>207</v>
      </c>
      <c r="M287" s="2">
        <v>60653</v>
      </c>
      <c r="N287" s="2" t="s">
        <v>104</v>
      </c>
      <c r="O287" s="3" t="s">
        <v>2113</v>
      </c>
      <c r="P287" t="s">
        <v>31</v>
      </c>
      <c r="Q287" t="s">
        <v>64</v>
      </c>
      <c r="R287" t="s">
        <v>2114</v>
      </c>
      <c r="S287" s="2">
        <v>23.975999999999999</v>
      </c>
      <c r="T287" s="2">
        <v>3</v>
      </c>
      <c r="U287" s="2">
        <v>0.6</v>
      </c>
      <c r="V287" s="8">
        <v>-14.3856</v>
      </c>
      <c r="W287" s="9">
        <f t="shared" si="12"/>
        <v>9.5904000000000007</v>
      </c>
      <c r="X287" s="9">
        <f t="shared" si="13"/>
        <v>14.385599999999998</v>
      </c>
      <c r="Y287" s="9">
        <f t="shared" si="14"/>
        <v>28.7712</v>
      </c>
    </row>
    <row r="288" spans="1:25" x14ac:dyDescent="0.3">
      <c r="A288">
        <v>287</v>
      </c>
      <c r="B288" t="s">
        <v>2118</v>
      </c>
      <c r="C288" s="1">
        <v>42901</v>
      </c>
      <c r="D288" s="1">
        <v>42908</v>
      </c>
      <c r="E288" s="18">
        <v>42901</v>
      </c>
      <c r="F288" t="s">
        <v>49</v>
      </c>
      <c r="G288" t="s">
        <v>1218</v>
      </c>
      <c r="H288" t="s">
        <v>1219</v>
      </c>
      <c r="I288" t="s">
        <v>25</v>
      </c>
      <c r="J288" t="s">
        <v>26</v>
      </c>
      <c r="K288" t="s">
        <v>1292</v>
      </c>
      <c r="L288" t="s">
        <v>207</v>
      </c>
      <c r="M288" s="2">
        <v>62301</v>
      </c>
      <c r="N288" s="2" t="s">
        <v>104</v>
      </c>
      <c r="O288" s="3" t="s">
        <v>2119</v>
      </c>
      <c r="P288" t="s">
        <v>45</v>
      </c>
      <c r="Q288" t="s">
        <v>67</v>
      </c>
      <c r="R288" t="s">
        <v>2120</v>
      </c>
      <c r="S288" s="2">
        <v>19.559999999999999</v>
      </c>
      <c r="T288" s="2">
        <v>5</v>
      </c>
      <c r="U288" s="2">
        <v>0.2</v>
      </c>
      <c r="V288" s="8">
        <v>1.7115</v>
      </c>
      <c r="W288" s="9">
        <f t="shared" si="12"/>
        <v>15.648</v>
      </c>
      <c r="X288" s="9">
        <f t="shared" si="13"/>
        <v>3.9119999999999999</v>
      </c>
      <c r="Y288" s="9">
        <f t="shared" si="14"/>
        <v>78.239999999999995</v>
      </c>
    </row>
    <row r="289" spans="1:25" x14ac:dyDescent="0.3">
      <c r="A289">
        <v>288</v>
      </c>
      <c r="B289" t="s">
        <v>2121</v>
      </c>
      <c r="C289" s="1">
        <v>43074</v>
      </c>
      <c r="D289" s="1">
        <v>43077</v>
      </c>
      <c r="E289" s="18">
        <v>43074</v>
      </c>
      <c r="F289" t="s">
        <v>184</v>
      </c>
      <c r="G289" t="s">
        <v>2122</v>
      </c>
      <c r="H289" t="s">
        <v>2123</v>
      </c>
      <c r="I289" t="s">
        <v>25</v>
      </c>
      <c r="J289" t="s">
        <v>26</v>
      </c>
      <c r="K289" t="s">
        <v>489</v>
      </c>
      <c r="L289" t="s">
        <v>250</v>
      </c>
      <c r="M289" s="2">
        <v>47201</v>
      </c>
      <c r="N289" s="2" t="s">
        <v>104</v>
      </c>
      <c r="O289" s="3" t="s">
        <v>2124</v>
      </c>
      <c r="P289" t="s">
        <v>45</v>
      </c>
      <c r="Q289" t="s">
        <v>77</v>
      </c>
      <c r="R289" t="s">
        <v>2125</v>
      </c>
      <c r="S289" s="2">
        <v>61.44</v>
      </c>
      <c r="T289" s="2">
        <v>3</v>
      </c>
      <c r="U289" s="2">
        <v>0</v>
      </c>
      <c r="V289" s="8">
        <v>16.588799999999999</v>
      </c>
      <c r="W289" s="9">
        <f t="shared" si="12"/>
        <v>61.44</v>
      </c>
      <c r="X289" s="9">
        <f t="shared" si="13"/>
        <v>0</v>
      </c>
      <c r="Y289" s="9">
        <f t="shared" si="14"/>
        <v>184.32</v>
      </c>
    </row>
    <row r="290" spans="1:25" x14ac:dyDescent="0.3">
      <c r="A290">
        <v>289</v>
      </c>
      <c r="B290" t="s">
        <v>2128</v>
      </c>
      <c r="C290" s="1">
        <v>42812</v>
      </c>
      <c r="D290" s="1">
        <v>42817</v>
      </c>
      <c r="E290" s="18">
        <v>42812</v>
      </c>
      <c r="F290" t="s">
        <v>49</v>
      </c>
      <c r="G290" t="s">
        <v>2129</v>
      </c>
      <c r="H290" t="s">
        <v>2130</v>
      </c>
      <c r="I290" t="s">
        <v>25</v>
      </c>
      <c r="J290" t="s">
        <v>26</v>
      </c>
      <c r="K290" t="s">
        <v>2131</v>
      </c>
      <c r="L290" t="s">
        <v>103</v>
      </c>
      <c r="M290" s="2">
        <v>75701</v>
      </c>
      <c r="N290" s="2" t="s">
        <v>104</v>
      </c>
      <c r="O290" s="3" t="s">
        <v>2132</v>
      </c>
      <c r="P290" t="s">
        <v>45</v>
      </c>
      <c r="Q290" t="s">
        <v>77</v>
      </c>
      <c r="R290" t="s">
        <v>2133</v>
      </c>
      <c r="S290" s="2">
        <v>2.6880000000000002</v>
      </c>
      <c r="T290" s="2">
        <v>3</v>
      </c>
      <c r="U290" s="2">
        <v>0.8</v>
      </c>
      <c r="V290" s="8">
        <v>-7.3920000000000003</v>
      </c>
      <c r="W290" s="9">
        <f t="shared" si="12"/>
        <v>0.53759999999999986</v>
      </c>
      <c r="X290" s="9">
        <f t="shared" si="13"/>
        <v>2.1504000000000003</v>
      </c>
      <c r="Y290" s="9">
        <f t="shared" si="14"/>
        <v>1.6127999999999996</v>
      </c>
    </row>
    <row r="291" spans="1:25" x14ac:dyDescent="0.3">
      <c r="A291">
        <v>290</v>
      </c>
      <c r="B291" t="s">
        <v>2140</v>
      </c>
      <c r="C291" s="1">
        <v>42693</v>
      </c>
      <c r="D291" s="1">
        <v>42698</v>
      </c>
      <c r="E291" s="18">
        <v>42693</v>
      </c>
      <c r="F291" t="s">
        <v>49</v>
      </c>
      <c r="G291" t="s">
        <v>2141</v>
      </c>
      <c r="H291" t="s">
        <v>2142</v>
      </c>
      <c r="I291" t="s">
        <v>25</v>
      </c>
      <c r="J291" t="s">
        <v>26</v>
      </c>
      <c r="K291" t="s">
        <v>262</v>
      </c>
      <c r="L291" t="s">
        <v>263</v>
      </c>
      <c r="M291" s="2">
        <v>10024</v>
      </c>
      <c r="N291" s="2" t="s">
        <v>145</v>
      </c>
      <c r="O291" s="3" t="s">
        <v>2143</v>
      </c>
      <c r="P291" t="s">
        <v>45</v>
      </c>
      <c r="Q291" t="s">
        <v>74</v>
      </c>
      <c r="R291" t="s">
        <v>2144</v>
      </c>
      <c r="S291" s="2">
        <v>14.352</v>
      </c>
      <c r="T291" s="2">
        <v>3</v>
      </c>
      <c r="U291" s="2">
        <v>0.2</v>
      </c>
      <c r="V291" s="8">
        <v>4.6643999999999997</v>
      </c>
      <c r="W291" s="9">
        <f t="shared" si="12"/>
        <v>11.4816</v>
      </c>
      <c r="X291" s="9">
        <f t="shared" si="13"/>
        <v>2.8704000000000001</v>
      </c>
      <c r="Y291" s="9">
        <f t="shared" si="14"/>
        <v>34.444800000000001</v>
      </c>
    </row>
    <row r="292" spans="1:25" x14ac:dyDescent="0.3">
      <c r="A292">
        <v>291</v>
      </c>
      <c r="B292" t="s">
        <v>2147</v>
      </c>
      <c r="C292" s="1">
        <v>43043</v>
      </c>
      <c r="D292" s="1">
        <v>43043</v>
      </c>
      <c r="E292" s="18">
        <v>43043</v>
      </c>
      <c r="F292" t="s">
        <v>1261</v>
      </c>
      <c r="G292" t="s">
        <v>2148</v>
      </c>
      <c r="H292" t="s">
        <v>2149</v>
      </c>
      <c r="I292" t="s">
        <v>40</v>
      </c>
      <c r="J292" t="s">
        <v>26</v>
      </c>
      <c r="K292" t="s">
        <v>2150</v>
      </c>
      <c r="L292" t="s">
        <v>87</v>
      </c>
      <c r="M292" s="2">
        <v>27217</v>
      </c>
      <c r="N292" s="2" t="s">
        <v>29</v>
      </c>
      <c r="O292" s="3" t="s">
        <v>2151</v>
      </c>
      <c r="P292" t="s">
        <v>70</v>
      </c>
      <c r="Q292" t="s">
        <v>668</v>
      </c>
      <c r="R292" t="s">
        <v>2152</v>
      </c>
      <c r="S292" s="2">
        <v>7999.98</v>
      </c>
      <c r="T292" s="2">
        <v>4</v>
      </c>
      <c r="U292" s="2">
        <v>0.5</v>
      </c>
      <c r="V292" s="8">
        <v>-3839.9904000000001</v>
      </c>
      <c r="W292" s="9">
        <f t="shared" si="12"/>
        <v>3999.99</v>
      </c>
      <c r="X292" s="9">
        <f t="shared" si="13"/>
        <v>3999.99</v>
      </c>
      <c r="Y292" s="9">
        <f t="shared" si="14"/>
        <v>15999.96</v>
      </c>
    </row>
    <row r="293" spans="1:25" x14ac:dyDescent="0.3">
      <c r="A293">
        <v>292</v>
      </c>
      <c r="B293" t="s">
        <v>2153</v>
      </c>
      <c r="C293" s="1">
        <v>41825</v>
      </c>
      <c r="D293" s="1">
        <v>41828</v>
      </c>
      <c r="E293" s="18">
        <v>41825</v>
      </c>
      <c r="F293" t="s">
        <v>184</v>
      </c>
      <c r="G293" t="s">
        <v>2154</v>
      </c>
      <c r="H293" t="s">
        <v>2155</v>
      </c>
      <c r="I293" t="s">
        <v>25</v>
      </c>
      <c r="J293" t="s">
        <v>26</v>
      </c>
      <c r="K293" t="s">
        <v>320</v>
      </c>
      <c r="L293" t="s">
        <v>1455</v>
      </c>
      <c r="M293" s="2">
        <v>39212</v>
      </c>
      <c r="N293" s="2" t="s">
        <v>29</v>
      </c>
      <c r="O293" s="3" t="s">
        <v>1283</v>
      </c>
      <c r="P293" t="s">
        <v>70</v>
      </c>
      <c r="Q293" t="s">
        <v>157</v>
      </c>
      <c r="R293" t="s">
        <v>1284</v>
      </c>
      <c r="S293" s="2">
        <v>479.97</v>
      </c>
      <c r="T293" s="2">
        <v>3</v>
      </c>
      <c r="U293" s="2">
        <v>0</v>
      </c>
      <c r="V293" s="8">
        <v>163.18979999999999</v>
      </c>
      <c r="W293" s="9">
        <f t="shared" si="12"/>
        <v>479.97</v>
      </c>
      <c r="X293" s="9">
        <f t="shared" si="13"/>
        <v>0</v>
      </c>
      <c r="Y293" s="9">
        <f t="shared" si="14"/>
        <v>1439.91</v>
      </c>
    </row>
    <row r="294" spans="1:25" x14ac:dyDescent="0.3">
      <c r="A294">
        <v>293</v>
      </c>
      <c r="B294" t="s">
        <v>2158</v>
      </c>
      <c r="C294" s="1">
        <v>43094</v>
      </c>
      <c r="D294" s="1">
        <v>43098</v>
      </c>
      <c r="E294" s="18">
        <v>43094</v>
      </c>
      <c r="F294" t="s">
        <v>49</v>
      </c>
      <c r="G294" t="s">
        <v>2159</v>
      </c>
      <c r="H294" t="s">
        <v>2160</v>
      </c>
      <c r="I294" t="s">
        <v>25</v>
      </c>
      <c r="J294" t="s">
        <v>26</v>
      </c>
      <c r="K294" t="s">
        <v>262</v>
      </c>
      <c r="L294" t="s">
        <v>263</v>
      </c>
      <c r="M294" s="2">
        <v>10035</v>
      </c>
      <c r="N294" s="2" t="s">
        <v>145</v>
      </c>
      <c r="O294" s="3" t="s">
        <v>2161</v>
      </c>
      <c r="P294" t="s">
        <v>31</v>
      </c>
      <c r="Q294" t="s">
        <v>32</v>
      </c>
      <c r="R294" t="s">
        <v>2162</v>
      </c>
      <c r="S294" s="2">
        <v>191.98400000000001</v>
      </c>
      <c r="T294" s="2">
        <v>2</v>
      </c>
      <c r="U294" s="2">
        <v>0.2</v>
      </c>
      <c r="V294" s="8">
        <v>4.7995999999999999</v>
      </c>
      <c r="W294" s="9">
        <f t="shared" si="12"/>
        <v>153.5872</v>
      </c>
      <c r="X294" s="9">
        <f t="shared" si="13"/>
        <v>38.396800000000006</v>
      </c>
      <c r="Y294" s="9">
        <f t="shared" si="14"/>
        <v>307.17439999999999</v>
      </c>
    </row>
    <row r="295" spans="1:25" x14ac:dyDescent="0.3">
      <c r="A295">
        <v>294</v>
      </c>
      <c r="B295" t="s">
        <v>2163</v>
      </c>
      <c r="C295" s="1">
        <v>41811</v>
      </c>
      <c r="D295" s="1">
        <v>41813</v>
      </c>
      <c r="E295" s="18">
        <v>41811</v>
      </c>
      <c r="F295" t="s">
        <v>22</v>
      </c>
      <c r="G295" t="s">
        <v>2164</v>
      </c>
      <c r="H295" t="s">
        <v>2165</v>
      </c>
      <c r="I295" t="s">
        <v>25</v>
      </c>
      <c r="J295" t="s">
        <v>26</v>
      </c>
      <c r="K295" t="s">
        <v>2166</v>
      </c>
      <c r="L295" t="s">
        <v>311</v>
      </c>
      <c r="M295" s="2">
        <v>22980</v>
      </c>
      <c r="N295" s="2" t="s">
        <v>29</v>
      </c>
      <c r="O295" s="3" t="s">
        <v>2167</v>
      </c>
      <c r="P295" t="s">
        <v>31</v>
      </c>
      <c r="Q295" t="s">
        <v>64</v>
      </c>
      <c r="R295" t="s">
        <v>2168</v>
      </c>
      <c r="S295" s="2">
        <v>104.01</v>
      </c>
      <c r="T295" s="2">
        <v>1</v>
      </c>
      <c r="U295" s="2">
        <v>0</v>
      </c>
      <c r="V295" s="8">
        <v>14.561400000000001</v>
      </c>
      <c r="W295" s="9">
        <f t="shared" si="12"/>
        <v>104.01</v>
      </c>
      <c r="X295" s="9">
        <f t="shared" si="13"/>
        <v>0</v>
      </c>
      <c r="Y295" s="9">
        <f t="shared" si="14"/>
        <v>104.01</v>
      </c>
    </row>
    <row r="296" spans="1:25" x14ac:dyDescent="0.3">
      <c r="A296">
        <v>295</v>
      </c>
      <c r="B296" t="s">
        <v>2171</v>
      </c>
      <c r="C296" s="1">
        <v>42091</v>
      </c>
      <c r="D296" s="1">
        <v>42096</v>
      </c>
      <c r="E296" s="18">
        <v>42091</v>
      </c>
      <c r="F296" t="s">
        <v>49</v>
      </c>
      <c r="G296" t="s">
        <v>2172</v>
      </c>
      <c r="H296" t="s">
        <v>2173</v>
      </c>
      <c r="I296" t="s">
        <v>25</v>
      </c>
      <c r="J296" t="s">
        <v>26</v>
      </c>
      <c r="K296" t="s">
        <v>41</v>
      </c>
      <c r="L296" t="s">
        <v>42</v>
      </c>
      <c r="M296" s="2">
        <v>90036</v>
      </c>
      <c r="N296" s="2" t="s">
        <v>43</v>
      </c>
      <c r="O296" s="3" t="s">
        <v>2174</v>
      </c>
      <c r="P296" t="s">
        <v>70</v>
      </c>
      <c r="Q296" t="s">
        <v>157</v>
      </c>
      <c r="R296" t="s">
        <v>2175</v>
      </c>
      <c r="S296" s="2">
        <v>166.24</v>
      </c>
      <c r="T296" s="2">
        <v>1</v>
      </c>
      <c r="U296" s="2">
        <v>0</v>
      </c>
      <c r="V296" s="8">
        <v>24.936</v>
      </c>
      <c r="W296" s="9">
        <f t="shared" si="12"/>
        <v>166.24</v>
      </c>
      <c r="X296" s="9">
        <f t="shared" si="13"/>
        <v>0</v>
      </c>
      <c r="Y296" s="9">
        <f t="shared" si="14"/>
        <v>166.24</v>
      </c>
    </row>
    <row r="297" spans="1:25" x14ac:dyDescent="0.3">
      <c r="A297">
        <v>296</v>
      </c>
      <c r="B297" t="s">
        <v>2189</v>
      </c>
      <c r="C297" s="1">
        <v>42678</v>
      </c>
      <c r="D297" s="1">
        <v>42682</v>
      </c>
      <c r="E297" s="18">
        <v>42678</v>
      </c>
      <c r="F297" t="s">
        <v>22</v>
      </c>
      <c r="G297" t="s">
        <v>1310</v>
      </c>
      <c r="H297" t="s">
        <v>1311</v>
      </c>
      <c r="I297" t="s">
        <v>40</v>
      </c>
      <c r="J297" t="s">
        <v>26</v>
      </c>
      <c r="K297" t="s">
        <v>94</v>
      </c>
      <c r="L297" t="s">
        <v>95</v>
      </c>
      <c r="M297" s="2">
        <v>98103</v>
      </c>
      <c r="N297" s="2" t="s">
        <v>43</v>
      </c>
      <c r="O297" s="3" t="s">
        <v>2190</v>
      </c>
      <c r="P297" t="s">
        <v>31</v>
      </c>
      <c r="Q297" t="s">
        <v>64</v>
      </c>
      <c r="R297" t="s">
        <v>2191</v>
      </c>
      <c r="S297" s="2">
        <v>209.88</v>
      </c>
      <c r="T297" s="2">
        <v>3</v>
      </c>
      <c r="U297" s="2">
        <v>0</v>
      </c>
      <c r="V297" s="8">
        <v>35.679600000000001</v>
      </c>
      <c r="W297" s="9">
        <f t="shared" si="12"/>
        <v>209.88</v>
      </c>
      <c r="X297" s="9">
        <f t="shared" si="13"/>
        <v>0</v>
      </c>
      <c r="Y297" s="9">
        <f t="shared" si="14"/>
        <v>629.64</v>
      </c>
    </row>
    <row r="298" spans="1:25" x14ac:dyDescent="0.3">
      <c r="A298">
        <v>297</v>
      </c>
      <c r="B298" t="s">
        <v>2192</v>
      </c>
      <c r="C298" s="1">
        <v>42103</v>
      </c>
      <c r="D298" s="1">
        <v>42108</v>
      </c>
      <c r="E298" s="18">
        <v>42103</v>
      </c>
      <c r="F298" t="s">
        <v>49</v>
      </c>
      <c r="G298" t="s">
        <v>2193</v>
      </c>
      <c r="H298" t="s">
        <v>2194</v>
      </c>
      <c r="I298" t="s">
        <v>25</v>
      </c>
      <c r="J298" t="s">
        <v>26</v>
      </c>
      <c r="K298" t="s">
        <v>1151</v>
      </c>
      <c r="L298" t="s">
        <v>42</v>
      </c>
      <c r="M298" s="2">
        <v>90805</v>
      </c>
      <c r="N298" s="2" t="s">
        <v>43</v>
      </c>
      <c r="O298" s="3" t="s">
        <v>2195</v>
      </c>
      <c r="P298" t="s">
        <v>31</v>
      </c>
      <c r="Q298" t="s">
        <v>55</v>
      </c>
      <c r="R298" t="s">
        <v>2196</v>
      </c>
      <c r="S298" s="2">
        <v>369.91199999999998</v>
      </c>
      <c r="T298" s="2">
        <v>3</v>
      </c>
      <c r="U298" s="2">
        <v>0.2</v>
      </c>
      <c r="V298" s="8">
        <v>-13.871700000000001</v>
      </c>
      <c r="W298" s="9">
        <f t="shared" si="12"/>
        <v>295.92959999999999</v>
      </c>
      <c r="X298" s="9">
        <f t="shared" si="13"/>
        <v>73.982399999999998</v>
      </c>
      <c r="Y298" s="9">
        <f t="shared" si="14"/>
        <v>887.78880000000004</v>
      </c>
    </row>
    <row r="299" spans="1:25" x14ac:dyDescent="0.3">
      <c r="A299">
        <v>298</v>
      </c>
      <c r="B299" t="s">
        <v>2197</v>
      </c>
      <c r="C299" s="1">
        <v>41894</v>
      </c>
      <c r="D299" s="1">
        <v>41899</v>
      </c>
      <c r="E299" s="18">
        <v>41894</v>
      </c>
      <c r="F299" t="s">
        <v>49</v>
      </c>
      <c r="G299" t="s">
        <v>2198</v>
      </c>
      <c r="H299" t="s">
        <v>2199</v>
      </c>
      <c r="I299" t="s">
        <v>40</v>
      </c>
      <c r="J299" t="s">
        <v>26</v>
      </c>
      <c r="K299" t="s">
        <v>2200</v>
      </c>
      <c r="L299" t="s">
        <v>87</v>
      </c>
      <c r="M299" s="2">
        <v>27511</v>
      </c>
      <c r="N299" s="2" t="s">
        <v>29</v>
      </c>
      <c r="O299" s="3" t="s">
        <v>2201</v>
      </c>
      <c r="P299" t="s">
        <v>45</v>
      </c>
      <c r="Q299" t="s">
        <v>89</v>
      </c>
      <c r="R299" t="s">
        <v>2202</v>
      </c>
      <c r="S299" s="2">
        <v>10.368</v>
      </c>
      <c r="T299" s="2">
        <v>2</v>
      </c>
      <c r="U299" s="2">
        <v>0.2</v>
      </c>
      <c r="V299" s="8">
        <v>3.6288</v>
      </c>
      <c r="W299" s="9">
        <f t="shared" si="12"/>
        <v>8.2943999999999996</v>
      </c>
      <c r="X299" s="9">
        <f t="shared" si="13"/>
        <v>2.0736000000000003</v>
      </c>
      <c r="Y299" s="9">
        <f t="shared" si="14"/>
        <v>16.588799999999999</v>
      </c>
    </row>
    <row r="300" spans="1:25" x14ac:dyDescent="0.3">
      <c r="A300">
        <v>299</v>
      </c>
      <c r="B300" t="s">
        <v>2209</v>
      </c>
      <c r="C300" s="1">
        <v>42981</v>
      </c>
      <c r="D300" s="1">
        <v>42985</v>
      </c>
      <c r="E300" s="18">
        <v>42981</v>
      </c>
      <c r="F300" t="s">
        <v>49</v>
      </c>
      <c r="G300" t="s">
        <v>2210</v>
      </c>
      <c r="H300" t="s">
        <v>2211</v>
      </c>
      <c r="I300" t="s">
        <v>25</v>
      </c>
      <c r="J300" t="s">
        <v>26</v>
      </c>
      <c r="K300" t="s">
        <v>2212</v>
      </c>
      <c r="L300" t="s">
        <v>53</v>
      </c>
      <c r="M300" s="2">
        <v>32137</v>
      </c>
      <c r="N300" s="2" t="s">
        <v>29</v>
      </c>
      <c r="O300" s="3" t="s">
        <v>2213</v>
      </c>
      <c r="P300" t="s">
        <v>45</v>
      </c>
      <c r="Q300" t="s">
        <v>169</v>
      </c>
      <c r="R300" t="s">
        <v>2214</v>
      </c>
      <c r="S300" s="2">
        <v>24.448</v>
      </c>
      <c r="T300" s="2">
        <v>4</v>
      </c>
      <c r="U300" s="2">
        <v>0.2</v>
      </c>
      <c r="V300" s="8">
        <v>8.8623999999999992</v>
      </c>
      <c r="W300" s="9">
        <f t="shared" si="12"/>
        <v>19.558399999999999</v>
      </c>
      <c r="X300" s="9">
        <f t="shared" si="13"/>
        <v>4.8896000000000006</v>
      </c>
      <c r="Y300" s="9">
        <f t="shared" si="14"/>
        <v>78.233599999999996</v>
      </c>
    </row>
    <row r="301" spans="1:25" x14ac:dyDescent="0.3">
      <c r="A301">
        <v>300</v>
      </c>
      <c r="B301" t="s">
        <v>2215</v>
      </c>
      <c r="C301" s="1">
        <v>42874</v>
      </c>
      <c r="D301" s="1">
        <v>42879</v>
      </c>
      <c r="E301" s="18">
        <v>42874</v>
      </c>
      <c r="F301" t="s">
        <v>49</v>
      </c>
      <c r="G301" t="s">
        <v>2216</v>
      </c>
      <c r="H301" t="s">
        <v>2217</v>
      </c>
      <c r="I301" t="s">
        <v>40</v>
      </c>
      <c r="J301" t="s">
        <v>26</v>
      </c>
      <c r="K301" t="s">
        <v>2218</v>
      </c>
      <c r="L301" t="s">
        <v>263</v>
      </c>
      <c r="M301" s="2">
        <v>10550</v>
      </c>
      <c r="N301" s="2" t="s">
        <v>145</v>
      </c>
      <c r="O301" s="3" t="s">
        <v>2219</v>
      </c>
      <c r="P301" t="s">
        <v>45</v>
      </c>
      <c r="Q301" t="s">
        <v>77</v>
      </c>
      <c r="R301" t="s">
        <v>2220</v>
      </c>
      <c r="S301" s="2">
        <v>281.33999999999997</v>
      </c>
      <c r="T301" s="2">
        <v>6</v>
      </c>
      <c r="U301" s="2">
        <v>0</v>
      </c>
      <c r="V301" s="8">
        <v>109.7226</v>
      </c>
      <c r="W301" s="9">
        <f t="shared" si="12"/>
        <v>281.33999999999997</v>
      </c>
      <c r="X301" s="9">
        <f t="shared" si="13"/>
        <v>0</v>
      </c>
      <c r="Y301" s="9">
        <f t="shared" si="14"/>
        <v>1688.04</v>
      </c>
    </row>
    <row r="302" spans="1:25" x14ac:dyDescent="0.3">
      <c r="A302">
        <v>301</v>
      </c>
      <c r="B302" t="s">
        <v>2223</v>
      </c>
      <c r="C302" s="1">
        <v>41821</v>
      </c>
      <c r="D302" s="1">
        <v>41826</v>
      </c>
      <c r="E302" s="18">
        <v>41821</v>
      </c>
      <c r="F302" t="s">
        <v>22</v>
      </c>
      <c r="G302" t="s">
        <v>958</v>
      </c>
      <c r="H302" t="s">
        <v>959</v>
      </c>
      <c r="I302" t="s">
        <v>40</v>
      </c>
      <c r="J302" t="s">
        <v>26</v>
      </c>
      <c r="K302" t="s">
        <v>94</v>
      </c>
      <c r="L302" t="s">
        <v>95</v>
      </c>
      <c r="M302" s="2">
        <v>98105</v>
      </c>
      <c r="N302" s="2" t="s">
        <v>43</v>
      </c>
      <c r="O302" s="3" t="s">
        <v>2224</v>
      </c>
      <c r="P302" t="s">
        <v>45</v>
      </c>
      <c r="Q302" t="s">
        <v>74</v>
      </c>
      <c r="R302" t="s">
        <v>2225</v>
      </c>
      <c r="S302" s="2">
        <v>19.920000000000002</v>
      </c>
      <c r="T302" s="2">
        <v>5</v>
      </c>
      <c r="U302" s="2">
        <v>0.2</v>
      </c>
      <c r="V302" s="8">
        <v>6.9720000000000004</v>
      </c>
      <c r="W302" s="9">
        <f t="shared" si="12"/>
        <v>15.936000000000002</v>
      </c>
      <c r="X302" s="9">
        <f t="shared" si="13"/>
        <v>3.9840000000000004</v>
      </c>
      <c r="Y302" s="9">
        <f t="shared" si="14"/>
        <v>79.680000000000007</v>
      </c>
    </row>
    <row r="303" spans="1:25" x14ac:dyDescent="0.3">
      <c r="A303">
        <v>302</v>
      </c>
      <c r="B303" t="s">
        <v>2226</v>
      </c>
      <c r="C303" s="1">
        <v>41650</v>
      </c>
      <c r="D303" s="1">
        <v>41653</v>
      </c>
      <c r="E303" s="18">
        <v>41650</v>
      </c>
      <c r="F303" t="s">
        <v>184</v>
      </c>
      <c r="G303" t="s">
        <v>2227</v>
      </c>
      <c r="H303" t="s">
        <v>2228</v>
      </c>
      <c r="I303" t="s">
        <v>25</v>
      </c>
      <c r="J303" t="s">
        <v>26</v>
      </c>
      <c r="K303" t="s">
        <v>240</v>
      </c>
      <c r="L303" t="s">
        <v>241</v>
      </c>
      <c r="M303" s="2">
        <v>19901</v>
      </c>
      <c r="N303" s="2" t="s">
        <v>145</v>
      </c>
      <c r="O303" s="3" t="s">
        <v>1979</v>
      </c>
      <c r="P303" t="s">
        <v>31</v>
      </c>
      <c r="Q303" t="s">
        <v>64</v>
      </c>
      <c r="R303" t="s">
        <v>1980</v>
      </c>
      <c r="S303" s="2">
        <v>9.94</v>
      </c>
      <c r="T303" s="2">
        <v>2</v>
      </c>
      <c r="U303" s="2">
        <v>0</v>
      </c>
      <c r="V303" s="8">
        <v>3.0813999999999999</v>
      </c>
      <c r="W303" s="9">
        <f t="shared" si="12"/>
        <v>9.94</v>
      </c>
      <c r="X303" s="9">
        <f t="shared" si="13"/>
        <v>0</v>
      </c>
      <c r="Y303" s="9">
        <f t="shared" si="14"/>
        <v>19.88</v>
      </c>
    </row>
    <row r="304" spans="1:25" x14ac:dyDescent="0.3">
      <c r="A304">
        <v>303</v>
      </c>
      <c r="B304" t="s">
        <v>2229</v>
      </c>
      <c r="C304" s="1">
        <v>43002</v>
      </c>
      <c r="D304" s="1">
        <v>43007</v>
      </c>
      <c r="E304" s="18">
        <v>43002</v>
      </c>
      <c r="F304" t="s">
        <v>49</v>
      </c>
      <c r="G304" t="s">
        <v>929</v>
      </c>
      <c r="H304" t="s">
        <v>930</v>
      </c>
      <c r="I304" t="s">
        <v>25</v>
      </c>
      <c r="J304" t="s">
        <v>26</v>
      </c>
      <c r="K304" t="s">
        <v>594</v>
      </c>
      <c r="L304" t="s">
        <v>490</v>
      </c>
      <c r="M304" s="2">
        <v>43055</v>
      </c>
      <c r="N304" s="2" t="s">
        <v>145</v>
      </c>
      <c r="O304" s="3" t="s">
        <v>2230</v>
      </c>
      <c r="P304" t="s">
        <v>31</v>
      </c>
      <c r="Q304" t="s">
        <v>64</v>
      </c>
      <c r="R304" t="s">
        <v>2231</v>
      </c>
      <c r="S304" s="2">
        <v>103.056</v>
      </c>
      <c r="T304" s="2">
        <v>3</v>
      </c>
      <c r="U304" s="2">
        <v>0.2</v>
      </c>
      <c r="V304" s="8">
        <v>24.4758</v>
      </c>
      <c r="W304" s="9">
        <f t="shared" si="12"/>
        <v>82.444800000000001</v>
      </c>
      <c r="X304" s="9">
        <f t="shared" si="13"/>
        <v>20.6112</v>
      </c>
      <c r="Y304" s="9">
        <f t="shared" si="14"/>
        <v>247.33440000000002</v>
      </c>
    </row>
    <row r="305" spans="1:25" x14ac:dyDescent="0.3">
      <c r="A305">
        <v>304</v>
      </c>
      <c r="B305" t="s">
        <v>2232</v>
      </c>
      <c r="C305" s="1">
        <v>41792</v>
      </c>
      <c r="D305" s="1">
        <v>41797</v>
      </c>
      <c r="E305" s="18">
        <v>41792</v>
      </c>
      <c r="F305" t="s">
        <v>49</v>
      </c>
      <c r="G305" t="s">
        <v>2233</v>
      </c>
      <c r="H305" t="s">
        <v>2234</v>
      </c>
      <c r="I305" t="s">
        <v>101</v>
      </c>
      <c r="J305" t="s">
        <v>26</v>
      </c>
      <c r="K305" t="s">
        <v>150</v>
      </c>
      <c r="L305" t="s">
        <v>120</v>
      </c>
      <c r="M305" s="2">
        <v>84057</v>
      </c>
      <c r="N305" s="2" t="s">
        <v>43</v>
      </c>
      <c r="O305" s="3" t="s">
        <v>1680</v>
      </c>
      <c r="P305" t="s">
        <v>45</v>
      </c>
      <c r="Q305" t="s">
        <v>74</v>
      </c>
      <c r="R305" t="s">
        <v>1681</v>
      </c>
      <c r="S305" s="2">
        <v>59.808</v>
      </c>
      <c r="T305" s="2">
        <v>3</v>
      </c>
      <c r="U305" s="2">
        <v>0.2</v>
      </c>
      <c r="V305" s="8">
        <v>19.4376</v>
      </c>
      <c r="W305" s="9">
        <f t="shared" si="12"/>
        <v>47.846400000000003</v>
      </c>
      <c r="X305" s="9">
        <f t="shared" si="13"/>
        <v>11.961600000000001</v>
      </c>
      <c r="Y305" s="9">
        <f t="shared" si="14"/>
        <v>143.53919999999999</v>
      </c>
    </row>
    <row r="306" spans="1:25" x14ac:dyDescent="0.3">
      <c r="A306">
        <v>305</v>
      </c>
      <c r="B306" t="s">
        <v>2235</v>
      </c>
      <c r="C306" s="1">
        <v>42413</v>
      </c>
      <c r="D306" s="1">
        <v>42418</v>
      </c>
      <c r="E306" s="18">
        <v>42413</v>
      </c>
      <c r="F306" t="s">
        <v>49</v>
      </c>
      <c r="G306" t="s">
        <v>2236</v>
      </c>
      <c r="H306" t="s">
        <v>2237</v>
      </c>
      <c r="I306" t="s">
        <v>101</v>
      </c>
      <c r="J306" t="s">
        <v>26</v>
      </c>
      <c r="K306" t="s">
        <v>41</v>
      </c>
      <c r="L306" t="s">
        <v>42</v>
      </c>
      <c r="M306" s="2">
        <v>90045</v>
      </c>
      <c r="N306" s="2" t="s">
        <v>43</v>
      </c>
      <c r="O306" s="3" t="s">
        <v>2238</v>
      </c>
      <c r="P306" t="s">
        <v>45</v>
      </c>
      <c r="Q306" t="s">
        <v>89</v>
      </c>
      <c r="R306" t="s">
        <v>2239</v>
      </c>
      <c r="S306" s="2">
        <v>146.82</v>
      </c>
      <c r="T306" s="2">
        <v>3</v>
      </c>
      <c r="U306" s="2">
        <v>0</v>
      </c>
      <c r="V306" s="8">
        <v>73.41</v>
      </c>
      <c r="W306" s="9">
        <f t="shared" si="12"/>
        <v>146.82</v>
      </c>
      <c r="X306" s="9">
        <f t="shared" si="13"/>
        <v>0</v>
      </c>
      <c r="Y306" s="9">
        <f t="shared" si="14"/>
        <v>440.46</v>
      </c>
    </row>
    <row r="307" spans="1:25" x14ac:dyDescent="0.3">
      <c r="A307">
        <v>306</v>
      </c>
      <c r="B307" t="s">
        <v>2240</v>
      </c>
      <c r="C307" s="1">
        <v>42719</v>
      </c>
      <c r="D307" s="1">
        <v>42723</v>
      </c>
      <c r="E307" s="18">
        <v>42719</v>
      </c>
      <c r="F307" t="s">
        <v>49</v>
      </c>
      <c r="G307" t="s">
        <v>1445</v>
      </c>
      <c r="H307" t="s">
        <v>1446</v>
      </c>
      <c r="I307" t="s">
        <v>40</v>
      </c>
      <c r="J307" t="s">
        <v>26</v>
      </c>
      <c r="K307" t="s">
        <v>865</v>
      </c>
      <c r="L307" t="s">
        <v>234</v>
      </c>
      <c r="M307" s="2">
        <v>48205</v>
      </c>
      <c r="N307" s="2" t="s">
        <v>104</v>
      </c>
      <c r="O307" s="3" t="s">
        <v>2241</v>
      </c>
      <c r="P307" t="s">
        <v>31</v>
      </c>
      <c r="Q307" t="s">
        <v>55</v>
      </c>
      <c r="R307" t="s">
        <v>2242</v>
      </c>
      <c r="S307" s="2">
        <v>1652.94</v>
      </c>
      <c r="T307" s="2">
        <v>3</v>
      </c>
      <c r="U307" s="2">
        <v>0</v>
      </c>
      <c r="V307" s="8">
        <v>231.41159999999999</v>
      </c>
      <c r="W307" s="9">
        <f t="shared" si="12"/>
        <v>1652.94</v>
      </c>
      <c r="X307" s="9">
        <f t="shared" si="13"/>
        <v>0</v>
      </c>
      <c r="Y307" s="9">
        <f t="shared" si="14"/>
        <v>4958.82</v>
      </c>
    </row>
    <row r="308" spans="1:25" x14ac:dyDescent="0.3">
      <c r="A308">
        <v>307</v>
      </c>
      <c r="B308" t="s">
        <v>2245</v>
      </c>
      <c r="C308" s="1">
        <v>41919</v>
      </c>
      <c r="D308" s="1">
        <v>41925</v>
      </c>
      <c r="E308" s="18">
        <v>41919</v>
      </c>
      <c r="F308" t="s">
        <v>49</v>
      </c>
      <c r="G308" t="s">
        <v>2246</v>
      </c>
      <c r="H308" t="s">
        <v>2247</v>
      </c>
      <c r="I308" t="s">
        <v>101</v>
      </c>
      <c r="J308" t="s">
        <v>26</v>
      </c>
      <c r="K308" t="s">
        <v>143</v>
      </c>
      <c r="L308" t="s">
        <v>144</v>
      </c>
      <c r="M308" s="2">
        <v>19140</v>
      </c>
      <c r="N308" s="2" t="s">
        <v>145</v>
      </c>
      <c r="O308" s="3" t="s">
        <v>2248</v>
      </c>
      <c r="P308" t="s">
        <v>31</v>
      </c>
      <c r="Q308" t="s">
        <v>64</v>
      </c>
      <c r="R308" t="s">
        <v>2249</v>
      </c>
      <c r="S308" s="2">
        <v>129.91999999999999</v>
      </c>
      <c r="T308" s="2">
        <v>5</v>
      </c>
      <c r="U308" s="2">
        <v>0.2</v>
      </c>
      <c r="V308" s="8">
        <v>21.111999999999998</v>
      </c>
      <c r="W308" s="9">
        <f t="shared" si="12"/>
        <v>103.93599999999999</v>
      </c>
      <c r="X308" s="9">
        <f t="shared" si="13"/>
        <v>25.983999999999998</v>
      </c>
      <c r="Y308" s="9">
        <f t="shared" si="14"/>
        <v>519.67999999999995</v>
      </c>
    </row>
    <row r="309" spans="1:25" x14ac:dyDescent="0.3">
      <c r="A309">
        <v>308</v>
      </c>
      <c r="B309" t="s">
        <v>2250</v>
      </c>
      <c r="C309" s="1">
        <v>42558</v>
      </c>
      <c r="D309" s="1">
        <v>42563</v>
      </c>
      <c r="E309" s="18">
        <v>42558</v>
      </c>
      <c r="F309" t="s">
        <v>49</v>
      </c>
      <c r="G309" t="s">
        <v>2251</v>
      </c>
      <c r="H309" t="s">
        <v>2252</v>
      </c>
      <c r="I309" t="s">
        <v>40</v>
      </c>
      <c r="J309" t="s">
        <v>26</v>
      </c>
      <c r="K309" t="s">
        <v>2253</v>
      </c>
      <c r="L309" t="s">
        <v>53</v>
      </c>
      <c r="M309" s="2">
        <v>33012</v>
      </c>
      <c r="N309" s="2" t="s">
        <v>29</v>
      </c>
      <c r="O309" s="3" t="s">
        <v>2254</v>
      </c>
      <c r="P309" t="s">
        <v>45</v>
      </c>
      <c r="Q309" t="s">
        <v>567</v>
      </c>
      <c r="R309" t="s">
        <v>2255</v>
      </c>
      <c r="S309" s="2">
        <v>45.584000000000003</v>
      </c>
      <c r="T309" s="2">
        <v>7</v>
      </c>
      <c r="U309" s="2">
        <v>0.2</v>
      </c>
      <c r="V309" s="8">
        <v>5.1281999999999996</v>
      </c>
      <c r="W309" s="9">
        <f t="shared" si="12"/>
        <v>36.467200000000005</v>
      </c>
      <c r="X309" s="9">
        <f t="shared" si="13"/>
        <v>9.1168000000000013</v>
      </c>
      <c r="Y309" s="9">
        <f t="shared" si="14"/>
        <v>255.27040000000005</v>
      </c>
    </row>
    <row r="310" spans="1:25" x14ac:dyDescent="0.3">
      <c r="A310">
        <v>309</v>
      </c>
      <c r="B310" t="s">
        <v>2256</v>
      </c>
      <c r="C310" s="1">
        <v>42994</v>
      </c>
      <c r="D310" s="1">
        <v>42998</v>
      </c>
      <c r="E310" s="18">
        <v>42994</v>
      </c>
      <c r="F310" t="s">
        <v>49</v>
      </c>
      <c r="G310" t="s">
        <v>2257</v>
      </c>
      <c r="H310" t="s">
        <v>2258</v>
      </c>
      <c r="I310" t="s">
        <v>25</v>
      </c>
      <c r="J310" t="s">
        <v>26</v>
      </c>
      <c r="K310" t="s">
        <v>1214</v>
      </c>
      <c r="L310" t="s">
        <v>103</v>
      </c>
      <c r="M310" s="2">
        <v>78745</v>
      </c>
      <c r="N310" s="2" t="s">
        <v>104</v>
      </c>
      <c r="O310" s="3" t="s">
        <v>2259</v>
      </c>
      <c r="P310" t="s">
        <v>45</v>
      </c>
      <c r="Q310" t="s">
        <v>169</v>
      </c>
      <c r="R310" t="s">
        <v>2260</v>
      </c>
      <c r="S310" s="2">
        <v>17.568000000000001</v>
      </c>
      <c r="T310" s="2">
        <v>2</v>
      </c>
      <c r="U310" s="2">
        <v>0.2</v>
      </c>
      <c r="V310" s="8">
        <v>6.3684000000000003</v>
      </c>
      <c r="W310" s="9">
        <f t="shared" si="12"/>
        <v>14.054400000000001</v>
      </c>
      <c r="X310" s="9">
        <f t="shared" si="13"/>
        <v>3.5136000000000003</v>
      </c>
      <c r="Y310" s="9">
        <f t="shared" si="14"/>
        <v>28.108800000000002</v>
      </c>
    </row>
    <row r="311" spans="1:25" x14ac:dyDescent="0.3">
      <c r="A311">
        <v>310</v>
      </c>
      <c r="B311" t="s">
        <v>2263</v>
      </c>
      <c r="C311" s="1">
        <v>42707</v>
      </c>
      <c r="D311" s="1">
        <v>42710</v>
      </c>
      <c r="E311" s="18">
        <v>42707</v>
      </c>
      <c r="F311" t="s">
        <v>184</v>
      </c>
      <c r="G311" t="s">
        <v>2264</v>
      </c>
      <c r="H311" t="s">
        <v>2265</v>
      </c>
      <c r="I311" t="s">
        <v>25</v>
      </c>
      <c r="J311" t="s">
        <v>26</v>
      </c>
      <c r="K311" t="s">
        <v>2266</v>
      </c>
      <c r="L311" t="s">
        <v>263</v>
      </c>
      <c r="M311" s="2">
        <v>11572</v>
      </c>
      <c r="N311" s="2" t="s">
        <v>145</v>
      </c>
      <c r="O311" s="3" t="s">
        <v>2267</v>
      </c>
      <c r="P311" t="s">
        <v>45</v>
      </c>
      <c r="Q311" t="s">
        <v>89</v>
      </c>
      <c r="R311" t="s">
        <v>2268</v>
      </c>
      <c r="S311" s="2">
        <v>182.72</v>
      </c>
      <c r="T311" s="2">
        <v>8</v>
      </c>
      <c r="U311" s="2">
        <v>0</v>
      </c>
      <c r="V311" s="8">
        <v>84.051199999999994</v>
      </c>
      <c r="W311" s="9">
        <f t="shared" si="12"/>
        <v>182.72</v>
      </c>
      <c r="X311" s="9">
        <f t="shared" si="13"/>
        <v>0</v>
      </c>
      <c r="Y311" s="9">
        <f t="shared" si="14"/>
        <v>1461.76</v>
      </c>
    </row>
    <row r="312" spans="1:25" x14ac:dyDescent="0.3">
      <c r="A312">
        <v>311</v>
      </c>
      <c r="B312" t="s">
        <v>2273</v>
      </c>
      <c r="C312" s="1">
        <v>42756</v>
      </c>
      <c r="D312" s="1">
        <v>42760</v>
      </c>
      <c r="E312" s="18">
        <v>42756</v>
      </c>
      <c r="F312" t="s">
        <v>49</v>
      </c>
      <c r="G312" t="s">
        <v>2274</v>
      </c>
      <c r="H312" t="s">
        <v>2275</v>
      </c>
      <c r="I312" t="s">
        <v>101</v>
      </c>
      <c r="J312" t="s">
        <v>26</v>
      </c>
      <c r="K312" t="s">
        <v>94</v>
      </c>
      <c r="L312" t="s">
        <v>95</v>
      </c>
      <c r="M312" s="2">
        <v>98115</v>
      </c>
      <c r="N312" s="2" t="s">
        <v>43</v>
      </c>
      <c r="O312" s="3" t="s">
        <v>1726</v>
      </c>
      <c r="P312" t="s">
        <v>45</v>
      </c>
      <c r="Q312" t="s">
        <v>58</v>
      </c>
      <c r="R312" t="s">
        <v>1727</v>
      </c>
      <c r="S312" s="2">
        <v>242.94</v>
      </c>
      <c r="T312" s="2">
        <v>3</v>
      </c>
      <c r="U312" s="2">
        <v>0</v>
      </c>
      <c r="V312" s="8">
        <v>9.7175999999999991</v>
      </c>
      <c r="W312" s="9">
        <f t="shared" si="12"/>
        <v>242.94</v>
      </c>
      <c r="X312" s="9">
        <f t="shared" si="13"/>
        <v>0</v>
      </c>
      <c r="Y312" s="9">
        <f t="shared" si="14"/>
        <v>728.81999999999994</v>
      </c>
    </row>
    <row r="313" spans="1:25" x14ac:dyDescent="0.3">
      <c r="A313">
        <v>312</v>
      </c>
      <c r="B313" t="s">
        <v>2282</v>
      </c>
      <c r="C313" s="1">
        <v>41890</v>
      </c>
      <c r="D313" s="1">
        <v>41894</v>
      </c>
      <c r="E313" s="18">
        <v>41890</v>
      </c>
      <c r="F313" t="s">
        <v>49</v>
      </c>
      <c r="G313" t="s">
        <v>441</v>
      </c>
      <c r="H313" t="s">
        <v>442</v>
      </c>
      <c r="I313" t="s">
        <v>25</v>
      </c>
      <c r="J313" t="s">
        <v>26</v>
      </c>
      <c r="K313" t="s">
        <v>126</v>
      </c>
      <c r="L313" t="s">
        <v>42</v>
      </c>
      <c r="M313" s="2">
        <v>94110</v>
      </c>
      <c r="N313" s="2" t="s">
        <v>43</v>
      </c>
      <c r="O313" s="3" t="s">
        <v>2283</v>
      </c>
      <c r="P313" t="s">
        <v>70</v>
      </c>
      <c r="Q313" t="s">
        <v>157</v>
      </c>
      <c r="R313" t="s">
        <v>2284</v>
      </c>
      <c r="S313" s="2">
        <v>49.98</v>
      </c>
      <c r="T313" s="2">
        <v>2</v>
      </c>
      <c r="U313" s="2">
        <v>0</v>
      </c>
      <c r="V313" s="8">
        <v>8.4966000000000008</v>
      </c>
      <c r="W313" s="9">
        <f t="shared" si="12"/>
        <v>49.98</v>
      </c>
      <c r="X313" s="9">
        <f t="shared" si="13"/>
        <v>0</v>
      </c>
      <c r="Y313" s="9">
        <f t="shared" si="14"/>
        <v>99.96</v>
      </c>
    </row>
    <row r="314" spans="1:25" x14ac:dyDescent="0.3">
      <c r="A314">
        <v>313</v>
      </c>
      <c r="B314" t="s">
        <v>2285</v>
      </c>
      <c r="C314" s="1">
        <v>41643</v>
      </c>
      <c r="D314" s="1">
        <v>41647</v>
      </c>
      <c r="E314" s="18">
        <v>41643</v>
      </c>
      <c r="F314" t="s">
        <v>49</v>
      </c>
      <c r="G314" t="s">
        <v>2286</v>
      </c>
      <c r="H314" t="s">
        <v>2287</v>
      </c>
      <c r="I314" t="s">
        <v>101</v>
      </c>
      <c r="J314" t="s">
        <v>26</v>
      </c>
      <c r="K314" t="s">
        <v>206</v>
      </c>
      <c r="L314" t="s">
        <v>207</v>
      </c>
      <c r="M314" s="2">
        <v>60540</v>
      </c>
      <c r="N314" s="2" t="s">
        <v>104</v>
      </c>
      <c r="O314" s="3" t="s">
        <v>2288</v>
      </c>
      <c r="P314" t="s">
        <v>45</v>
      </c>
      <c r="Q314" t="s">
        <v>46</v>
      </c>
      <c r="R314" t="s">
        <v>2289</v>
      </c>
      <c r="S314" s="2">
        <v>11.784000000000001</v>
      </c>
      <c r="T314" s="2">
        <v>3</v>
      </c>
      <c r="U314" s="2">
        <v>0.2</v>
      </c>
      <c r="V314" s="8">
        <v>4.2717000000000001</v>
      </c>
      <c r="W314" s="9">
        <f t="shared" si="12"/>
        <v>9.4272000000000009</v>
      </c>
      <c r="X314" s="9">
        <f t="shared" si="13"/>
        <v>2.3568000000000002</v>
      </c>
      <c r="Y314" s="9">
        <f t="shared" si="14"/>
        <v>28.281600000000005</v>
      </c>
    </row>
    <row r="315" spans="1:25" x14ac:dyDescent="0.3">
      <c r="A315">
        <v>314</v>
      </c>
      <c r="B315" t="s">
        <v>2296</v>
      </c>
      <c r="C315" s="1">
        <v>41786</v>
      </c>
      <c r="D315" s="1">
        <v>41786</v>
      </c>
      <c r="E315" s="18">
        <v>41786</v>
      </c>
      <c r="F315" t="s">
        <v>1261</v>
      </c>
      <c r="G315" t="s">
        <v>1579</v>
      </c>
      <c r="H315" t="s">
        <v>1580</v>
      </c>
      <c r="I315" t="s">
        <v>40</v>
      </c>
      <c r="J315" t="s">
        <v>26</v>
      </c>
      <c r="K315" t="s">
        <v>931</v>
      </c>
      <c r="L315" t="s">
        <v>42</v>
      </c>
      <c r="M315" s="2">
        <v>92105</v>
      </c>
      <c r="N315" s="2" t="s">
        <v>43</v>
      </c>
      <c r="O315" s="3" t="s">
        <v>910</v>
      </c>
      <c r="P315" t="s">
        <v>31</v>
      </c>
      <c r="Q315" t="s">
        <v>55</v>
      </c>
      <c r="R315" t="s">
        <v>911</v>
      </c>
      <c r="S315" s="2">
        <v>567.12</v>
      </c>
      <c r="T315" s="2">
        <v>10</v>
      </c>
      <c r="U315" s="2">
        <v>0.2</v>
      </c>
      <c r="V315" s="8">
        <v>-28.356000000000002</v>
      </c>
      <c r="W315" s="9">
        <f t="shared" si="12"/>
        <v>453.69600000000003</v>
      </c>
      <c r="X315" s="9">
        <f t="shared" si="13"/>
        <v>113.42400000000001</v>
      </c>
      <c r="Y315" s="9">
        <f t="shared" si="14"/>
        <v>4536.96</v>
      </c>
    </row>
    <row r="316" spans="1:25" x14ac:dyDescent="0.3">
      <c r="A316">
        <v>315</v>
      </c>
      <c r="B316" t="s">
        <v>2297</v>
      </c>
      <c r="C316" s="1">
        <v>42449</v>
      </c>
      <c r="D316" s="1">
        <v>42451</v>
      </c>
      <c r="E316" s="18">
        <v>42449</v>
      </c>
      <c r="F316" t="s">
        <v>22</v>
      </c>
      <c r="G316" t="s">
        <v>2298</v>
      </c>
      <c r="H316" t="s">
        <v>2299</v>
      </c>
      <c r="I316" t="s">
        <v>25</v>
      </c>
      <c r="J316" t="s">
        <v>26</v>
      </c>
      <c r="K316" t="s">
        <v>2300</v>
      </c>
      <c r="L316" t="s">
        <v>207</v>
      </c>
      <c r="M316" s="2">
        <v>60201</v>
      </c>
      <c r="N316" s="2" t="s">
        <v>104</v>
      </c>
      <c r="O316" s="3" t="s">
        <v>2301</v>
      </c>
      <c r="P316" t="s">
        <v>70</v>
      </c>
      <c r="Q316" t="s">
        <v>71</v>
      </c>
      <c r="R316" t="s">
        <v>2302</v>
      </c>
      <c r="S316" s="2">
        <v>11.992000000000001</v>
      </c>
      <c r="T316" s="2">
        <v>1</v>
      </c>
      <c r="U316" s="2">
        <v>0.2</v>
      </c>
      <c r="V316" s="8">
        <v>0.89939999999999998</v>
      </c>
      <c r="W316" s="9">
        <f t="shared" si="12"/>
        <v>9.5936000000000003</v>
      </c>
      <c r="X316" s="9">
        <f t="shared" si="13"/>
        <v>2.3984000000000005</v>
      </c>
      <c r="Y316" s="9">
        <f t="shared" si="14"/>
        <v>9.5936000000000003</v>
      </c>
    </row>
    <row r="317" spans="1:25" x14ac:dyDescent="0.3">
      <c r="A317">
        <v>316</v>
      </c>
      <c r="B317" t="s">
        <v>2303</v>
      </c>
      <c r="C317" s="1">
        <v>43010</v>
      </c>
      <c r="D317" s="1">
        <v>43014</v>
      </c>
      <c r="E317" s="18">
        <v>43010</v>
      </c>
      <c r="F317" t="s">
        <v>49</v>
      </c>
      <c r="G317" t="s">
        <v>2304</v>
      </c>
      <c r="H317" t="s">
        <v>2305</v>
      </c>
      <c r="I317" t="s">
        <v>25</v>
      </c>
      <c r="J317" t="s">
        <v>26</v>
      </c>
      <c r="K317" t="s">
        <v>2306</v>
      </c>
      <c r="L317" t="s">
        <v>234</v>
      </c>
      <c r="M317" s="2">
        <v>48183</v>
      </c>
      <c r="N317" s="2" t="s">
        <v>104</v>
      </c>
      <c r="O317" s="3" t="s">
        <v>2307</v>
      </c>
      <c r="P317" t="s">
        <v>45</v>
      </c>
      <c r="Q317" t="s">
        <v>74</v>
      </c>
      <c r="R317" t="s">
        <v>2308</v>
      </c>
      <c r="S317" s="2">
        <v>58.05</v>
      </c>
      <c r="T317" s="2">
        <v>3</v>
      </c>
      <c r="U317" s="2">
        <v>0</v>
      </c>
      <c r="V317" s="8">
        <v>26.702999999999999</v>
      </c>
      <c r="W317" s="9">
        <f t="shared" si="12"/>
        <v>58.05</v>
      </c>
      <c r="X317" s="9">
        <f t="shared" si="13"/>
        <v>0</v>
      </c>
      <c r="Y317" s="9">
        <f t="shared" si="14"/>
        <v>174.14999999999998</v>
      </c>
    </row>
    <row r="318" spans="1:25" x14ac:dyDescent="0.3">
      <c r="A318">
        <v>317</v>
      </c>
      <c r="B318" t="s">
        <v>2313</v>
      </c>
      <c r="C318" s="1">
        <v>42467</v>
      </c>
      <c r="D318" s="1">
        <v>42469</v>
      </c>
      <c r="E318" s="18">
        <v>42467</v>
      </c>
      <c r="F318" t="s">
        <v>184</v>
      </c>
      <c r="G318" t="s">
        <v>2314</v>
      </c>
      <c r="H318" t="s">
        <v>2315</v>
      </c>
      <c r="I318" t="s">
        <v>40</v>
      </c>
      <c r="J318" t="s">
        <v>26</v>
      </c>
      <c r="K318" t="s">
        <v>126</v>
      </c>
      <c r="L318" t="s">
        <v>42</v>
      </c>
      <c r="M318" s="2">
        <v>94110</v>
      </c>
      <c r="N318" s="2" t="s">
        <v>43</v>
      </c>
      <c r="O318" s="3" t="s">
        <v>2316</v>
      </c>
      <c r="P318" t="s">
        <v>70</v>
      </c>
      <c r="Q318" t="s">
        <v>1194</v>
      </c>
      <c r="R318" t="s">
        <v>2317</v>
      </c>
      <c r="S318" s="2">
        <v>1199.9760000000001</v>
      </c>
      <c r="T318" s="2">
        <v>3</v>
      </c>
      <c r="U318" s="2">
        <v>0.2</v>
      </c>
      <c r="V318" s="8">
        <v>374.99250000000001</v>
      </c>
      <c r="W318" s="9">
        <f t="shared" si="12"/>
        <v>959.98080000000004</v>
      </c>
      <c r="X318" s="9">
        <f t="shared" si="13"/>
        <v>239.99520000000004</v>
      </c>
      <c r="Y318" s="9">
        <f t="shared" si="14"/>
        <v>2879.9423999999999</v>
      </c>
    </row>
    <row r="319" spans="1:25" x14ac:dyDescent="0.3">
      <c r="A319">
        <v>318</v>
      </c>
      <c r="B319" t="s">
        <v>2318</v>
      </c>
      <c r="C319" s="1">
        <v>42631</v>
      </c>
      <c r="D319" s="1">
        <v>42635</v>
      </c>
      <c r="E319" s="18">
        <v>42631</v>
      </c>
      <c r="F319" t="s">
        <v>49</v>
      </c>
      <c r="G319" t="s">
        <v>1957</v>
      </c>
      <c r="H319" t="s">
        <v>1958</v>
      </c>
      <c r="I319" t="s">
        <v>40</v>
      </c>
      <c r="J319" t="s">
        <v>26</v>
      </c>
      <c r="K319" t="s">
        <v>1489</v>
      </c>
      <c r="L319" t="s">
        <v>53</v>
      </c>
      <c r="M319" s="2">
        <v>32216</v>
      </c>
      <c r="N319" s="2" t="s">
        <v>29</v>
      </c>
      <c r="O319" s="3" t="s">
        <v>2319</v>
      </c>
      <c r="P319" t="s">
        <v>31</v>
      </c>
      <c r="Q319" t="s">
        <v>55</v>
      </c>
      <c r="R319" t="s">
        <v>2320</v>
      </c>
      <c r="S319" s="2">
        <v>383.43799999999999</v>
      </c>
      <c r="T319" s="2">
        <v>4</v>
      </c>
      <c r="U319" s="2">
        <v>0.45</v>
      </c>
      <c r="V319" s="8">
        <v>-167.3184</v>
      </c>
      <c r="W319" s="9">
        <f t="shared" si="12"/>
        <v>210.89089999999999</v>
      </c>
      <c r="X319" s="9">
        <f t="shared" si="13"/>
        <v>172.5471</v>
      </c>
      <c r="Y319" s="9">
        <f t="shared" si="14"/>
        <v>843.56359999999995</v>
      </c>
    </row>
    <row r="320" spans="1:25" x14ac:dyDescent="0.3">
      <c r="A320">
        <v>319</v>
      </c>
      <c r="B320" t="s">
        <v>2321</v>
      </c>
      <c r="C320" s="1">
        <v>42002</v>
      </c>
      <c r="D320" s="1">
        <v>42006</v>
      </c>
      <c r="E320" s="18">
        <v>42002</v>
      </c>
      <c r="F320" t="s">
        <v>49</v>
      </c>
      <c r="G320" t="s">
        <v>2322</v>
      </c>
      <c r="H320" t="s">
        <v>2323</v>
      </c>
      <c r="I320" t="s">
        <v>25</v>
      </c>
      <c r="J320" t="s">
        <v>26</v>
      </c>
      <c r="K320" t="s">
        <v>2324</v>
      </c>
      <c r="L320" t="s">
        <v>225</v>
      </c>
      <c r="M320" s="2">
        <v>55016</v>
      </c>
      <c r="N320" s="2" t="s">
        <v>104</v>
      </c>
      <c r="O320" s="3" t="s">
        <v>2169</v>
      </c>
      <c r="P320" t="s">
        <v>45</v>
      </c>
      <c r="Q320" t="s">
        <v>58</v>
      </c>
      <c r="R320" t="s">
        <v>2170</v>
      </c>
      <c r="S320" s="2">
        <v>24.56</v>
      </c>
      <c r="T320" s="2">
        <v>2</v>
      </c>
      <c r="U320" s="2">
        <v>0</v>
      </c>
      <c r="V320" s="8">
        <v>6.8768000000000002</v>
      </c>
      <c r="W320" s="9">
        <f t="shared" si="12"/>
        <v>24.56</v>
      </c>
      <c r="X320" s="9">
        <f t="shared" si="13"/>
        <v>0</v>
      </c>
      <c r="Y320" s="9">
        <f t="shared" si="14"/>
        <v>49.12</v>
      </c>
    </row>
    <row r="321" spans="1:25" x14ac:dyDescent="0.3">
      <c r="A321">
        <v>320</v>
      </c>
      <c r="B321" t="s">
        <v>2327</v>
      </c>
      <c r="C321" s="1">
        <v>42996</v>
      </c>
      <c r="D321" s="1">
        <v>43000</v>
      </c>
      <c r="E321" s="18">
        <v>42996</v>
      </c>
      <c r="F321" t="s">
        <v>49</v>
      </c>
      <c r="G321" t="s">
        <v>2328</v>
      </c>
      <c r="H321" t="s">
        <v>2329</v>
      </c>
      <c r="I321" t="s">
        <v>40</v>
      </c>
      <c r="J321" t="s">
        <v>26</v>
      </c>
      <c r="K321" t="s">
        <v>1795</v>
      </c>
      <c r="L321" t="s">
        <v>113</v>
      </c>
      <c r="M321" s="2">
        <v>54302</v>
      </c>
      <c r="N321" s="2" t="s">
        <v>104</v>
      </c>
      <c r="O321" s="3" t="s">
        <v>550</v>
      </c>
      <c r="P321" t="s">
        <v>45</v>
      </c>
      <c r="Q321" t="s">
        <v>89</v>
      </c>
      <c r="R321" t="s">
        <v>2117</v>
      </c>
      <c r="S321" s="2">
        <v>22.72</v>
      </c>
      <c r="T321" s="2">
        <v>4</v>
      </c>
      <c r="U321" s="2">
        <v>0</v>
      </c>
      <c r="V321" s="8">
        <v>10.224</v>
      </c>
      <c r="W321" s="9">
        <f t="shared" si="12"/>
        <v>22.72</v>
      </c>
      <c r="X321" s="9">
        <f t="shared" si="13"/>
        <v>0</v>
      </c>
      <c r="Y321" s="9">
        <f t="shared" si="14"/>
        <v>90.88</v>
      </c>
    </row>
    <row r="322" spans="1:25" x14ac:dyDescent="0.3">
      <c r="A322">
        <v>321</v>
      </c>
      <c r="B322" t="s">
        <v>2330</v>
      </c>
      <c r="C322" s="1">
        <v>42247</v>
      </c>
      <c r="D322" s="1">
        <v>42252</v>
      </c>
      <c r="E322" s="18">
        <v>42247</v>
      </c>
      <c r="F322" t="s">
        <v>49</v>
      </c>
      <c r="G322" t="s">
        <v>1951</v>
      </c>
      <c r="H322" t="s">
        <v>1952</v>
      </c>
      <c r="I322" t="s">
        <v>25</v>
      </c>
      <c r="J322" t="s">
        <v>26</v>
      </c>
      <c r="K322" t="s">
        <v>41</v>
      </c>
      <c r="L322" t="s">
        <v>42</v>
      </c>
      <c r="M322" s="2">
        <v>90004</v>
      </c>
      <c r="N322" s="2" t="s">
        <v>43</v>
      </c>
      <c r="O322" s="3" t="s">
        <v>1843</v>
      </c>
      <c r="P322" t="s">
        <v>45</v>
      </c>
      <c r="Q322" t="s">
        <v>89</v>
      </c>
      <c r="R322" t="s">
        <v>1844</v>
      </c>
      <c r="S322" s="2">
        <v>58.32</v>
      </c>
      <c r="T322" s="2">
        <v>9</v>
      </c>
      <c r="U322" s="2">
        <v>0</v>
      </c>
      <c r="V322" s="8">
        <v>27.993600000000001</v>
      </c>
      <c r="W322" s="9">
        <f t="shared" ref="W322:W385" si="15">S322-S322*U322</f>
        <v>58.32</v>
      </c>
      <c r="X322" s="9">
        <f t="shared" si="13"/>
        <v>0</v>
      </c>
      <c r="Y322" s="9">
        <f t="shared" si="14"/>
        <v>524.88</v>
      </c>
    </row>
    <row r="323" spans="1:25" x14ac:dyDescent="0.3">
      <c r="A323">
        <v>322</v>
      </c>
      <c r="B323" t="s">
        <v>2331</v>
      </c>
      <c r="C323" s="1">
        <v>43042</v>
      </c>
      <c r="D323" s="1">
        <v>43046</v>
      </c>
      <c r="E323" s="18">
        <v>43042</v>
      </c>
      <c r="F323" t="s">
        <v>49</v>
      </c>
      <c r="G323" t="s">
        <v>363</v>
      </c>
      <c r="H323" t="s">
        <v>364</v>
      </c>
      <c r="I323" t="s">
        <v>40</v>
      </c>
      <c r="J323" t="s">
        <v>26</v>
      </c>
      <c r="K323" t="s">
        <v>1691</v>
      </c>
      <c r="L323" t="s">
        <v>1246</v>
      </c>
      <c r="M323" s="2">
        <v>30318</v>
      </c>
      <c r="N323" s="2" t="s">
        <v>29</v>
      </c>
      <c r="O323" s="3" t="s">
        <v>2332</v>
      </c>
      <c r="P323" t="s">
        <v>45</v>
      </c>
      <c r="Q323" t="s">
        <v>46</v>
      </c>
      <c r="R323" t="s">
        <v>2333</v>
      </c>
      <c r="S323" s="2">
        <v>12.39</v>
      </c>
      <c r="T323" s="2">
        <v>3</v>
      </c>
      <c r="U323" s="2">
        <v>0</v>
      </c>
      <c r="V323" s="8">
        <v>5.6993999999999998</v>
      </c>
      <c r="W323" s="9">
        <f t="shared" si="15"/>
        <v>12.39</v>
      </c>
      <c r="X323" s="9">
        <f t="shared" ref="X323:X386" si="16">S323*U323</f>
        <v>0</v>
      </c>
      <c r="Y323" s="9">
        <f t="shared" ref="Y323:Y386" si="17">W323*T323</f>
        <v>37.17</v>
      </c>
    </row>
    <row r="324" spans="1:25" x14ac:dyDescent="0.3">
      <c r="A324">
        <v>323</v>
      </c>
      <c r="B324" t="s">
        <v>2334</v>
      </c>
      <c r="C324" s="1">
        <v>42043</v>
      </c>
      <c r="D324" s="1">
        <v>42048</v>
      </c>
      <c r="E324" s="18">
        <v>42043</v>
      </c>
      <c r="F324" t="s">
        <v>49</v>
      </c>
      <c r="G324" t="s">
        <v>2335</v>
      </c>
      <c r="H324" t="s">
        <v>2336</v>
      </c>
      <c r="I324" t="s">
        <v>25</v>
      </c>
      <c r="J324" t="s">
        <v>26</v>
      </c>
      <c r="K324" t="s">
        <v>489</v>
      </c>
      <c r="L324" t="s">
        <v>490</v>
      </c>
      <c r="M324" s="2">
        <v>43229</v>
      </c>
      <c r="N324" s="2" t="s">
        <v>145</v>
      </c>
      <c r="O324" s="3" t="s">
        <v>678</v>
      </c>
      <c r="P324" t="s">
        <v>70</v>
      </c>
      <c r="Q324" t="s">
        <v>71</v>
      </c>
      <c r="R324" t="s">
        <v>679</v>
      </c>
      <c r="S324" s="2">
        <v>107.982</v>
      </c>
      <c r="T324" s="2">
        <v>3</v>
      </c>
      <c r="U324" s="2">
        <v>0.4</v>
      </c>
      <c r="V324" s="8">
        <v>-26.9955</v>
      </c>
      <c r="W324" s="9">
        <f t="shared" si="15"/>
        <v>64.789199999999994</v>
      </c>
      <c r="X324" s="9">
        <f t="shared" si="16"/>
        <v>43.192800000000005</v>
      </c>
      <c r="Y324" s="9">
        <f t="shared" si="17"/>
        <v>194.36759999999998</v>
      </c>
    </row>
    <row r="325" spans="1:25" x14ac:dyDescent="0.3">
      <c r="A325">
        <v>324</v>
      </c>
      <c r="B325" t="s">
        <v>2347</v>
      </c>
      <c r="C325" s="1">
        <v>41773</v>
      </c>
      <c r="D325" s="1">
        <v>41779</v>
      </c>
      <c r="E325" s="18">
        <v>41773</v>
      </c>
      <c r="F325" t="s">
        <v>49</v>
      </c>
      <c r="G325" t="s">
        <v>2348</v>
      </c>
      <c r="H325" t="s">
        <v>2349</v>
      </c>
      <c r="I325" t="s">
        <v>40</v>
      </c>
      <c r="J325" t="s">
        <v>26</v>
      </c>
      <c r="K325" t="s">
        <v>1131</v>
      </c>
      <c r="L325" t="s">
        <v>53</v>
      </c>
      <c r="M325" s="2">
        <v>33710</v>
      </c>
      <c r="N325" s="2" t="s">
        <v>29</v>
      </c>
      <c r="O325" s="3" t="s">
        <v>2350</v>
      </c>
      <c r="P325" t="s">
        <v>31</v>
      </c>
      <c r="Q325" t="s">
        <v>64</v>
      </c>
      <c r="R325" t="s">
        <v>2351</v>
      </c>
      <c r="S325" s="2">
        <v>310.88</v>
      </c>
      <c r="T325" s="2">
        <v>2</v>
      </c>
      <c r="U325" s="2">
        <v>0.2</v>
      </c>
      <c r="V325" s="8">
        <v>23.315999999999999</v>
      </c>
      <c r="W325" s="9">
        <f t="shared" si="15"/>
        <v>248.70400000000001</v>
      </c>
      <c r="X325" s="9">
        <f t="shared" si="16"/>
        <v>62.176000000000002</v>
      </c>
      <c r="Y325" s="9">
        <f t="shared" si="17"/>
        <v>497.40800000000002</v>
      </c>
    </row>
    <row r="326" spans="1:25" x14ac:dyDescent="0.3">
      <c r="A326">
        <v>325</v>
      </c>
      <c r="B326" t="s">
        <v>2352</v>
      </c>
      <c r="C326" s="1">
        <v>42509</v>
      </c>
      <c r="D326" s="1">
        <v>42514</v>
      </c>
      <c r="E326" s="18">
        <v>42509</v>
      </c>
      <c r="F326" t="s">
        <v>49</v>
      </c>
      <c r="G326" t="s">
        <v>810</v>
      </c>
      <c r="H326" t="s">
        <v>811</v>
      </c>
      <c r="I326" t="s">
        <v>25</v>
      </c>
      <c r="J326" t="s">
        <v>26</v>
      </c>
      <c r="K326" t="s">
        <v>1109</v>
      </c>
      <c r="L326" t="s">
        <v>311</v>
      </c>
      <c r="M326" s="2">
        <v>22204</v>
      </c>
      <c r="N326" s="2" t="s">
        <v>29</v>
      </c>
      <c r="O326" s="3" t="s">
        <v>2353</v>
      </c>
      <c r="P326" t="s">
        <v>31</v>
      </c>
      <c r="Q326" t="s">
        <v>35</v>
      </c>
      <c r="R326" t="s">
        <v>2354</v>
      </c>
      <c r="S326" s="2">
        <v>641.96</v>
      </c>
      <c r="T326" s="2">
        <v>2</v>
      </c>
      <c r="U326" s="2">
        <v>0</v>
      </c>
      <c r="V326" s="8">
        <v>179.74879999999999</v>
      </c>
      <c r="W326" s="9">
        <f t="shared" si="15"/>
        <v>641.96</v>
      </c>
      <c r="X326" s="9">
        <f t="shared" si="16"/>
        <v>0</v>
      </c>
      <c r="Y326" s="9">
        <f t="shared" si="17"/>
        <v>1283.92</v>
      </c>
    </row>
    <row r="327" spans="1:25" x14ac:dyDescent="0.3">
      <c r="A327">
        <v>326</v>
      </c>
      <c r="B327" t="s">
        <v>2355</v>
      </c>
      <c r="C327" s="1">
        <v>42765</v>
      </c>
      <c r="D327" s="1">
        <v>42771</v>
      </c>
      <c r="E327" s="18">
        <v>42765</v>
      </c>
      <c r="F327" t="s">
        <v>49</v>
      </c>
      <c r="G327" t="s">
        <v>2356</v>
      </c>
      <c r="H327" t="s">
        <v>2357</v>
      </c>
      <c r="I327" t="s">
        <v>40</v>
      </c>
      <c r="J327" t="s">
        <v>26</v>
      </c>
      <c r="K327" t="s">
        <v>1349</v>
      </c>
      <c r="L327" t="s">
        <v>481</v>
      </c>
      <c r="M327" s="2">
        <v>50315</v>
      </c>
      <c r="N327" s="2" t="s">
        <v>104</v>
      </c>
      <c r="O327" s="3" t="s">
        <v>2358</v>
      </c>
      <c r="P327" t="s">
        <v>45</v>
      </c>
      <c r="Q327" t="s">
        <v>74</v>
      </c>
      <c r="R327" t="s">
        <v>2359</v>
      </c>
      <c r="S327" s="2">
        <v>18.28</v>
      </c>
      <c r="T327" s="2">
        <v>2</v>
      </c>
      <c r="U327" s="2">
        <v>0</v>
      </c>
      <c r="V327" s="8">
        <v>9.14</v>
      </c>
      <c r="W327" s="9">
        <f t="shared" si="15"/>
        <v>18.28</v>
      </c>
      <c r="X327" s="9">
        <f t="shared" si="16"/>
        <v>0</v>
      </c>
      <c r="Y327" s="9">
        <f t="shared" si="17"/>
        <v>36.56</v>
      </c>
    </row>
    <row r="328" spans="1:25" x14ac:dyDescent="0.3">
      <c r="A328">
        <v>327</v>
      </c>
      <c r="B328" t="s">
        <v>2366</v>
      </c>
      <c r="C328" s="1">
        <v>41819</v>
      </c>
      <c r="D328" s="1">
        <v>41826</v>
      </c>
      <c r="E328" s="18">
        <v>41819</v>
      </c>
      <c r="F328" t="s">
        <v>49</v>
      </c>
      <c r="G328" t="s">
        <v>2367</v>
      </c>
      <c r="H328" t="s">
        <v>2368</v>
      </c>
      <c r="I328" t="s">
        <v>25</v>
      </c>
      <c r="J328" t="s">
        <v>26</v>
      </c>
      <c r="K328" t="s">
        <v>989</v>
      </c>
      <c r="L328" t="s">
        <v>490</v>
      </c>
      <c r="M328" s="2">
        <v>45231</v>
      </c>
      <c r="N328" s="2" t="s">
        <v>145</v>
      </c>
      <c r="O328" s="3" t="s">
        <v>2369</v>
      </c>
      <c r="P328" t="s">
        <v>45</v>
      </c>
      <c r="Q328" t="s">
        <v>67</v>
      </c>
      <c r="R328" t="s">
        <v>2370</v>
      </c>
      <c r="S328" s="2">
        <v>32.76</v>
      </c>
      <c r="T328" s="2">
        <v>7</v>
      </c>
      <c r="U328" s="2">
        <v>0.2</v>
      </c>
      <c r="V328" s="8">
        <v>3.6855000000000002</v>
      </c>
      <c r="W328" s="9">
        <f t="shared" si="15"/>
        <v>26.207999999999998</v>
      </c>
      <c r="X328" s="9">
        <f t="shared" si="16"/>
        <v>6.5519999999999996</v>
      </c>
      <c r="Y328" s="9">
        <f t="shared" si="17"/>
        <v>183.45599999999999</v>
      </c>
    </row>
    <row r="329" spans="1:25" x14ac:dyDescent="0.3">
      <c r="A329">
        <v>328</v>
      </c>
      <c r="B329" t="s">
        <v>2371</v>
      </c>
      <c r="C329" s="1">
        <v>42237</v>
      </c>
      <c r="D329" s="1">
        <v>42239</v>
      </c>
      <c r="E329" s="18">
        <v>42237</v>
      </c>
      <c r="F329" t="s">
        <v>184</v>
      </c>
      <c r="G329" t="s">
        <v>1050</v>
      </c>
      <c r="H329" t="s">
        <v>1051</v>
      </c>
      <c r="I329" t="s">
        <v>101</v>
      </c>
      <c r="J329" t="s">
        <v>26</v>
      </c>
      <c r="K329" t="s">
        <v>126</v>
      </c>
      <c r="L329" t="s">
        <v>42</v>
      </c>
      <c r="M329" s="2">
        <v>94110</v>
      </c>
      <c r="N329" s="2" t="s">
        <v>43</v>
      </c>
      <c r="O329" s="3" t="s">
        <v>2372</v>
      </c>
      <c r="P329" t="s">
        <v>31</v>
      </c>
      <c r="Q329" t="s">
        <v>35</v>
      </c>
      <c r="R329" t="s">
        <v>2373</v>
      </c>
      <c r="S329" s="2">
        <v>544.00800000000004</v>
      </c>
      <c r="T329" s="2">
        <v>3</v>
      </c>
      <c r="U329" s="2">
        <v>0.2</v>
      </c>
      <c r="V329" s="8">
        <v>40.800600000000003</v>
      </c>
      <c r="W329" s="9">
        <f t="shared" si="15"/>
        <v>435.20640000000003</v>
      </c>
      <c r="X329" s="9">
        <f t="shared" si="16"/>
        <v>108.80160000000001</v>
      </c>
      <c r="Y329" s="9">
        <f t="shared" si="17"/>
        <v>1305.6192000000001</v>
      </c>
    </row>
    <row r="330" spans="1:25" x14ac:dyDescent="0.3">
      <c r="A330">
        <v>329</v>
      </c>
      <c r="B330" t="s">
        <v>2376</v>
      </c>
      <c r="C330" s="1">
        <v>42280</v>
      </c>
      <c r="D330" s="1">
        <v>42283</v>
      </c>
      <c r="E330" s="18">
        <v>42280</v>
      </c>
      <c r="F330" t="s">
        <v>22</v>
      </c>
      <c r="G330" t="s">
        <v>2377</v>
      </c>
      <c r="H330" t="s">
        <v>2378</v>
      </c>
      <c r="I330" t="s">
        <v>25</v>
      </c>
      <c r="J330" t="s">
        <v>26</v>
      </c>
      <c r="K330" t="s">
        <v>489</v>
      </c>
      <c r="L330" t="s">
        <v>490</v>
      </c>
      <c r="M330" s="2">
        <v>43229</v>
      </c>
      <c r="N330" s="2" t="s">
        <v>145</v>
      </c>
      <c r="O330" s="3" t="s">
        <v>1556</v>
      </c>
      <c r="P330" t="s">
        <v>45</v>
      </c>
      <c r="Q330" t="s">
        <v>74</v>
      </c>
      <c r="R330" t="s">
        <v>1557</v>
      </c>
      <c r="S330" s="2">
        <v>32.07</v>
      </c>
      <c r="T330" s="2">
        <v>5</v>
      </c>
      <c r="U330" s="2">
        <v>0.7</v>
      </c>
      <c r="V330" s="8">
        <v>-22.449000000000002</v>
      </c>
      <c r="W330" s="9">
        <f t="shared" si="15"/>
        <v>9.6210000000000022</v>
      </c>
      <c r="X330" s="9">
        <f t="shared" si="16"/>
        <v>22.448999999999998</v>
      </c>
      <c r="Y330" s="9">
        <f t="shared" si="17"/>
        <v>48.105000000000011</v>
      </c>
    </row>
    <row r="331" spans="1:25" x14ac:dyDescent="0.3">
      <c r="A331">
        <v>330</v>
      </c>
      <c r="B331" t="s">
        <v>2383</v>
      </c>
      <c r="C331" s="1">
        <v>42147</v>
      </c>
      <c r="D331" s="1">
        <v>42152</v>
      </c>
      <c r="E331" s="18">
        <v>42147</v>
      </c>
      <c r="F331" t="s">
        <v>49</v>
      </c>
      <c r="G331" t="s">
        <v>880</v>
      </c>
      <c r="H331" t="s">
        <v>881</v>
      </c>
      <c r="I331" t="s">
        <v>40</v>
      </c>
      <c r="J331" t="s">
        <v>26</v>
      </c>
      <c r="K331" t="s">
        <v>374</v>
      </c>
      <c r="L331" t="s">
        <v>375</v>
      </c>
      <c r="M331" s="2">
        <v>29203</v>
      </c>
      <c r="N331" s="2" t="s">
        <v>29</v>
      </c>
      <c r="O331" s="3" t="s">
        <v>2384</v>
      </c>
      <c r="P331" t="s">
        <v>45</v>
      </c>
      <c r="Q331" t="s">
        <v>169</v>
      </c>
      <c r="R331" t="s">
        <v>2385</v>
      </c>
      <c r="S331" s="2">
        <v>186.69</v>
      </c>
      <c r="T331" s="2">
        <v>3</v>
      </c>
      <c r="U331" s="2">
        <v>0</v>
      </c>
      <c r="V331" s="8">
        <v>87.744299999999996</v>
      </c>
      <c r="W331" s="9">
        <f t="shared" si="15"/>
        <v>186.69</v>
      </c>
      <c r="X331" s="9">
        <f t="shared" si="16"/>
        <v>0</v>
      </c>
      <c r="Y331" s="9">
        <f t="shared" si="17"/>
        <v>560.06999999999994</v>
      </c>
    </row>
    <row r="332" spans="1:25" x14ac:dyDescent="0.3">
      <c r="A332">
        <v>331</v>
      </c>
      <c r="B332" t="s">
        <v>2386</v>
      </c>
      <c r="C332" s="1">
        <v>42811</v>
      </c>
      <c r="D332" s="1">
        <v>42815</v>
      </c>
      <c r="E332" s="18">
        <v>42811</v>
      </c>
      <c r="F332" t="s">
        <v>22</v>
      </c>
      <c r="G332" t="s">
        <v>478</v>
      </c>
      <c r="H332" t="s">
        <v>479</v>
      </c>
      <c r="I332" t="s">
        <v>25</v>
      </c>
      <c r="J332" t="s">
        <v>26</v>
      </c>
      <c r="K332" t="s">
        <v>2387</v>
      </c>
      <c r="L332" t="s">
        <v>42</v>
      </c>
      <c r="M332" s="2">
        <v>93534</v>
      </c>
      <c r="N332" s="2" t="s">
        <v>43</v>
      </c>
      <c r="O332" s="3" t="s">
        <v>2388</v>
      </c>
      <c r="P332" t="s">
        <v>45</v>
      </c>
      <c r="Q332" t="s">
        <v>74</v>
      </c>
      <c r="R332" t="s">
        <v>2389</v>
      </c>
      <c r="S332" s="2">
        <v>17.456</v>
      </c>
      <c r="T332" s="2">
        <v>2</v>
      </c>
      <c r="U332" s="2">
        <v>0.2</v>
      </c>
      <c r="V332" s="8">
        <v>5.8914</v>
      </c>
      <c r="W332" s="9">
        <f t="shared" si="15"/>
        <v>13.9648</v>
      </c>
      <c r="X332" s="9">
        <f t="shared" si="16"/>
        <v>3.4912000000000001</v>
      </c>
      <c r="Y332" s="9">
        <f t="shared" si="17"/>
        <v>27.929600000000001</v>
      </c>
    </row>
    <row r="333" spans="1:25" x14ac:dyDescent="0.3">
      <c r="A333">
        <v>332</v>
      </c>
      <c r="B333" t="s">
        <v>2390</v>
      </c>
      <c r="C333" s="1">
        <v>42350</v>
      </c>
      <c r="D333" s="1">
        <v>42354</v>
      </c>
      <c r="E333" s="18">
        <v>42350</v>
      </c>
      <c r="F333" t="s">
        <v>49</v>
      </c>
      <c r="G333" t="s">
        <v>2391</v>
      </c>
      <c r="H333" t="s">
        <v>2392</v>
      </c>
      <c r="I333" t="s">
        <v>25</v>
      </c>
      <c r="J333" t="s">
        <v>26</v>
      </c>
      <c r="K333" t="s">
        <v>2387</v>
      </c>
      <c r="L333" t="s">
        <v>42</v>
      </c>
      <c r="M333" s="2">
        <v>93534</v>
      </c>
      <c r="N333" s="2" t="s">
        <v>43</v>
      </c>
      <c r="O333" s="3" t="s">
        <v>2393</v>
      </c>
      <c r="P333" t="s">
        <v>31</v>
      </c>
      <c r="Q333" t="s">
        <v>35</v>
      </c>
      <c r="R333" t="s">
        <v>2394</v>
      </c>
      <c r="S333" s="2">
        <v>348.928</v>
      </c>
      <c r="T333" s="2">
        <v>2</v>
      </c>
      <c r="U333" s="2">
        <v>0.2</v>
      </c>
      <c r="V333" s="8">
        <v>34.892800000000001</v>
      </c>
      <c r="W333" s="9">
        <f t="shared" si="15"/>
        <v>279.14240000000001</v>
      </c>
      <c r="X333" s="9">
        <f t="shared" si="16"/>
        <v>69.785600000000002</v>
      </c>
      <c r="Y333" s="9">
        <f t="shared" si="17"/>
        <v>558.28480000000002</v>
      </c>
    </row>
    <row r="334" spans="1:25" x14ac:dyDescent="0.3">
      <c r="A334">
        <v>333</v>
      </c>
      <c r="B334" t="s">
        <v>2395</v>
      </c>
      <c r="C334" s="1">
        <v>42181</v>
      </c>
      <c r="D334" s="1">
        <v>42185</v>
      </c>
      <c r="E334" s="18">
        <v>42181</v>
      </c>
      <c r="F334" t="s">
        <v>49</v>
      </c>
      <c r="G334" t="s">
        <v>1630</v>
      </c>
      <c r="H334" t="s">
        <v>1631</v>
      </c>
      <c r="I334" t="s">
        <v>25</v>
      </c>
      <c r="J334" t="s">
        <v>26</v>
      </c>
      <c r="K334" t="s">
        <v>1432</v>
      </c>
      <c r="L334" t="s">
        <v>311</v>
      </c>
      <c r="M334" s="2">
        <v>23223</v>
      </c>
      <c r="N334" s="2" t="s">
        <v>29</v>
      </c>
      <c r="O334" s="3" t="s">
        <v>1462</v>
      </c>
      <c r="P334" t="s">
        <v>45</v>
      </c>
      <c r="Q334" t="s">
        <v>74</v>
      </c>
      <c r="R334" t="s">
        <v>1463</v>
      </c>
      <c r="S334" s="2">
        <v>143.96</v>
      </c>
      <c r="T334" s="2">
        <v>4</v>
      </c>
      <c r="U334" s="2">
        <v>0</v>
      </c>
      <c r="V334" s="8">
        <v>69.100800000000007</v>
      </c>
      <c r="W334" s="9">
        <f t="shared" si="15"/>
        <v>143.96</v>
      </c>
      <c r="X334" s="9">
        <f t="shared" si="16"/>
        <v>0</v>
      </c>
      <c r="Y334" s="9">
        <f t="shared" si="17"/>
        <v>575.84</v>
      </c>
    </row>
    <row r="335" spans="1:25" x14ac:dyDescent="0.3">
      <c r="A335">
        <v>334</v>
      </c>
      <c r="B335" t="s">
        <v>2400</v>
      </c>
      <c r="C335" s="1">
        <v>42510</v>
      </c>
      <c r="D335" s="1">
        <v>42510</v>
      </c>
      <c r="E335" s="18">
        <v>42510</v>
      </c>
      <c r="F335" t="s">
        <v>1261</v>
      </c>
      <c r="G335" t="s">
        <v>2401</v>
      </c>
      <c r="H335" t="s">
        <v>2402</v>
      </c>
      <c r="I335" t="s">
        <v>25</v>
      </c>
      <c r="J335" t="s">
        <v>26</v>
      </c>
      <c r="K335" t="s">
        <v>2403</v>
      </c>
      <c r="L335" t="s">
        <v>87</v>
      </c>
      <c r="M335" s="2">
        <v>28806</v>
      </c>
      <c r="N335" s="2" t="s">
        <v>29</v>
      </c>
      <c r="O335" s="3" t="s">
        <v>2404</v>
      </c>
      <c r="P335" t="s">
        <v>70</v>
      </c>
      <c r="Q335" t="s">
        <v>71</v>
      </c>
      <c r="R335" t="s">
        <v>2405</v>
      </c>
      <c r="S335" s="2">
        <v>1363.96</v>
      </c>
      <c r="T335" s="2">
        <v>5</v>
      </c>
      <c r="U335" s="2">
        <v>0.2</v>
      </c>
      <c r="V335" s="8">
        <v>85.247500000000002</v>
      </c>
      <c r="W335" s="9">
        <f t="shared" si="15"/>
        <v>1091.1680000000001</v>
      </c>
      <c r="X335" s="9">
        <f t="shared" si="16"/>
        <v>272.79200000000003</v>
      </c>
      <c r="Y335" s="9">
        <f t="shared" si="17"/>
        <v>5455.84</v>
      </c>
    </row>
    <row r="336" spans="1:25" x14ac:dyDescent="0.3">
      <c r="A336">
        <v>335</v>
      </c>
      <c r="B336" t="s">
        <v>2406</v>
      </c>
      <c r="C336" s="1">
        <v>41902</v>
      </c>
      <c r="D336" s="1">
        <v>41908</v>
      </c>
      <c r="E336" s="18">
        <v>41902</v>
      </c>
      <c r="F336" t="s">
        <v>49</v>
      </c>
      <c r="G336" t="s">
        <v>2407</v>
      </c>
      <c r="H336" t="s">
        <v>2408</v>
      </c>
      <c r="I336" t="s">
        <v>25</v>
      </c>
      <c r="J336" t="s">
        <v>26</v>
      </c>
      <c r="K336" t="s">
        <v>126</v>
      </c>
      <c r="L336" t="s">
        <v>42</v>
      </c>
      <c r="M336" s="2">
        <v>94110</v>
      </c>
      <c r="N336" s="2" t="s">
        <v>43</v>
      </c>
      <c r="O336" s="3" t="s">
        <v>2409</v>
      </c>
      <c r="P336" t="s">
        <v>45</v>
      </c>
      <c r="Q336" t="s">
        <v>46</v>
      </c>
      <c r="R336" t="s">
        <v>2410</v>
      </c>
      <c r="S336" s="2">
        <v>9.9600000000000009</v>
      </c>
      <c r="T336" s="2">
        <v>2</v>
      </c>
      <c r="U336" s="2">
        <v>0</v>
      </c>
      <c r="V336" s="8">
        <v>4.5815999999999999</v>
      </c>
      <c r="W336" s="9">
        <f t="shared" si="15"/>
        <v>9.9600000000000009</v>
      </c>
      <c r="X336" s="9">
        <f t="shared" si="16"/>
        <v>0</v>
      </c>
      <c r="Y336" s="9">
        <f t="shared" si="17"/>
        <v>19.920000000000002</v>
      </c>
    </row>
    <row r="337" spans="1:25" x14ac:dyDescent="0.3">
      <c r="A337">
        <v>336</v>
      </c>
      <c r="B337" t="s">
        <v>2411</v>
      </c>
      <c r="C337" s="1">
        <v>42999</v>
      </c>
      <c r="D337" s="1">
        <v>43004</v>
      </c>
      <c r="E337" s="18">
        <v>42999</v>
      </c>
      <c r="F337" t="s">
        <v>49</v>
      </c>
      <c r="G337" t="s">
        <v>2412</v>
      </c>
      <c r="H337" t="s">
        <v>2413</v>
      </c>
      <c r="I337" t="s">
        <v>25</v>
      </c>
      <c r="J337" t="s">
        <v>26</v>
      </c>
      <c r="K337" t="s">
        <v>381</v>
      </c>
      <c r="L337" t="s">
        <v>225</v>
      </c>
      <c r="M337" s="2">
        <v>55901</v>
      </c>
      <c r="N337" s="2" t="s">
        <v>104</v>
      </c>
      <c r="O337" s="3" t="s">
        <v>2311</v>
      </c>
      <c r="P337" t="s">
        <v>45</v>
      </c>
      <c r="Q337" t="s">
        <v>74</v>
      </c>
      <c r="R337" t="s">
        <v>2312</v>
      </c>
      <c r="S337" s="2">
        <v>20.16</v>
      </c>
      <c r="T337" s="2">
        <v>7</v>
      </c>
      <c r="U337" s="2">
        <v>0</v>
      </c>
      <c r="V337" s="8">
        <v>9.8783999999999992</v>
      </c>
      <c r="W337" s="9">
        <f t="shared" si="15"/>
        <v>20.16</v>
      </c>
      <c r="X337" s="9">
        <f t="shared" si="16"/>
        <v>0</v>
      </c>
      <c r="Y337" s="9">
        <f t="shared" si="17"/>
        <v>141.12</v>
      </c>
    </row>
    <row r="338" spans="1:25" x14ac:dyDescent="0.3">
      <c r="A338">
        <v>337</v>
      </c>
      <c r="B338" t="s">
        <v>2414</v>
      </c>
      <c r="C338" s="1">
        <v>42362</v>
      </c>
      <c r="D338" s="1">
        <v>42364</v>
      </c>
      <c r="E338" s="18">
        <v>42362</v>
      </c>
      <c r="F338" t="s">
        <v>184</v>
      </c>
      <c r="G338" t="s">
        <v>894</v>
      </c>
      <c r="H338" t="s">
        <v>895</v>
      </c>
      <c r="I338" t="s">
        <v>40</v>
      </c>
      <c r="J338" t="s">
        <v>26</v>
      </c>
      <c r="K338" t="s">
        <v>381</v>
      </c>
      <c r="L338" t="s">
        <v>263</v>
      </c>
      <c r="M338" s="2">
        <v>14609</v>
      </c>
      <c r="N338" s="2" t="s">
        <v>145</v>
      </c>
      <c r="O338" s="3" t="s">
        <v>2415</v>
      </c>
      <c r="P338" t="s">
        <v>45</v>
      </c>
      <c r="Q338" t="s">
        <v>89</v>
      </c>
      <c r="R338" t="s">
        <v>2416</v>
      </c>
      <c r="S338" s="2">
        <v>132.79</v>
      </c>
      <c r="T338" s="2">
        <v>7</v>
      </c>
      <c r="U338" s="2">
        <v>0</v>
      </c>
      <c r="V338" s="8">
        <v>63.739199999999997</v>
      </c>
      <c r="W338" s="9">
        <f t="shared" si="15"/>
        <v>132.79</v>
      </c>
      <c r="X338" s="9">
        <f t="shared" si="16"/>
        <v>0</v>
      </c>
      <c r="Y338" s="9">
        <f t="shared" si="17"/>
        <v>929.53</v>
      </c>
    </row>
    <row r="339" spans="1:25" x14ac:dyDescent="0.3">
      <c r="A339">
        <v>338</v>
      </c>
      <c r="B339" t="s">
        <v>2419</v>
      </c>
      <c r="C339" s="1">
        <v>42335</v>
      </c>
      <c r="D339" s="1">
        <v>42341</v>
      </c>
      <c r="E339" s="18">
        <v>42335</v>
      </c>
      <c r="F339" t="s">
        <v>49</v>
      </c>
      <c r="G339" t="s">
        <v>2420</v>
      </c>
      <c r="H339" t="s">
        <v>2421</v>
      </c>
      <c r="I339" t="s">
        <v>25</v>
      </c>
      <c r="J339" t="s">
        <v>26</v>
      </c>
      <c r="K339" t="s">
        <v>2422</v>
      </c>
      <c r="L339" t="s">
        <v>42</v>
      </c>
      <c r="M339" s="2">
        <v>92530</v>
      </c>
      <c r="N339" s="2" t="s">
        <v>43</v>
      </c>
      <c r="O339" s="3" t="s">
        <v>1790</v>
      </c>
      <c r="P339" t="s">
        <v>31</v>
      </c>
      <c r="Q339" t="s">
        <v>35</v>
      </c>
      <c r="R339" t="s">
        <v>1791</v>
      </c>
      <c r="S339" s="2">
        <v>283.92</v>
      </c>
      <c r="T339" s="2">
        <v>5</v>
      </c>
      <c r="U339" s="2">
        <v>0.2</v>
      </c>
      <c r="V339" s="8">
        <v>17.745000000000001</v>
      </c>
      <c r="W339" s="9">
        <f t="shared" si="15"/>
        <v>227.13600000000002</v>
      </c>
      <c r="X339" s="9">
        <f t="shared" si="16"/>
        <v>56.784000000000006</v>
      </c>
      <c r="Y339" s="9">
        <f t="shared" si="17"/>
        <v>1135.68</v>
      </c>
    </row>
    <row r="340" spans="1:25" x14ac:dyDescent="0.3">
      <c r="A340">
        <v>339</v>
      </c>
      <c r="B340" t="s">
        <v>2423</v>
      </c>
      <c r="C340" s="1">
        <v>42786</v>
      </c>
      <c r="D340" s="1">
        <v>42789</v>
      </c>
      <c r="E340" s="18">
        <v>42786</v>
      </c>
      <c r="F340" t="s">
        <v>184</v>
      </c>
      <c r="G340" t="s">
        <v>2424</v>
      </c>
      <c r="H340" t="s">
        <v>2425</v>
      </c>
      <c r="I340" t="s">
        <v>40</v>
      </c>
      <c r="J340" t="s">
        <v>26</v>
      </c>
      <c r="K340" t="s">
        <v>931</v>
      </c>
      <c r="L340" t="s">
        <v>42</v>
      </c>
      <c r="M340" s="2">
        <v>92105</v>
      </c>
      <c r="N340" s="2" t="s">
        <v>43</v>
      </c>
      <c r="O340" s="3" t="s">
        <v>2426</v>
      </c>
      <c r="P340" t="s">
        <v>31</v>
      </c>
      <c r="Q340" t="s">
        <v>64</v>
      </c>
      <c r="R340" t="s">
        <v>2427</v>
      </c>
      <c r="S340" s="2">
        <v>22.23</v>
      </c>
      <c r="T340" s="2">
        <v>1</v>
      </c>
      <c r="U340" s="2">
        <v>0</v>
      </c>
      <c r="V340" s="8">
        <v>7.3358999999999996</v>
      </c>
      <c r="W340" s="9">
        <f t="shared" si="15"/>
        <v>22.23</v>
      </c>
      <c r="X340" s="9">
        <f t="shared" si="16"/>
        <v>0</v>
      </c>
      <c r="Y340" s="9">
        <f t="shared" si="17"/>
        <v>22.23</v>
      </c>
    </row>
    <row r="341" spans="1:25" x14ac:dyDescent="0.3">
      <c r="A341">
        <v>340</v>
      </c>
      <c r="B341" t="s">
        <v>2428</v>
      </c>
      <c r="C341" s="1">
        <v>42600</v>
      </c>
      <c r="D341" s="1">
        <v>42605</v>
      </c>
      <c r="E341" s="18">
        <v>42600</v>
      </c>
      <c r="F341" t="s">
        <v>22</v>
      </c>
      <c r="G341" t="s">
        <v>2424</v>
      </c>
      <c r="H341" t="s">
        <v>2425</v>
      </c>
      <c r="I341" t="s">
        <v>40</v>
      </c>
      <c r="J341" t="s">
        <v>26</v>
      </c>
      <c r="K341" t="s">
        <v>262</v>
      </c>
      <c r="L341" t="s">
        <v>263</v>
      </c>
      <c r="M341" s="2">
        <v>10024</v>
      </c>
      <c r="N341" s="2" t="s">
        <v>145</v>
      </c>
      <c r="O341" s="3" t="s">
        <v>2429</v>
      </c>
      <c r="P341" t="s">
        <v>45</v>
      </c>
      <c r="Q341" t="s">
        <v>77</v>
      </c>
      <c r="R341" t="s">
        <v>2430</v>
      </c>
      <c r="S341" s="2">
        <v>355.32</v>
      </c>
      <c r="T341" s="2">
        <v>9</v>
      </c>
      <c r="U341" s="2">
        <v>0</v>
      </c>
      <c r="V341" s="8">
        <v>99.489599999999996</v>
      </c>
      <c r="W341" s="9">
        <f t="shared" si="15"/>
        <v>355.32</v>
      </c>
      <c r="X341" s="9">
        <f t="shared" si="16"/>
        <v>0</v>
      </c>
      <c r="Y341" s="9">
        <f t="shared" si="17"/>
        <v>3197.88</v>
      </c>
    </row>
    <row r="342" spans="1:25" x14ac:dyDescent="0.3">
      <c r="A342">
        <v>341</v>
      </c>
      <c r="B342" t="s">
        <v>2431</v>
      </c>
      <c r="C342" s="1">
        <v>42441</v>
      </c>
      <c r="D342" s="1">
        <v>42446</v>
      </c>
      <c r="E342" s="18">
        <v>42441</v>
      </c>
      <c r="F342" t="s">
        <v>49</v>
      </c>
      <c r="G342" t="s">
        <v>2432</v>
      </c>
      <c r="H342" t="s">
        <v>2433</v>
      </c>
      <c r="I342" t="s">
        <v>40</v>
      </c>
      <c r="J342" t="s">
        <v>26</v>
      </c>
      <c r="K342" t="s">
        <v>721</v>
      </c>
      <c r="L342" t="s">
        <v>722</v>
      </c>
      <c r="M342" s="2">
        <v>71203</v>
      </c>
      <c r="N342" s="2" t="s">
        <v>29</v>
      </c>
      <c r="O342" s="3" t="s">
        <v>2434</v>
      </c>
      <c r="P342" t="s">
        <v>45</v>
      </c>
      <c r="Q342" t="s">
        <v>89</v>
      </c>
      <c r="R342" t="s">
        <v>2435</v>
      </c>
      <c r="S342" s="2">
        <v>12.96</v>
      </c>
      <c r="T342" s="2">
        <v>2</v>
      </c>
      <c r="U342" s="2">
        <v>0</v>
      </c>
      <c r="V342" s="8">
        <v>6.2207999999999997</v>
      </c>
      <c r="W342" s="9">
        <f t="shared" si="15"/>
        <v>12.96</v>
      </c>
      <c r="X342" s="9">
        <f t="shared" si="16"/>
        <v>0</v>
      </c>
      <c r="Y342" s="9">
        <f t="shared" si="17"/>
        <v>25.92</v>
      </c>
    </row>
    <row r="343" spans="1:25" x14ac:dyDescent="0.3">
      <c r="A343">
        <v>342</v>
      </c>
      <c r="B343" t="s">
        <v>2436</v>
      </c>
      <c r="C343" s="1">
        <v>42847</v>
      </c>
      <c r="D343" s="1">
        <v>42849</v>
      </c>
      <c r="E343" s="18">
        <v>42847</v>
      </c>
      <c r="F343" t="s">
        <v>184</v>
      </c>
      <c r="G343" t="s">
        <v>2437</v>
      </c>
      <c r="H343" t="s">
        <v>2438</v>
      </c>
      <c r="I343" t="s">
        <v>25</v>
      </c>
      <c r="J343" t="s">
        <v>26</v>
      </c>
      <c r="K343" t="s">
        <v>126</v>
      </c>
      <c r="L343" t="s">
        <v>42</v>
      </c>
      <c r="M343" s="2">
        <v>94122</v>
      </c>
      <c r="N343" s="2" t="s">
        <v>43</v>
      </c>
      <c r="O343" s="3" t="s">
        <v>2439</v>
      </c>
      <c r="P343" t="s">
        <v>31</v>
      </c>
      <c r="Q343" t="s">
        <v>64</v>
      </c>
      <c r="R343" t="s">
        <v>2440</v>
      </c>
      <c r="S343" s="2">
        <v>18.28</v>
      </c>
      <c r="T343" s="2">
        <v>2</v>
      </c>
      <c r="U343" s="2">
        <v>0</v>
      </c>
      <c r="V343" s="8">
        <v>6.2152000000000003</v>
      </c>
      <c r="W343" s="9">
        <f t="shared" si="15"/>
        <v>18.28</v>
      </c>
      <c r="X343" s="9">
        <f t="shared" si="16"/>
        <v>0</v>
      </c>
      <c r="Y343" s="9">
        <f t="shared" si="17"/>
        <v>36.56</v>
      </c>
    </row>
    <row r="344" spans="1:25" x14ac:dyDescent="0.3">
      <c r="A344">
        <v>343</v>
      </c>
      <c r="B344" t="s">
        <v>2441</v>
      </c>
      <c r="C344" s="1">
        <v>41944</v>
      </c>
      <c r="D344" s="1">
        <v>41950</v>
      </c>
      <c r="E344" s="18">
        <v>41944</v>
      </c>
      <c r="F344" t="s">
        <v>49</v>
      </c>
      <c r="G344" t="s">
        <v>1301</v>
      </c>
      <c r="H344" t="s">
        <v>1302</v>
      </c>
      <c r="I344" t="s">
        <v>25</v>
      </c>
      <c r="J344" t="s">
        <v>26</v>
      </c>
      <c r="K344" t="s">
        <v>793</v>
      </c>
      <c r="L344" t="s">
        <v>449</v>
      </c>
      <c r="M344" s="2">
        <v>80219</v>
      </c>
      <c r="N344" s="2" t="s">
        <v>43</v>
      </c>
      <c r="O344" s="3" t="s">
        <v>2442</v>
      </c>
      <c r="P344" t="s">
        <v>45</v>
      </c>
      <c r="Q344" t="s">
        <v>67</v>
      </c>
      <c r="R344" t="s">
        <v>2443</v>
      </c>
      <c r="S344" s="2">
        <v>43.176000000000002</v>
      </c>
      <c r="T344" s="2">
        <v>3</v>
      </c>
      <c r="U344" s="2">
        <v>0.2</v>
      </c>
      <c r="V344" s="8">
        <v>4.3175999999999997</v>
      </c>
      <c r="W344" s="9">
        <f t="shared" si="15"/>
        <v>34.540800000000004</v>
      </c>
      <c r="X344" s="9">
        <f t="shared" si="16"/>
        <v>8.6352000000000011</v>
      </c>
      <c r="Y344" s="9">
        <f t="shared" si="17"/>
        <v>103.62240000000001</v>
      </c>
    </row>
    <row r="345" spans="1:25" x14ac:dyDescent="0.3">
      <c r="A345">
        <v>344</v>
      </c>
      <c r="B345" t="s">
        <v>2448</v>
      </c>
      <c r="C345" s="1">
        <v>41925</v>
      </c>
      <c r="D345" s="1">
        <v>41927</v>
      </c>
      <c r="E345" s="18">
        <v>41925</v>
      </c>
      <c r="F345" t="s">
        <v>184</v>
      </c>
      <c r="G345" t="s">
        <v>1911</v>
      </c>
      <c r="H345" t="s">
        <v>1912</v>
      </c>
      <c r="I345" t="s">
        <v>25</v>
      </c>
      <c r="J345" t="s">
        <v>26</v>
      </c>
      <c r="K345" t="s">
        <v>2449</v>
      </c>
      <c r="L345" t="s">
        <v>95</v>
      </c>
      <c r="M345" s="2">
        <v>98026</v>
      </c>
      <c r="N345" s="2" t="s">
        <v>43</v>
      </c>
      <c r="O345" s="3" t="s">
        <v>2450</v>
      </c>
      <c r="P345" t="s">
        <v>45</v>
      </c>
      <c r="Q345" t="s">
        <v>67</v>
      </c>
      <c r="R345" t="s">
        <v>2451</v>
      </c>
      <c r="S345" s="2">
        <v>11.52</v>
      </c>
      <c r="T345" s="2">
        <v>4</v>
      </c>
      <c r="U345" s="2">
        <v>0</v>
      </c>
      <c r="V345" s="8">
        <v>3.2256</v>
      </c>
      <c r="W345" s="9">
        <f t="shared" si="15"/>
        <v>11.52</v>
      </c>
      <c r="X345" s="9">
        <f t="shared" si="16"/>
        <v>0</v>
      </c>
      <c r="Y345" s="9">
        <f t="shared" si="17"/>
        <v>46.08</v>
      </c>
    </row>
    <row r="346" spans="1:25" x14ac:dyDescent="0.3">
      <c r="A346">
        <v>345</v>
      </c>
      <c r="B346" t="s">
        <v>2459</v>
      </c>
      <c r="C346" s="1">
        <v>42083</v>
      </c>
      <c r="D346" s="1">
        <v>42086</v>
      </c>
      <c r="E346" s="18">
        <v>42083</v>
      </c>
      <c r="F346" t="s">
        <v>184</v>
      </c>
      <c r="G346" t="s">
        <v>2460</v>
      </c>
      <c r="H346" t="s">
        <v>2461</v>
      </c>
      <c r="I346" t="s">
        <v>40</v>
      </c>
      <c r="J346" t="s">
        <v>26</v>
      </c>
      <c r="K346" t="s">
        <v>2462</v>
      </c>
      <c r="L346" t="s">
        <v>113</v>
      </c>
      <c r="M346" s="2">
        <v>53209</v>
      </c>
      <c r="N346" s="2" t="s">
        <v>104</v>
      </c>
      <c r="O346" s="3" t="s">
        <v>754</v>
      </c>
      <c r="P346" t="s">
        <v>45</v>
      </c>
      <c r="Q346" t="s">
        <v>89</v>
      </c>
      <c r="R346" t="s">
        <v>755</v>
      </c>
      <c r="S346" s="2">
        <v>51.84</v>
      </c>
      <c r="T346" s="2">
        <v>8</v>
      </c>
      <c r="U346" s="2">
        <v>0</v>
      </c>
      <c r="V346" s="8">
        <v>24.883199999999999</v>
      </c>
      <c r="W346" s="9">
        <f t="shared" si="15"/>
        <v>51.84</v>
      </c>
      <c r="X346" s="9">
        <f t="shared" si="16"/>
        <v>0</v>
      </c>
      <c r="Y346" s="9">
        <f t="shared" si="17"/>
        <v>414.72</v>
      </c>
    </row>
    <row r="347" spans="1:25" x14ac:dyDescent="0.3">
      <c r="A347">
        <v>346</v>
      </c>
      <c r="B347" t="s">
        <v>2463</v>
      </c>
      <c r="C347" s="1">
        <v>42628</v>
      </c>
      <c r="D347" s="1">
        <v>42632</v>
      </c>
      <c r="E347" s="18">
        <v>42628</v>
      </c>
      <c r="F347" t="s">
        <v>49</v>
      </c>
      <c r="G347" t="s">
        <v>1724</v>
      </c>
      <c r="H347" t="s">
        <v>1725</v>
      </c>
      <c r="I347" t="s">
        <v>25</v>
      </c>
      <c r="J347" t="s">
        <v>26</v>
      </c>
      <c r="K347" t="s">
        <v>143</v>
      </c>
      <c r="L347" t="s">
        <v>144</v>
      </c>
      <c r="M347" s="2">
        <v>19140</v>
      </c>
      <c r="N347" s="2" t="s">
        <v>145</v>
      </c>
      <c r="O347" s="3" t="s">
        <v>2464</v>
      </c>
      <c r="P347" t="s">
        <v>45</v>
      </c>
      <c r="Q347" t="s">
        <v>89</v>
      </c>
      <c r="R347" t="s">
        <v>2465</v>
      </c>
      <c r="S347" s="2">
        <v>5.3440000000000003</v>
      </c>
      <c r="T347" s="2">
        <v>1</v>
      </c>
      <c r="U347" s="2">
        <v>0.2</v>
      </c>
      <c r="V347" s="8">
        <v>1.8704000000000001</v>
      </c>
      <c r="W347" s="9">
        <f t="shared" si="15"/>
        <v>4.2751999999999999</v>
      </c>
      <c r="X347" s="9">
        <f t="shared" si="16"/>
        <v>1.0688000000000002</v>
      </c>
      <c r="Y347" s="9">
        <f t="shared" si="17"/>
        <v>4.2751999999999999</v>
      </c>
    </row>
    <row r="348" spans="1:25" x14ac:dyDescent="0.3">
      <c r="A348">
        <v>347</v>
      </c>
      <c r="B348" t="s">
        <v>2466</v>
      </c>
      <c r="C348" s="1">
        <v>41818</v>
      </c>
      <c r="D348" s="1">
        <v>41822</v>
      </c>
      <c r="E348" s="18">
        <v>41818</v>
      </c>
      <c r="F348" t="s">
        <v>49</v>
      </c>
      <c r="G348" t="s">
        <v>1848</v>
      </c>
      <c r="H348" t="s">
        <v>1849</v>
      </c>
      <c r="I348" t="s">
        <v>25</v>
      </c>
      <c r="J348" t="s">
        <v>26</v>
      </c>
      <c r="K348" t="s">
        <v>143</v>
      </c>
      <c r="L348" t="s">
        <v>144</v>
      </c>
      <c r="M348" s="2">
        <v>19140</v>
      </c>
      <c r="N348" s="2" t="s">
        <v>145</v>
      </c>
      <c r="O348" s="3" t="s">
        <v>396</v>
      </c>
      <c r="P348" t="s">
        <v>45</v>
      </c>
      <c r="Q348" t="s">
        <v>89</v>
      </c>
      <c r="R348" t="s">
        <v>397</v>
      </c>
      <c r="S348" s="2">
        <v>41.472000000000001</v>
      </c>
      <c r="T348" s="2">
        <v>8</v>
      </c>
      <c r="U348" s="2">
        <v>0.2</v>
      </c>
      <c r="V348" s="8">
        <v>14.5152</v>
      </c>
      <c r="W348" s="9">
        <f t="shared" si="15"/>
        <v>33.177599999999998</v>
      </c>
      <c r="X348" s="9">
        <f t="shared" si="16"/>
        <v>8.2944000000000013</v>
      </c>
      <c r="Y348" s="9">
        <f t="shared" si="17"/>
        <v>265.42079999999999</v>
      </c>
    </row>
    <row r="349" spans="1:25" x14ac:dyDescent="0.3">
      <c r="A349">
        <v>348</v>
      </c>
      <c r="B349" t="s">
        <v>2475</v>
      </c>
      <c r="C349" s="1">
        <v>42906</v>
      </c>
      <c r="D349" s="1">
        <v>42913</v>
      </c>
      <c r="E349" s="18">
        <v>42906</v>
      </c>
      <c r="F349" t="s">
        <v>49</v>
      </c>
      <c r="G349" t="s">
        <v>2476</v>
      </c>
      <c r="H349" t="s">
        <v>2477</v>
      </c>
      <c r="I349" t="s">
        <v>25</v>
      </c>
      <c r="J349" t="s">
        <v>26</v>
      </c>
      <c r="K349" t="s">
        <v>1075</v>
      </c>
      <c r="L349" t="s">
        <v>774</v>
      </c>
      <c r="M349" s="2">
        <v>7109</v>
      </c>
      <c r="N349" s="2" t="s">
        <v>145</v>
      </c>
      <c r="O349" s="3" t="s">
        <v>2478</v>
      </c>
      <c r="P349" t="s">
        <v>70</v>
      </c>
      <c r="Q349" t="s">
        <v>157</v>
      </c>
      <c r="R349" t="s">
        <v>2479</v>
      </c>
      <c r="S349" s="2">
        <v>239.97</v>
      </c>
      <c r="T349" s="2">
        <v>3</v>
      </c>
      <c r="U349" s="2">
        <v>0</v>
      </c>
      <c r="V349" s="8">
        <v>71.991</v>
      </c>
      <c r="W349" s="9">
        <f t="shared" si="15"/>
        <v>239.97</v>
      </c>
      <c r="X349" s="9">
        <f t="shared" si="16"/>
        <v>0</v>
      </c>
      <c r="Y349" s="9">
        <f t="shared" si="17"/>
        <v>719.91</v>
      </c>
    </row>
    <row r="350" spans="1:25" x14ac:dyDescent="0.3">
      <c r="A350">
        <v>349</v>
      </c>
      <c r="B350" t="s">
        <v>2480</v>
      </c>
      <c r="C350" s="1">
        <v>41768</v>
      </c>
      <c r="D350" s="1">
        <v>41774</v>
      </c>
      <c r="E350" s="18">
        <v>41768</v>
      </c>
      <c r="F350" t="s">
        <v>49</v>
      </c>
      <c r="G350" t="s">
        <v>2481</v>
      </c>
      <c r="H350" t="s">
        <v>2482</v>
      </c>
      <c r="I350" t="s">
        <v>25</v>
      </c>
      <c r="J350" t="s">
        <v>26</v>
      </c>
      <c r="K350" t="s">
        <v>126</v>
      </c>
      <c r="L350" t="s">
        <v>42</v>
      </c>
      <c r="M350" s="2">
        <v>94110</v>
      </c>
      <c r="N350" s="2" t="s">
        <v>43</v>
      </c>
      <c r="O350" s="3" t="s">
        <v>2483</v>
      </c>
      <c r="P350" t="s">
        <v>70</v>
      </c>
      <c r="Q350" t="s">
        <v>157</v>
      </c>
      <c r="R350" t="s">
        <v>2484</v>
      </c>
      <c r="S350" s="2">
        <v>67.8</v>
      </c>
      <c r="T350" s="2">
        <v>4</v>
      </c>
      <c r="U350" s="2">
        <v>0</v>
      </c>
      <c r="V350" s="8">
        <v>4.0679999999999996</v>
      </c>
      <c r="W350" s="9">
        <f t="shared" si="15"/>
        <v>67.8</v>
      </c>
      <c r="X350" s="9">
        <f t="shared" si="16"/>
        <v>0</v>
      </c>
      <c r="Y350" s="9">
        <f t="shared" si="17"/>
        <v>271.2</v>
      </c>
    </row>
    <row r="351" spans="1:25" x14ac:dyDescent="0.3">
      <c r="A351">
        <v>350</v>
      </c>
      <c r="B351" t="s">
        <v>2485</v>
      </c>
      <c r="C351" s="1">
        <v>42968</v>
      </c>
      <c r="D351" s="1">
        <v>42975</v>
      </c>
      <c r="E351" s="18">
        <v>42968</v>
      </c>
      <c r="F351" t="s">
        <v>49</v>
      </c>
      <c r="G351" t="s">
        <v>1823</v>
      </c>
      <c r="H351" t="s">
        <v>1824</v>
      </c>
      <c r="I351" t="s">
        <v>25</v>
      </c>
      <c r="J351" t="s">
        <v>26</v>
      </c>
      <c r="K351" t="s">
        <v>916</v>
      </c>
      <c r="L351" t="s">
        <v>225</v>
      </c>
      <c r="M351" s="2">
        <v>55044</v>
      </c>
      <c r="N351" s="2" t="s">
        <v>104</v>
      </c>
      <c r="O351" s="3" t="s">
        <v>2486</v>
      </c>
      <c r="P351" t="s">
        <v>45</v>
      </c>
      <c r="Q351" t="s">
        <v>265</v>
      </c>
      <c r="R351" t="s">
        <v>2487</v>
      </c>
      <c r="S351" s="2">
        <v>35</v>
      </c>
      <c r="T351" s="2">
        <v>7</v>
      </c>
      <c r="U351" s="2">
        <v>0</v>
      </c>
      <c r="V351" s="8">
        <v>16.8</v>
      </c>
      <c r="W351" s="9">
        <f t="shared" si="15"/>
        <v>35</v>
      </c>
      <c r="X351" s="9">
        <f t="shared" si="16"/>
        <v>0</v>
      </c>
      <c r="Y351" s="9">
        <f t="shared" si="17"/>
        <v>245</v>
      </c>
    </row>
    <row r="352" spans="1:25" x14ac:dyDescent="0.3">
      <c r="A352">
        <v>351</v>
      </c>
      <c r="B352" t="s">
        <v>2492</v>
      </c>
      <c r="C352" s="1">
        <v>42902</v>
      </c>
      <c r="D352" s="1">
        <v>42907</v>
      </c>
      <c r="E352" s="18">
        <v>42902</v>
      </c>
      <c r="F352" t="s">
        <v>22</v>
      </c>
      <c r="G352" t="s">
        <v>324</v>
      </c>
      <c r="H352" t="s">
        <v>325</v>
      </c>
      <c r="I352" t="s">
        <v>25</v>
      </c>
      <c r="J352" t="s">
        <v>26</v>
      </c>
      <c r="K352" t="s">
        <v>2493</v>
      </c>
      <c r="L352" t="s">
        <v>28</v>
      </c>
      <c r="M352" s="2">
        <v>41042</v>
      </c>
      <c r="N352" s="2" t="s">
        <v>29</v>
      </c>
      <c r="O352" s="3" t="s">
        <v>2494</v>
      </c>
      <c r="P352" t="s">
        <v>31</v>
      </c>
      <c r="Q352" t="s">
        <v>35</v>
      </c>
      <c r="R352" t="s">
        <v>2495</v>
      </c>
      <c r="S352" s="2">
        <v>301.95999999999998</v>
      </c>
      <c r="T352" s="2">
        <v>2</v>
      </c>
      <c r="U352" s="2">
        <v>0</v>
      </c>
      <c r="V352" s="8">
        <v>90.587999999999994</v>
      </c>
      <c r="W352" s="9">
        <f t="shared" si="15"/>
        <v>301.95999999999998</v>
      </c>
      <c r="X352" s="9">
        <f t="shared" si="16"/>
        <v>0</v>
      </c>
      <c r="Y352" s="9">
        <f t="shared" si="17"/>
        <v>603.91999999999996</v>
      </c>
    </row>
    <row r="353" spans="1:25" x14ac:dyDescent="0.3">
      <c r="A353">
        <v>352</v>
      </c>
      <c r="B353" t="s">
        <v>2500</v>
      </c>
      <c r="C353" s="1">
        <v>42574</v>
      </c>
      <c r="D353" s="1">
        <v>42578</v>
      </c>
      <c r="E353" s="18">
        <v>42574</v>
      </c>
      <c r="F353" t="s">
        <v>49</v>
      </c>
      <c r="G353" t="s">
        <v>690</v>
      </c>
      <c r="H353" t="s">
        <v>691</v>
      </c>
      <c r="I353" t="s">
        <v>40</v>
      </c>
      <c r="J353" t="s">
        <v>26</v>
      </c>
      <c r="K353" t="s">
        <v>885</v>
      </c>
      <c r="L353" t="s">
        <v>53</v>
      </c>
      <c r="M353" s="2">
        <v>33614</v>
      </c>
      <c r="N353" s="2" t="s">
        <v>29</v>
      </c>
      <c r="O353" s="3" t="s">
        <v>2501</v>
      </c>
      <c r="P353" t="s">
        <v>45</v>
      </c>
      <c r="Q353" t="s">
        <v>67</v>
      </c>
      <c r="R353" t="s">
        <v>2502</v>
      </c>
      <c r="S353" s="2">
        <v>35.216000000000001</v>
      </c>
      <c r="T353" s="2">
        <v>2</v>
      </c>
      <c r="U353" s="2">
        <v>0.2</v>
      </c>
      <c r="V353" s="8">
        <v>2.6412</v>
      </c>
      <c r="W353" s="9">
        <f t="shared" si="15"/>
        <v>28.172800000000002</v>
      </c>
      <c r="X353" s="9">
        <f t="shared" si="16"/>
        <v>7.0432000000000006</v>
      </c>
      <c r="Y353" s="9">
        <f t="shared" si="17"/>
        <v>56.345600000000005</v>
      </c>
    </row>
    <row r="354" spans="1:25" x14ac:dyDescent="0.3">
      <c r="A354">
        <v>353</v>
      </c>
      <c r="B354" t="s">
        <v>2505</v>
      </c>
      <c r="C354" s="1">
        <v>41890</v>
      </c>
      <c r="D354" s="1">
        <v>41895</v>
      </c>
      <c r="E354" s="18">
        <v>41890</v>
      </c>
      <c r="F354" t="s">
        <v>22</v>
      </c>
      <c r="G354" t="s">
        <v>2335</v>
      </c>
      <c r="H354" t="s">
        <v>2336</v>
      </c>
      <c r="I354" t="s">
        <v>25</v>
      </c>
      <c r="J354" t="s">
        <v>26</v>
      </c>
      <c r="K354" t="s">
        <v>2131</v>
      </c>
      <c r="L354" t="s">
        <v>103</v>
      </c>
      <c r="M354" s="2">
        <v>75701</v>
      </c>
      <c r="N354" s="2" t="s">
        <v>104</v>
      </c>
      <c r="O354" s="3" t="s">
        <v>2506</v>
      </c>
      <c r="P354" t="s">
        <v>45</v>
      </c>
      <c r="Q354" t="s">
        <v>74</v>
      </c>
      <c r="R354" t="s">
        <v>2507</v>
      </c>
      <c r="S354" s="2">
        <v>51.183999999999997</v>
      </c>
      <c r="T354" s="2">
        <v>4</v>
      </c>
      <c r="U354" s="2">
        <v>0.8</v>
      </c>
      <c r="V354" s="8">
        <v>-79.3352</v>
      </c>
      <c r="W354" s="9">
        <f t="shared" si="15"/>
        <v>10.236799999999995</v>
      </c>
      <c r="X354" s="9">
        <f t="shared" si="16"/>
        <v>40.947200000000002</v>
      </c>
      <c r="Y354" s="9">
        <f t="shared" si="17"/>
        <v>40.947199999999981</v>
      </c>
    </row>
    <row r="355" spans="1:25" x14ac:dyDescent="0.3">
      <c r="A355">
        <v>354</v>
      </c>
      <c r="B355" t="s">
        <v>2508</v>
      </c>
      <c r="C355" s="1">
        <v>43043</v>
      </c>
      <c r="D355" s="1">
        <v>43050</v>
      </c>
      <c r="E355" s="18">
        <v>43043</v>
      </c>
      <c r="F355" t="s">
        <v>49</v>
      </c>
      <c r="G355" t="s">
        <v>2509</v>
      </c>
      <c r="H355" t="s">
        <v>2510</v>
      </c>
      <c r="I355" t="s">
        <v>101</v>
      </c>
      <c r="J355" t="s">
        <v>26</v>
      </c>
      <c r="K355" t="s">
        <v>374</v>
      </c>
      <c r="L355" t="s">
        <v>327</v>
      </c>
      <c r="M355" s="2">
        <v>38401</v>
      </c>
      <c r="N355" s="2" t="s">
        <v>29</v>
      </c>
      <c r="O355" s="3" t="s">
        <v>2511</v>
      </c>
      <c r="P355" t="s">
        <v>45</v>
      </c>
      <c r="Q355" t="s">
        <v>89</v>
      </c>
      <c r="R355" t="s">
        <v>2512</v>
      </c>
      <c r="S355" s="2">
        <v>9.6639999999999997</v>
      </c>
      <c r="T355" s="2">
        <v>2</v>
      </c>
      <c r="U355" s="2">
        <v>0.2</v>
      </c>
      <c r="V355" s="8">
        <v>3.2616000000000001</v>
      </c>
      <c r="W355" s="9">
        <f t="shared" si="15"/>
        <v>7.7311999999999994</v>
      </c>
      <c r="X355" s="9">
        <f t="shared" si="16"/>
        <v>1.9328000000000001</v>
      </c>
      <c r="Y355" s="9">
        <f t="shared" si="17"/>
        <v>15.462399999999999</v>
      </c>
    </row>
    <row r="356" spans="1:25" x14ac:dyDescent="0.3">
      <c r="A356">
        <v>355</v>
      </c>
      <c r="B356" t="s">
        <v>2513</v>
      </c>
      <c r="C356" s="1">
        <v>42436</v>
      </c>
      <c r="D356" s="1">
        <v>42441</v>
      </c>
      <c r="E356" s="18">
        <v>42436</v>
      </c>
      <c r="F356" t="s">
        <v>49</v>
      </c>
      <c r="G356" t="s">
        <v>1534</v>
      </c>
      <c r="H356" t="s">
        <v>1535</v>
      </c>
      <c r="I356" t="s">
        <v>40</v>
      </c>
      <c r="J356" t="s">
        <v>26</v>
      </c>
      <c r="K356" t="s">
        <v>102</v>
      </c>
      <c r="L356" t="s">
        <v>103</v>
      </c>
      <c r="M356" s="2">
        <v>76106</v>
      </c>
      <c r="N356" s="2" t="s">
        <v>104</v>
      </c>
      <c r="O356" s="3" t="s">
        <v>1531</v>
      </c>
      <c r="P356" t="s">
        <v>70</v>
      </c>
      <c r="Q356" t="s">
        <v>71</v>
      </c>
      <c r="R356" t="s">
        <v>1532</v>
      </c>
      <c r="S356" s="2">
        <v>21.071999999999999</v>
      </c>
      <c r="T356" s="2">
        <v>3</v>
      </c>
      <c r="U356" s="2">
        <v>0.2</v>
      </c>
      <c r="V356" s="8">
        <v>1.5804</v>
      </c>
      <c r="W356" s="9">
        <f t="shared" si="15"/>
        <v>16.857599999999998</v>
      </c>
      <c r="X356" s="9">
        <f t="shared" si="16"/>
        <v>4.2144000000000004</v>
      </c>
      <c r="Y356" s="9">
        <f t="shared" si="17"/>
        <v>50.572799999999994</v>
      </c>
    </row>
    <row r="357" spans="1:25" x14ac:dyDescent="0.3">
      <c r="A357">
        <v>356</v>
      </c>
      <c r="B357" t="s">
        <v>2514</v>
      </c>
      <c r="C357" s="1">
        <v>42328</v>
      </c>
      <c r="D357" s="1">
        <v>42333</v>
      </c>
      <c r="E357" s="18">
        <v>42328</v>
      </c>
      <c r="F357" t="s">
        <v>49</v>
      </c>
      <c r="G357" t="s">
        <v>2515</v>
      </c>
      <c r="H357" t="s">
        <v>2516</v>
      </c>
      <c r="I357" t="s">
        <v>40</v>
      </c>
      <c r="J357" t="s">
        <v>26</v>
      </c>
      <c r="K357" t="s">
        <v>262</v>
      </c>
      <c r="L357" t="s">
        <v>263</v>
      </c>
      <c r="M357" s="2">
        <v>10035</v>
      </c>
      <c r="N357" s="2" t="s">
        <v>145</v>
      </c>
      <c r="O357" s="3" t="s">
        <v>2362</v>
      </c>
      <c r="P357" t="s">
        <v>45</v>
      </c>
      <c r="Q357" t="s">
        <v>67</v>
      </c>
      <c r="R357" t="s">
        <v>2363</v>
      </c>
      <c r="S357" s="2">
        <v>60.45</v>
      </c>
      <c r="T357" s="2">
        <v>3</v>
      </c>
      <c r="U357" s="2">
        <v>0</v>
      </c>
      <c r="V357" s="8">
        <v>16.3215</v>
      </c>
      <c r="W357" s="9">
        <f t="shared" si="15"/>
        <v>60.45</v>
      </c>
      <c r="X357" s="9">
        <f t="shared" si="16"/>
        <v>0</v>
      </c>
      <c r="Y357" s="9">
        <f t="shared" si="17"/>
        <v>181.35000000000002</v>
      </c>
    </row>
    <row r="358" spans="1:25" x14ac:dyDescent="0.3">
      <c r="A358">
        <v>357</v>
      </c>
      <c r="B358" t="s">
        <v>2521</v>
      </c>
      <c r="C358" s="1">
        <v>42681</v>
      </c>
      <c r="D358" s="1">
        <v>42683</v>
      </c>
      <c r="E358" s="18">
        <v>42681</v>
      </c>
      <c r="F358" t="s">
        <v>184</v>
      </c>
      <c r="G358" t="s">
        <v>2522</v>
      </c>
      <c r="H358" t="s">
        <v>2523</v>
      </c>
      <c r="I358" t="s">
        <v>40</v>
      </c>
      <c r="J358" t="s">
        <v>26</v>
      </c>
      <c r="K358" t="s">
        <v>41</v>
      </c>
      <c r="L358" t="s">
        <v>42</v>
      </c>
      <c r="M358" s="2">
        <v>90036</v>
      </c>
      <c r="N358" s="2" t="s">
        <v>43</v>
      </c>
      <c r="O358" s="3" t="s">
        <v>2524</v>
      </c>
      <c r="P358" t="s">
        <v>45</v>
      </c>
      <c r="Q358" t="s">
        <v>74</v>
      </c>
      <c r="R358" t="s">
        <v>2525</v>
      </c>
      <c r="S358" s="2">
        <v>37.44</v>
      </c>
      <c r="T358" s="2">
        <v>4</v>
      </c>
      <c r="U358" s="2">
        <v>0.2</v>
      </c>
      <c r="V358" s="8">
        <v>11.7</v>
      </c>
      <c r="W358" s="9">
        <f t="shared" si="15"/>
        <v>29.951999999999998</v>
      </c>
      <c r="X358" s="9">
        <f t="shared" si="16"/>
        <v>7.4879999999999995</v>
      </c>
      <c r="Y358" s="9">
        <f t="shared" si="17"/>
        <v>119.80799999999999</v>
      </c>
    </row>
    <row r="359" spans="1:25" x14ac:dyDescent="0.3">
      <c r="A359">
        <v>358</v>
      </c>
      <c r="B359" t="s">
        <v>2530</v>
      </c>
      <c r="C359" s="1">
        <v>42290</v>
      </c>
      <c r="D359" s="1">
        <v>42294</v>
      </c>
      <c r="E359" s="18">
        <v>42290</v>
      </c>
      <c r="F359" t="s">
        <v>49</v>
      </c>
      <c r="G359" t="s">
        <v>2531</v>
      </c>
      <c r="H359" t="s">
        <v>2532</v>
      </c>
      <c r="I359" t="s">
        <v>25</v>
      </c>
      <c r="J359" t="s">
        <v>26</v>
      </c>
      <c r="K359" t="s">
        <v>1441</v>
      </c>
      <c r="L359" t="s">
        <v>28</v>
      </c>
      <c r="M359" s="2">
        <v>40214</v>
      </c>
      <c r="N359" s="2" t="s">
        <v>29</v>
      </c>
      <c r="O359" s="3" t="s">
        <v>752</v>
      </c>
      <c r="P359" t="s">
        <v>70</v>
      </c>
      <c r="Q359" t="s">
        <v>71</v>
      </c>
      <c r="R359" t="s">
        <v>753</v>
      </c>
      <c r="S359" s="2">
        <v>83.72</v>
      </c>
      <c r="T359" s="2">
        <v>7</v>
      </c>
      <c r="U359" s="2">
        <v>0</v>
      </c>
      <c r="V359" s="8">
        <v>23.441600000000001</v>
      </c>
      <c r="W359" s="9">
        <f t="shared" si="15"/>
        <v>83.72</v>
      </c>
      <c r="X359" s="9">
        <f t="shared" si="16"/>
        <v>0</v>
      </c>
      <c r="Y359" s="9">
        <f t="shared" si="17"/>
        <v>586.04</v>
      </c>
    </row>
    <row r="360" spans="1:25" x14ac:dyDescent="0.3">
      <c r="A360">
        <v>359</v>
      </c>
      <c r="B360" t="s">
        <v>2533</v>
      </c>
      <c r="C360" s="1">
        <v>42736</v>
      </c>
      <c r="D360" s="1">
        <v>42741</v>
      </c>
      <c r="E360" s="18">
        <v>42736</v>
      </c>
      <c r="F360" t="s">
        <v>49</v>
      </c>
      <c r="G360" t="s">
        <v>2534</v>
      </c>
      <c r="H360" t="s">
        <v>2535</v>
      </c>
      <c r="I360" t="s">
        <v>25</v>
      </c>
      <c r="J360" t="s">
        <v>26</v>
      </c>
      <c r="K360" t="s">
        <v>2536</v>
      </c>
      <c r="L360" t="s">
        <v>490</v>
      </c>
      <c r="M360" s="2">
        <v>44052</v>
      </c>
      <c r="N360" s="2" t="s">
        <v>145</v>
      </c>
      <c r="O360" s="3" t="s">
        <v>2537</v>
      </c>
      <c r="P360" t="s">
        <v>31</v>
      </c>
      <c r="Q360" t="s">
        <v>64</v>
      </c>
      <c r="R360" t="s">
        <v>2538</v>
      </c>
      <c r="S360" s="2">
        <v>48.896000000000001</v>
      </c>
      <c r="T360" s="2">
        <v>4</v>
      </c>
      <c r="U360" s="2">
        <v>0.2</v>
      </c>
      <c r="V360" s="8">
        <v>8.5568000000000008</v>
      </c>
      <c r="W360" s="9">
        <f t="shared" si="15"/>
        <v>39.116799999999998</v>
      </c>
      <c r="X360" s="9">
        <f t="shared" si="16"/>
        <v>9.7792000000000012</v>
      </c>
      <c r="Y360" s="9">
        <f t="shared" si="17"/>
        <v>156.46719999999999</v>
      </c>
    </row>
    <row r="361" spans="1:25" x14ac:dyDescent="0.3">
      <c r="A361">
        <v>360</v>
      </c>
      <c r="B361" t="s">
        <v>2539</v>
      </c>
      <c r="C361" s="1">
        <v>41677</v>
      </c>
      <c r="D361" s="1">
        <v>41682</v>
      </c>
      <c r="E361" s="18">
        <v>41677</v>
      </c>
      <c r="F361" t="s">
        <v>49</v>
      </c>
      <c r="G361" t="s">
        <v>2540</v>
      </c>
      <c r="H361" t="s">
        <v>2541</v>
      </c>
      <c r="I361" t="s">
        <v>40</v>
      </c>
      <c r="J361" t="s">
        <v>26</v>
      </c>
      <c r="K361" t="s">
        <v>2542</v>
      </c>
      <c r="L361" t="s">
        <v>774</v>
      </c>
      <c r="M361" s="2">
        <v>7036</v>
      </c>
      <c r="N361" s="2" t="s">
        <v>145</v>
      </c>
      <c r="O361" s="3" t="s">
        <v>2543</v>
      </c>
      <c r="P361" t="s">
        <v>70</v>
      </c>
      <c r="Q361" t="s">
        <v>157</v>
      </c>
      <c r="R361" t="s">
        <v>2544</v>
      </c>
      <c r="S361" s="2">
        <v>115.36</v>
      </c>
      <c r="T361" s="2">
        <v>7</v>
      </c>
      <c r="U361" s="2">
        <v>0</v>
      </c>
      <c r="V361" s="8">
        <v>49.604799999999997</v>
      </c>
      <c r="W361" s="9">
        <f t="shared" si="15"/>
        <v>115.36</v>
      </c>
      <c r="X361" s="9">
        <f t="shared" si="16"/>
        <v>0</v>
      </c>
      <c r="Y361" s="9">
        <f t="shared" si="17"/>
        <v>807.52</v>
      </c>
    </row>
    <row r="362" spans="1:25" x14ac:dyDescent="0.3">
      <c r="A362">
        <v>361</v>
      </c>
      <c r="B362" t="s">
        <v>2545</v>
      </c>
      <c r="C362" s="1">
        <v>42541</v>
      </c>
      <c r="D362" s="1">
        <v>42546</v>
      </c>
      <c r="E362" s="18">
        <v>42541</v>
      </c>
      <c r="F362" t="s">
        <v>22</v>
      </c>
      <c r="G362" t="s">
        <v>2546</v>
      </c>
      <c r="H362" t="s">
        <v>2547</v>
      </c>
      <c r="I362" t="s">
        <v>40</v>
      </c>
      <c r="J362" t="s">
        <v>26</v>
      </c>
      <c r="K362" t="s">
        <v>2548</v>
      </c>
      <c r="L362" t="s">
        <v>42</v>
      </c>
      <c r="M362" s="2">
        <v>93905</v>
      </c>
      <c r="N362" s="2" t="s">
        <v>43</v>
      </c>
      <c r="O362" s="3" t="s">
        <v>2549</v>
      </c>
      <c r="P362" t="s">
        <v>45</v>
      </c>
      <c r="Q362" t="s">
        <v>67</v>
      </c>
      <c r="R362" t="s">
        <v>2550</v>
      </c>
      <c r="S362" s="2">
        <v>5.16</v>
      </c>
      <c r="T362" s="2">
        <v>2</v>
      </c>
      <c r="U362" s="2">
        <v>0</v>
      </c>
      <c r="V362" s="8">
        <v>1.3415999999999999</v>
      </c>
      <c r="W362" s="9">
        <f t="shared" si="15"/>
        <v>5.16</v>
      </c>
      <c r="X362" s="9">
        <f t="shared" si="16"/>
        <v>0</v>
      </c>
      <c r="Y362" s="9">
        <f t="shared" si="17"/>
        <v>10.32</v>
      </c>
    </row>
    <row r="363" spans="1:25" x14ac:dyDescent="0.3">
      <c r="A363">
        <v>362</v>
      </c>
      <c r="B363" t="s">
        <v>2553</v>
      </c>
      <c r="C363" s="1">
        <v>41854</v>
      </c>
      <c r="D363" s="1">
        <v>41859</v>
      </c>
      <c r="E363" s="18">
        <v>41854</v>
      </c>
      <c r="F363" t="s">
        <v>49</v>
      </c>
      <c r="G363" t="s">
        <v>2554</v>
      </c>
      <c r="H363" t="s">
        <v>2555</v>
      </c>
      <c r="I363" t="s">
        <v>25</v>
      </c>
      <c r="J363" t="s">
        <v>26</v>
      </c>
      <c r="K363" t="s">
        <v>262</v>
      </c>
      <c r="L363" t="s">
        <v>263</v>
      </c>
      <c r="M363" s="2">
        <v>10035</v>
      </c>
      <c r="N363" s="2" t="s">
        <v>145</v>
      </c>
      <c r="O363" s="3" t="s">
        <v>2556</v>
      </c>
      <c r="P363" t="s">
        <v>45</v>
      </c>
      <c r="Q363" t="s">
        <v>89</v>
      </c>
      <c r="R363" t="s">
        <v>2557</v>
      </c>
      <c r="S363" s="2">
        <v>39.96</v>
      </c>
      <c r="T363" s="2">
        <v>2</v>
      </c>
      <c r="U363" s="2">
        <v>0</v>
      </c>
      <c r="V363" s="8">
        <v>18.781199999999998</v>
      </c>
      <c r="W363" s="9">
        <f t="shared" si="15"/>
        <v>39.96</v>
      </c>
      <c r="X363" s="9">
        <f t="shared" si="16"/>
        <v>0</v>
      </c>
      <c r="Y363" s="9">
        <f t="shared" si="17"/>
        <v>79.92</v>
      </c>
    </row>
    <row r="364" spans="1:25" x14ac:dyDescent="0.3">
      <c r="A364">
        <v>363</v>
      </c>
      <c r="B364" t="s">
        <v>2564</v>
      </c>
      <c r="C364" s="1">
        <v>41799</v>
      </c>
      <c r="D364" s="1">
        <v>41806</v>
      </c>
      <c r="E364" s="18">
        <v>41799</v>
      </c>
      <c r="F364" t="s">
        <v>49</v>
      </c>
      <c r="G364" t="s">
        <v>2565</v>
      </c>
      <c r="H364" t="s">
        <v>2566</v>
      </c>
      <c r="I364" t="s">
        <v>25</v>
      </c>
      <c r="J364" t="s">
        <v>26</v>
      </c>
      <c r="K364" t="s">
        <v>126</v>
      </c>
      <c r="L364" t="s">
        <v>42</v>
      </c>
      <c r="M364" s="2">
        <v>94122</v>
      </c>
      <c r="N364" s="2" t="s">
        <v>43</v>
      </c>
      <c r="O364" s="3" t="s">
        <v>1267</v>
      </c>
      <c r="P364" t="s">
        <v>45</v>
      </c>
      <c r="Q364" t="s">
        <v>567</v>
      </c>
      <c r="R364" t="s">
        <v>1268</v>
      </c>
      <c r="S364" s="2">
        <v>7.36</v>
      </c>
      <c r="T364" s="2">
        <v>2</v>
      </c>
      <c r="U364" s="2">
        <v>0</v>
      </c>
      <c r="V364" s="8">
        <v>0.1472</v>
      </c>
      <c r="W364" s="9">
        <f t="shared" si="15"/>
        <v>7.36</v>
      </c>
      <c r="X364" s="9">
        <f t="shared" si="16"/>
        <v>0</v>
      </c>
      <c r="Y364" s="9">
        <f t="shared" si="17"/>
        <v>14.72</v>
      </c>
    </row>
    <row r="365" spans="1:25" x14ac:dyDescent="0.3">
      <c r="A365">
        <v>364</v>
      </c>
      <c r="B365" t="s">
        <v>2569</v>
      </c>
      <c r="C365" s="1">
        <v>42374</v>
      </c>
      <c r="D365" s="1">
        <v>42376</v>
      </c>
      <c r="E365" s="18">
        <v>42374</v>
      </c>
      <c r="F365" t="s">
        <v>22</v>
      </c>
      <c r="G365" t="s">
        <v>2348</v>
      </c>
      <c r="H365" t="s">
        <v>2349</v>
      </c>
      <c r="I365" t="s">
        <v>40</v>
      </c>
      <c r="J365" t="s">
        <v>26</v>
      </c>
      <c r="K365" t="s">
        <v>1489</v>
      </c>
      <c r="L365" t="s">
        <v>53</v>
      </c>
      <c r="M365" s="2">
        <v>32216</v>
      </c>
      <c r="N365" s="2" t="s">
        <v>29</v>
      </c>
      <c r="O365" s="3" t="s">
        <v>2570</v>
      </c>
      <c r="P365" t="s">
        <v>70</v>
      </c>
      <c r="Q365" t="s">
        <v>157</v>
      </c>
      <c r="R365" t="s">
        <v>2571</v>
      </c>
      <c r="S365" s="2">
        <v>191.47200000000001</v>
      </c>
      <c r="T365" s="2">
        <v>6</v>
      </c>
      <c r="U365" s="2">
        <v>0.2</v>
      </c>
      <c r="V365" s="8">
        <v>40.687800000000003</v>
      </c>
      <c r="W365" s="9">
        <f t="shared" si="15"/>
        <v>153.17760000000001</v>
      </c>
      <c r="X365" s="9">
        <f t="shared" si="16"/>
        <v>38.294400000000003</v>
      </c>
      <c r="Y365" s="9">
        <f t="shared" si="17"/>
        <v>919.06560000000013</v>
      </c>
    </row>
    <row r="366" spans="1:25" x14ac:dyDescent="0.3">
      <c r="A366">
        <v>365</v>
      </c>
      <c r="B366" t="s">
        <v>2576</v>
      </c>
      <c r="C366" s="1">
        <v>41649</v>
      </c>
      <c r="D366" s="1">
        <v>41654</v>
      </c>
      <c r="E366" s="18">
        <v>41649</v>
      </c>
      <c r="F366" t="s">
        <v>49</v>
      </c>
      <c r="G366" t="s">
        <v>2577</v>
      </c>
      <c r="H366" t="s">
        <v>2578</v>
      </c>
      <c r="I366" t="s">
        <v>40</v>
      </c>
      <c r="J366" t="s">
        <v>26</v>
      </c>
      <c r="K366" t="s">
        <v>310</v>
      </c>
      <c r="L366" t="s">
        <v>311</v>
      </c>
      <c r="M366" s="2">
        <v>22153</v>
      </c>
      <c r="N366" s="2" t="s">
        <v>29</v>
      </c>
      <c r="O366" s="3" t="s">
        <v>2579</v>
      </c>
      <c r="P366" t="s">
        <v>45</v>
      </c>
      <c r="Q366" t="s">
        <v>46</v>
      </c>
      <c r="R366" t="s">
        <v>2580</v>
      </c>
      <c r="S366" s="2">
        <v>2.89</v>
      </c>
      <c r="T366" s="2">
        <v>1</v>
      </c>
      <c r="U366" s="2">
        <v>0</v>
      </c>
      <c r="V366" s="8">
        <v>1.3583000000000001</v>
      </c>
      <c r="W366" s="9">
        <f t="shared" si="15"/>
        <v>2.89</v>
      </c>
      <c r="X366" s="9">
        <f t="shared" si="16"/>
        <v>0</v>
      </c>
      <c r="Y366" s="9">
        <f t="shared" si="17"/>
        <v>2.89</v>
      </c>
    </row>
    <row r="367" spans="1:25" x14ac:dyDescent="0.3">
      <c r="A367">
        <v>366</v>
      </c>
      <c r="B367" t="s">
        <v>2583</v>
      </c>
      <c r="C367" s="1">
        <v>42642</v>
      </c>
      <c r="D367" s="1">
        <v>42645</v>
      </c>
      <c r="E367" s="18">
        <v>42642</v>
      </c>
      <c r="F367" t="s">
        <v>184</v>
      </c>
      <c r="G367" t="s">
        <v>2584</v>
      </c>
      <c r="H367" t="s">
        <v>2585</v>
      </c>
      <c r="I367" t="s">
        <v>40</v>
      </c>
      <c r="J367" t="s">
        <v>26</v>
      </c>
      <c r="K367" t="s">
        <v>143</v>
      </c>
      <c r="L367" t="s">
        <v>144</v>
      </c>
      <c r="M367" s="2">
        <v>19140</v>
      </c>
      <c r="N367" s="2" t="s">
        <v>145</v>
      </c>
      <c r="O367" s="3" t="s">
        <v>2586</v>
      </c>
      <c r="P367" t="s">
        <v>45</v>
      </c>
      <c r="Q367" t="s">
        <v>46</v>
      </c>
      <c r="R367" t="s">
        <v>2587</v>
      </c>
      <c r="S367" s="2">
        <v>15.936</v>
      </c>
      <c r="T367" s="2">
        <v>4</v>
      </c>
      <c r="U367" s="2">
        <v>0.2</v>
      </c>
      <c r="V367" s="8">
        <v>5.1791999999999998</v>
      </c>
      <c r="W367" s="9">
        <f t="shared" si="15"/>
        <v>12.748799999999999</v>
      </c>
      <c r="X367" s="9">
        <f t="shared" si="16"/>
        <v>3.1872000000000003</v>
      </c>
      <c r="Y367" s="9">
        <f t="shared" si="17"/>
        <v>50.995199999999997</v>
      </c>
    </row>
    <row r="368" spans="1:25" x14ac:dyDescent="0.3">
      <c r="A368">
        <v>367</v>
      </c>
      <c r="B368" t="s">
        <v>2588</v>
      </c>
      <c r="C368" s="1">
        <v>41735</v>
      </c>
      <c r="D368" s="1">
        <v>41739</v>
      </c>
      <c r="E368" s="18">
        <v>41735</v>
      </c>
      <c r="F368" t="s">
        <v>49</v>
      </c>
      <c r="G368" t="s">
        <v>2589</v>
      </c>
      <c r="H368" t="s">
        <v>2590</v>
      </c>
      <c r="I368" t="s">
        <v>40</v>
      </c>
      <c r="J368" t="s">
        <v>26</v>
      </c>
      <c r="K368" t="s">
        <v>2387</v>
      </c>
      <c r="L368" t="s">
        <v>144</v>
      </c>
      <c r="M368" s="2">
        <v>17602</v>
      </c>
      <c r="N368" s="2" t="s">
        <v>145</v>
      </c>
      <c r="O368" s="3" t="s">
        <v>2591</v>
      </c>
      <c r="P368" t="s">
        <v>45</v>
      </c>
      <c r="Q368" t="s">
        <v>74</v>
      </c>
      <c r="R368" t="s">
        <v>2592</v>
      </c>
      <c r="S368" s="2">
        <v>44.91</v>
      </c>
      <c r="T368" s="2">
        <v>6</v>
      </c>
      <c r="U368" s="2">
        <v>0.7</v>
      </c>
      <c r="V368" s="8">
        <v>-35.927999999999997</v>
      </c>
      <c r="W368" s="9">
        <f t="shared" si="15"/>
        <v>13.473000000000003</v>
      </c>
      <c r="X368" s="9">
        <f t="shared" si="16"/>
        <v>31.436999999999994</v>
      </c>
      <c r="Y368" s="9">
        <f t="shared" si="17"/>
        <v>80.838000000000022</v>
      </c>
    </row>
    <row r="369" spans="1:25" x14ac:dyDescent="0.3">
      <c r="A369">
        <v>368</v>
      </c>
      <c r="B369" t="s">
        <v>2593</v>
      </c>
      <c r="C369" s="1">
        <v>42616</v>
      </c>
      <c r="D369" s="1">
        <v>42618</v>
      </c>
      <c r="E369" s="18">
        <v>42616</v>
      </c>
      <c r="F369" t="s">
        <v>184</v>
      </c>
      <c r="G369" t="s">
        <v>2594</v>
      </c>
      <c r="H369" t="s">
        <v>2595</v>
      </c>
      <c r="I369" t="s">
        <v>101</v>
      </c>
      <c r="J369" t="s">
        <v>26</v>
      </c>
      <c r="K369" t="s">
        <v>143</v>
      </c>
      <c r="L369" t="s">
        <v>144</v>
      </c>
      <c r="M369" s="2">
        <v>19143</v>
      </c>
      <c r="N369" s="2" t="s">
        <v>145</v>
      </c>
      <c r="O369" s="3" t="s">
        <v>2596</v>
      </c>
      <c r="P369" t="s">
        <v>45</v>
      </c>
      <c r="Q369" t="s">
        <v>74</v>
      </c>
      <c r="R369" t="s">
        <v>2597</v>
      </c>
      <c r="S369" s="2">
        <v>1141.47</v>
      </c>
      <c r="T369" s="2">
        <v>5</v>
      </c>
      <c r="U369" s="2">
        <v>0.7</v>
      </c>
      <c r="V369" s="8">
        <v>-760.98</v>
      </c>
      <c r="W369" s="9">
        <f t="shared" si="15"/>
        <v>342.44100000000003</v>
      </c>
      <c r="X369" s="9">
        <f t="shared" si="16"/>
        <v>799.029</v>
      </c>
      <c r="Y369" s="9">
        <f t="shared" si="17"/>
        <v>1712.2050000000002</v>
      </c>
    </row>
    <row r="370" spans="1:25" x14ac:dyDescent="0.3">
      <c r="A370">
        <v>369</v>
      </c>
      <c r="B370" t="s">
        <v>2598</v>
      </c>
      <c r="C370" s="1">
        <v>42296</v>
      </c>
      <c r="D370" s="1">
        <v>42297</v>
      </c>
      <c r="E370" s="18">
        <v>42296</v>
      </c>
      <c r="F370" t="s">
        <v>184</v>
      </c>
      <c r="G370" t="s">
        <v>160</v>
      </c>
      <c r="H370" t="s">
        <v>161</v>
      </c>
      <c r="I370" t="s">
        <v>25</v>
      </c>
      <c r="J370" t="s">
        <v>26</v>
      </c>
      <c r="K370" t="s">
        <v>86</v>
      </c>
      <c r="L370" t="s">
        <v>2599</v>
      </c>
      <c r="M370" s="2">
        <v>3301</v>
      </c>
      <c r="N370" s="2" t="s">
        <v>145</v>
      </c>
      <c r="O370" s="3" t="s">
        <v>2600</v>
      </c>
      <c r="P370" t="s">
        <v>45</v>
      </c>
      <c r="Q370" t="s">
        <v>89</v>
      </c>
      <c r="R370" t="s">
        <v>2601</v>
      </c>
      <c r="S370" s="2">
        <v>34.44</v>
      </c>
      <c r="T370" s="2">
        <v>3</v>
      </c>
      <c r="U370" s="2">
        <v>0</v>
      </c>
      <c r="V370" s="8">
        <v>17.22</v>
      </c>
      <c r="W370" s="9">
        <f t="shared" si="15"/>
        <v>34.44</v>
      </c>
      <c r="X370" s="9">
        <f t="shared" si="16"/>
        <v>0</v>
      </c>
      <c r="Y370" s="9">
        <f t="shared" si="17"/>
        <v>103.32</v>
      </c>
    </row>
    <row r="371" spans="1:25" x14ac:dyDescent="0.3">
      <c r="A371">
        <v>370</v>
      </c>
      <c r="B371" t="s">
        <v>2602</v>
      </c>
      <c r="C371" s="1">
        <v>41983</v>
      </c>
      <c r="D371" s="1">
        <v>41988</v>
      </c>
      <c r="E371" s="18">
        <v>41983</v>
      </c>
      <c r="F371" t="s">
        <v>49</v>
      </c>
      <c r="G371" t="s">
        <v>2603</v>
      </c>
      <c r="H371" t="s">
        <v>2604</v>
      </c>
      <c r="I371" t="s">
        <v>25</v>
      </c>
      <c r="J371" t="s">
        <v>26</v>
      </c>
      <c r="K371" t="s">
        <v>262</v>
      </c>
      <c r="L371" t="s">
        <v>263</v>
      </c>
      <c r="M371" s="2">
        <v>10009</v>
      </c>
      <c r="N371" s="2" t="s">
        <v>145</v>
      </c>
      <c r="O371" s="3" t="s">
        <v>1019</v>
      </c>
      <c r="P371" t="s">
        <v>45</v>
      </c>
      <c r="Q371" t="s">
        <v>89</v>
      </c>
      <c r="R371" t="s">
        <v>1020</v>
      </c>
      <c r="S371" s="2">
        <v>11.36</v>
      </c>
      <c r="T371" s="2">
        <v>2</v>
      </c>
      <c r="U371" s="2">
        <v>0</v>
      </c>
      <c r="V371" s="8">
        <v>5.2256</v>
      </c>
      <c r="W371" s="9">
        <f t="shared" si="15"/>
        <v>11.36</v>
      </c>
      <c r="X371" s="9">
        <f t="shared" si="16"/>
        <v>0</v>
      </c>
      <c r="Y371" s="9">
        <f t="shared" si="17"/>
        <v>22.72</v>
      </c>
    </row>
    <row r="372" spans="1:25" x14ac:dyDescent="0.3">
      <c r="A372">
        <v>371</v>
      </c>
      <c r="B372" t="s">
        <v>2605</v>
      </c>
      <c r="C372" s="1">
        <v>42972</v>
      </c>
      <c r="D372" s="1">
        <v>42976</v>
      </c>
      <c r="E372" s="18">
        <v>42972</v>
      </c>
      <c r="F372" t="s">
        <v>49</v>
      </c>
      <c r="G372" t="s">
        <v>2534</v>
      </c>
      <c r="H372" t="s">
        <v>2535</v>
      </c>
      <c r="I372" t="s">
        <v>25</v>
      </c>
      <c r="J372" t="s">
        <v>26</v>
      </c>
      <c r="K372" t="s">
        <v>459</v>
      </c>
      <c r="L372" t="s">
        <v>87</v>
      </c>
      <c r="M372" s="2">
        <v>28205</v>
      </c>
      <c r="N372" s="2" t="s">
        <v>29</v>
      </c>
      <c r="O372" s="3" t="s">
        <v>2606</v>
      </c>
      <c r="P372" t="s">
        <v>45</v>
      </c>
      <c r="Q372" t="s">
        <v>89</v>
      </c>
      <c r="R372" t="s">
        <v>2607</v>
      </c>
      <c r="S372" s="2">
        <v>192.16</v>
      </c>
      <c r="T372" s="2">
        <v>5</v>
      </c>
      <c r="U372" s="2">
        <v>0.2</v>
      </c>
      <c r="V372" s="8">
        <v>67.256</v>
      </c>
      <c r="W372" s="9">
        <f t="shared" si="15"/>
        <v>153.72800000000001</v>
      </c>
      <c r="X372" s="9">
        <f t="shared" si="16"/>
        <v>38.432000000000002</v>
      </c>
      <c r="Y372" s="9">
        <f t="shared" si="17"/>
        <v>768.6400000000001</v>
      </c>
    </row>
    <row r="373" spans="1:25" x14ac:dyDescent="0.3">
      <c r="A373">
        <v>372</v>
      </c>
      <c r="B373" t="s">
        <v>2608</v>
      </c>
      <c r="C373" s="1">
        <v>42386</v>
      </c>
      <c r="D373" s="1">
        <v>42390</v>
      </c>
      <c r="E373" s="18">
        <v>42386</v>
      </c>
      <c r="F373" t="s">
        <v>49</v>
      </c>
      <c r="G373" t="s">
        <v>2064</v>
      </c>
      <c r="H373" t="s">
        <v>2065</v>
      </c>
      <c r="I373" t="s">
        <v>101</v>
      </c>
      <c r="J373" t="s">
        <v>26</v>
      </c>
      <c r="K373" t="s">
        <v>86</v>
      </c>
      <c r="L373" t="s">
        <v>2599</v>
      </c>
      <c r="M373" s="2">
        <v>3301</v>
      </c>
      <c r="N373" s="2" t="s">
        <v>145</v>
      </c>
      <c r="O373" s="3" t="s">
        <v>890</v>
      </c>
      <c r="P373" t="s">
        <v>31</v>
      </c>
      <c r="Q373" t="s">
        <v>64</v>
      </c>
      <c r="R373" t="s">
        <v>891</v>
      </c>
      <c r="S373" s="2">
        <v>322.58999999999997</v>
      </c>
      <c r="T373" s="2">
        <v>3</v>
      </c>
      <c r="U373" s="2">
        <v>0</v>
      </c>
      <c r="V373" s="8">
        <v>64.518000000000001</v>
      </c>
      <c r="W373" s="9">
        <f t="shared" si="15"/>
        <v>322.58999999999997</v>
      </c>
      <c r="X373" s="9">
        <f t="shared" si="16"/>
        <v>0</v>
      </c>
      <c r="Y373" s="9">
        <f t="shared" si="17"/>
        <v>967.77</v>
      </c>
    </row>
    <row r="374" spans="1:25" x14ac:dyDescent="0.3">
      <c r="A374">
        <v>373</v>
      </c>
      <c r="B374" t="s">
        <v>2611</v>
      </c>
      <c r="C374" s="1">
        <v>41899</v>
      </c>
      <c r="D374" s="1">
        <v>41903</v>
      </c>
      <c r="E374" s="18">
        <v>41899</v>
      </c>
      <c r="F374" t="s">
        <v>49</v>
      </c>
      <c r="G374" t="s">
        <v>2612</v>
      </c>
      <c r="H374" t="s">
        <v>2613</v>
      </c>
      <c r="I374" t="s">
        <v>101</v>
      </c>
      <c r="J374" t="s">
        <v>26</v>
      </c>
      <c r="K374" t="s">
        <v>143</v>
      </c>
      <c r="L374" t="s">
        <v>144</v>
      </c>
      <c r="M374" s="2">
        <v>19120</v>
      </c>
      <c r="N374" s="2" t="s">
        <v>145</v>
      </c>
      <c r="O374" s="3" t="s">
        <v>2614</v>
      </c>
      <c r="P374" t="s">
        <v>45</v>
      </c>
      <c r="Q374" t="s">
        <v>74</v>
      </c>
      <c r="R374" t="s">
        <v>2615</v>
      </c>
      <c r="S374" s="2">
        <v>5.8920000000000003</v>
      </c>
      <c r="T374" s="2">
        <v>4</v>
      </c>
      <c r="U374" s="2">
        <v>0.7</v>
      </c>
      <c r="V374" s="8">
        <v>-4.1243999999999996</v>
      </c>
      <c r="W374" s="9">
        <f t="shared" si="15"/>
        <v>1.7676000000000007</v>
      </c>
      <c r="X374" s="9">
        <f t="shared" si="16"/>
        <v>4.1243999999999996</v>
      </c>
      <c r="Y374" s="9">
        <f t="shared" si="17"/>
        <v>7.0704000000000029</v>
      </c>
    </row>
    <row r="375" spans="1:25" x14ac:dyDescent="0.3">
      <c r="A375">
        <v>374</v>
      </c>
      <c r="B375" t="s">
        <v>2616</v>
      </c>
      <c r="C375" s="1">
        <v>43069</v>
      </c>
      <c r="D375" s="1">
        <v>43071</v>
      </c>
      <c r="E375" s="18">
        <v>43069</v>
      </c>
      <c r="F375" t="s">
        <v>22</v>
      </c>
      <c r="G375" t="s">
        <v>99</v>
      </c>
      <c r="H375" t="s">
        <v>100</v>
      </c>
      <c r="I375" t="s">
        <v>101</v>
      </c>
      <c r="J375" t="s">
        <v>26</v>
      </c>
      <c r="K375" t="s">
        <v>262</v>
      </c>
      <c r="L375" t="s">
        <v>263</v>
      </c>
      <c r="M375" s="2">
        <v>10024</v>
      </c>
      <c r="N375" s="2" t="s">
        <v>145</v>
      </c>
      <c r="O375" s="3" t="s">
        <v>2617</v>
      </c>
      <c r="P375" t="s">
        <v>45</v>
      </c>
      <c r="Q375" t="s">
        <v>74</v>
      </c>
      <c r="R375" t="s">
        <v>2618</v>
      </c>
      <c r="S375" s="2">
        <v>68.471999999999994</v>
      </c>
      <c r="T375" s="2">
        <v>3</v>
      </c>
      <c r="U375" s="2">
        <v>0.2</v>
      </c>
      <c r="V375" s="8">
        <v>23.109300000000001</v>
      </c>
      <c r="W375" s="9">
        <f t="shared" si="15"/>
        <v>54.777599999999993</v>
      </c>
      <c r="X375" s="9">
        <f t="shared" si="16"/>
        <v>13.6944</v>
      </c>
      <c r="Y375" s="9">
        <f t="shared" si="17"/>
        <v>164.33279999999996</v>
      </c>
    </row>
    <row r="376" spans="1:25" x14ac:dyDescent="0.3">
      <c r="A376">
        <v>375</v>
      </c>
      <c r="B376" t="s">
        <v>2619</v>
      </c>
      <c r="C376" s="1">
        <v>42286</v>
      </c>
      <c r="D376" s="1">
        <v>42290</v>
      </c>
      <c r="E376" s="18">
        <v>42286</v>
      </c>
      <c r="F376" t="s">
        <v>49</v>
      </c>
      <c r="G376" t="s">
        <v>500</v>
      </c>
      <c r="H376" t="s">
        <v>501</v>
      </c>
      <c r="I376" t="s">
        <v>25</v>
      </c>
      <c r="J376" t="s">
        <v>26</v>
      </c>
      <c r="K376" t="s">
        <v>310</v>
      </c>
      <c r="L376" t="s">
        <v>311</v>
      </c>
      <c r="M376" s="2">
        <v>22153</v>
      </c>
      <c r="N376" s="2" t="s">
        <v>29</v>
      </c>
      <c r="O376" s="3" t="s">
        <v>1593</v>
      </c>
      <c r="P376" t="s">
        <v>45</v>
      </c>
      <c r="Q376" t="s">
        <v>58</v>
      </c>
      <c r="R376" t="s">
        <v>1594</v>
      </c>
      <c r="S376" s="2">
        <v>30.84</v>
      </c>
      <c r="T376" s="2">
        <v>2</v>
      </c>
      <c r="U376" s="2">
        <v>0</v>
      </c>
      <c r="V376" s="8">
        <v>8.3268000000000004</v>
      </c>
      <c r="W376" s="9">
        <f t="shared" si="15"/>
        <v>30.84</v>
      </c>
      <c r="X376" s="9">
        <f t="shared" si="16"/>
        <v>0</v>
      </c>
      <c r="Y376" s="9">
        <f t="shared" si="17"/>
        <v>61.68</v>
      </c>
    </row>
    <row r="377" spans="1:25" x14ac:dyDescent="0.3">
      <c r="A377">
        <v>376</v>
      </c>
      <c r="B377" t="s">
        <v>2620</v>
      </c>
      <c r="C377" s="1">
        <v>43092</v>
      </c>
      <c r="D377" s="1">
        <v>43092</v>
      </c>
      <c r="E377" s="18">
        <v>43092</v>
      </c>
      <c r="F377" t="s">
        <v>1261</v>
      </c>
      <c r="G377" t="s">
        <v>441</v>
      </c>
      <c r="H377" t="s">
        <v>442</v>
      </c>
      <c r="I377" t="s">
        <v>25</v>
      </c>
      <c r="J377" t="s">
        <v>26</v>
      </c>
      <c r="K377" t="s">
        <v>126</v>
      </c>
      <c r="L377" t="s">
        <v>42</v>
      </c>
      <c r="M377" s="2">
        <v>94109</v>
      </c>
      <c r="N377" s="2" t="s">
        <v>43</v>
      </c>
      <c r="O377" s="3" t="s">
        <v>2185</v>
      </c>
      <c r="P377" t="s">
        <v>45</v>
      </c>
      <c r="Q377" t="s">
        <v>67</v>
      </c>
      <c r="R377" t="s">
        <v>2186</v>
      </c>
      <c r="S377" s="2">
        <v>13.48</v>
      </c>
      <c r="T377" s="2">
        <v>4</v>
      </c>
      <c r="U377" s="2">
        <v>0</v>
      </c>
      <c r="V377" s="8">
        <v>5.9311999999999996</v>
      </c>
      <c r="W377" s="9">
        <f t="shared" si="15"/>
        <v>13.48</v>
      </c>
      <c r="X377" s="9">
        <f t="shared" si="16"/>
        <v>0</v>
      </c>
      <c r="Y377" s="9">
        <f t="shared" si="17"/>
        <v>53.92</v>
      </c>
    </row>
    <row r="378" spans="1:25" x14ac:dyDescent="0.3">
      <c r="A378">
        <v>377</v>
      </c>
      <c r="B378" t="s">
        <v>2623</v>
      </c>
      <c r="C378" s="1">
        <v>41758</v>
      </c>
      <c r="D378" s="1">
        <v>41763</v>
      </c>
      <c r="E378" s="18">
        <v>41758</v>
      </c>
      <c r="F378" t="s">
        <v>49</v>
      </c>
      <c r="G378" t="s">
        <v>2624</v>
      </c>
      <c r="H378" t="s">
        <v>2625</v>
      </c>
      <c r="I378" t="s">
        <v>25</v>
      </c>
      <c r="J378" t="s">
        <v>26</v>
      </c>
      <c r="K378" t="s">
        <v>381</v>
      </c>
      <c r="L378" t="s">
        <v>263</v>
      </c>
      <c r="M378" s="2">
        <v>14609</v>
      </c>
      <c r="N378" s="2" t="s">
        <v>145</v>
      </c>
      <c r="O378" s="3" t="s">
        <v>2626</v>
      </c>
      <c r="P378" t="s">
        <v>31</v>
      </c>
      <c r="Q378" t="s">
        <v>64</v>
      </c>
      <c r="R378" t="s">
        <v>2627</v>
      </c>
      <c r="S378" s="2">
        <v>17.46</v>
      </c>
      <c r="T378" s="2">
        <v>2</v>
      </c>
      <c r="U378" s="2">
        <v>0</v>
      </c>
      <c r="V378" s="8">
        <v>5.9363999999999999</v>
      </c>
      <c r="W378" s="9">
        <f t="shared" si="15"/>
        <v>17.46</v>
      </c>
      <c r="X378" s="9">
        <f t="shared" si="16"/>
        <v>0</v>
      </c>
      <c r="Y378" s="9">
        <f t="shared" si="17"/>
        <v>34.92</v>
      </c>
    </row>
    <row r="379" spans="1:25" x14ac:dyDescent="0.3">
      <c r="A379">
        <v>378</v>
      </c>
      <c r="B379" t="s">
        <v>2628</v>
      </c>
      <c r="C379" s="1">
        <v>42119</v>
      </c>
      <c r="D379" s="1">
        <v>42122</v>
      </c>
      <c r="E379" s="18">
        <v>42119</v>
      </c>
      <c r="F379" t="s">
        <v>22</v>
      </c>
      <c r="G379" t="s">
        <v>2629</v>
      </c>
      <c r="H379" t="s">
        <v>2630</v>
      </c>
      <c r="I379" t="s">
        <v>40</v>
      </c>
      <c r="J379" t="s">
        <v>26</v>
      </c>
      <c r="K379" t="s">
        <v>41</v>
      </c>
      <c r="L379" t="s">
        <v>42</v>
      </c>
      <c r="M379" s="2">
        <v>90045</v>
      </c>
      <c r="N379" s="2" t="s">
        <v>43</v>
      </c>
      <c r="O379" s="3" t="s">
        <v>2631</v>
      </c>
      <c r="P379" t="s">
        <v>45</v>
      </c>
      <c r="Q379" t="s">
        <v>74</v>
      </c>
      <c r="R379" t="s">
        <v>2632</v>
      </c>
      <c r="S379" s="2">
        <v>13.944000000000001</v>
      </c>
      <c r="T379" s="2">
        <v>3</v>
      </c>
      <c r="U379" s="2">
        <v>0.2</v>
      </c>
      <c r="V379" s="8">
        <v>4.5317999999999996</v>
      </c>
      <c r="W379" s="9">
        <f t="shared" si="15"/>
        <v>11.155200000000001</v>
      </c>
      <c r="X379" s="9">
        <f t="shared" si="16"/>
        <v>2.7888000000000002</v>
      </c>
      <c r="Y379" s="9">
        <f t="shared" si="17"/>
        <v>33.465600000000002</v>
      </c>
    </row>
    <row r="380" spans="1:25" x14ac:dyDescent="0.3">
      <c r="A380">
        <v>379</v>
      </c>
      <c r="B380" t="s">
        <v>2633</v>
      </c>
      <c r="C380" s="1">
        <v>42912</v>
      </c>
      <c r="D380" s="1">
        <v>42918</v>
      </c>
      <c r="E380" s="18">
        <v>42912</v>
      </c>
      <c r="F380" t="s">
        <v>49</v>
      </c>
      <c r="G380" t="s">
        <v>1837</v>
      </c>
      <c r="H380" t="s">
        <v>1838</v>
      </c>
      <c r="I380" t="s">
        <v>25</v>
      </c>
      <c r="J380" t="s">
        <v>26</v>
      </c>
      <c r="K380" t="s">
        <v>931</v>
      </c>
      <c r="L380" t="s">
        <v>42</v>
      </c>
      <c r="M380" s="2">
        <v>92105</v>
      </c>
      <c r="N380" s="2" t="s">
        <v>43</v>
      </c>
      <c r="O380" s="3" t="s">
        <v>2634</v>
      </c>
      <c r="P380" t="s">
        <v>45</v>
      </c>
      <c r="Q380" t="s">
        <v>58</v>
      </c>
      <c r="R380" t="s">
        <v>2635</v>
      </c>
      <c r="S380" s="2">
        <v>83.76</v>
      </c>
      <c r="T380" s="2">
        <v>12</v>
      </c>
      <c r="U380" s="2">
        <v>0</v>
      </c>
      <c r="V380" s="8">
        <v>1.6752</v>
      </c>
      <c r="W380" s="9">
        <f t="shared" si="15"/>
        <v>83.76</v>
      </c>
      <c r="X380" s="9">
        <f t="shared" si="16"/>
        <v>0</v>
      </c>
      <c r="Y380" s="9">
        <f t="shared" si="17"/>
        <v>1005.1200000000001</v>
      </c>
    </row>
    <row r="381" spans="1:25" x14ac:dyDescent="0.3">
      <c r="A381">
        <v>380</v>
      </c>
      <c r="B381" t="s">
        <v>2636</v>
      </c>
      <c r="C381" s="1">
        <v>43022</v>
      </c>
      <c r="D381" s="1">
        <v>43027</v>
      </c>
      <c r="E381" s="18">
        <v>43022</v>
      </c>
      <c r="F381" t="s">
        <v>49</v>
      </c>
      <c r="G381" t="s">
        <v>2637</v>
      </c>
      <c r="H381" t="s">
        <v>2638</v>
      </c>
      <c r="I381" t="s">
        <v>101</v>
      </c>
      <c r="J381" t="s">
        <v>26</v>
      </c>
      <c r="K381" t="s">
        <v>374</v>
      </c>
      <c r="L381" t="s">
        <v>2639</v>
      </c>
      <c r="M381" s="2">
        <v>21044</v>
      </c>
      <c r="N381" s="2" t="s">
        <v>145</v>
      </c>
      <c r="O381" s="3" t="s">
        <v>286</v>
      </c>
      <c r="P381" t="s">
        <v>45</v>
      </c>
      <c r="Q381" t="s">
        <v>74</v>
      </c>
      <c r="R381" t="s">
        <v>287</v>
      </c>
      <c r="S381" s="2">
        <v>37.659999999999997</v>
      </c>
      <c r="T381" s="2">
        <v>7</v>
      </c>
      <c r="U381" s="2">
        <v>0</v>
      </c>
      <c r="V381" s="8">
        <v>18.453399999999998</v>
      </c>
      <c r="W381" s="9">
        <f t="shared" si="15"/>
        <v>37.659999999999997</v>
      </c>
      <c r="X381" s="9">
        <f t="shared" si="16"/>
        <v>0</v>
      </c>
      <c r="Y381" s="9">
        <f t="shared" si="17"/>
        <v>263.62</v>
      </c>
    </row>
    <row r="382" spans="1:25" x14ac:dyDescent="0.3">
      <c r="A382">
        <v>381</v>
      </c>
      <c r="B382" t="s">
        <v>2640</v>
      </c>
      <c r="C382" s="1">
        <v>42906</v>
      </c>
      <c r="D382" s="1">
        <v>42912</v>
      </c>
      <c r="E382" s="18">
        <v>42906</v>
      </c>
      <c r="F382" t="s">
        <v>49</v>
      </c>
      <c r="G382" t="s">
        <v>1602</v>
      </c>
      <c r="H382" t="s">
        <v>1603</v>
      </c>
      <c r="I382" t="s">
        <v>25</v>
      </c>
      <c r="J382" t="s">
        <v>26</v>
      </c>
      <c r="K382" t="s">
        <v>1467</v>
      </c>
      <c r="L382" t="s">
        <v>263</v>
      </c>
      <c r="M382" s="2">
        <v>10801</v>
      </c>
      <c r="N382" s="2" t="s">
        <v>145</v>
      </c>
      <c r="O382" s="3" t="s">
        <v>2641</v>
      </c>
      <c r="P382" t="s">
        <v>70</v>
      </c>
      <c r="Q382" t="s">
        <v>157</v>
      </c>
      <c r="R382" t="s">
        <v>2642</v>
      </c>
      <c r="S382" s="2">
        <v>149.94999999999999</v>
      </c>
      <c r="T382" s="2">
        <v>5</v>
      </c>
      <c r="U382" s="2">
        <v>0</v>
      </c>
      <c r="V382" s="8">
        <v>14.994999999999999</v>
      </c>
      <c r="W382" s="9">
        <f t="shared" si="15"/>
        <v>149.94999999999999</v>
      </c>
      <c r="X382" s="9">
        <f t="shared" si="16"/>
        <v>0</v>
      </c>
      <c r="Y382" s="9">
        <f t="shared" si="17"/>
        <v>749.75</v>
      </c>
    </row>
    <row r="383" spans="1:25" x14ac:dyDescent="0.3">
      <c r="A383">
        <v>382</v>
      </c>
      <c r="B383" t="s">
        <v>2643</v>
      </c>
      <c r="C383" s="1">
        <v>42912</v>
      </c>
      <c r="D383" s="1">
        <v>42913</v>
      </c>
      <c r="E383" s="18">
        <v>42912</v>
      </c>
      <c r="F383" t="s">
        <v>184</v>
      </c>
      <c r="G383" t="s">
        <v>2207</v>
      </c>
      <c r="H383" t="s">
        <v>2208</v>
      </c>
      <c r="I383" t="s">
        <v>101</v>
      </c>
      <c r="J383" t="s">
        <v>26</v>
      </c>
      <c r="K383" t="s">
        <v>865</v>
      </c>
      <c r="L383" t="s">
        <v>234</v>
      </c>
      <c r="M383" s="2">
        <v>48227</v>
      </c>
      <c r="N383" s="2" t="s">
        <v>104</v>
      </c>
      <c r="O383" s="3" t="s">
        <v>2644</v>
      </c>
      <c r="P383" t="s">
        <v>45</v>
      </c>
      <c r="Q383" t="s">
        <v>89</v>
      </c>
      <c r="R383" t="s">
        <v>2645</v>
      </c>
      <c r="S383" s="2">
        <v>4.54</v>
      </c>
      <c r="T383" s="2">
        <v>1</v>
      </c>
      <c r="U383" s="2">
        <v>0</v>
      </c>
      <c r="V383" s="8">
        <v>2.0430000000000001</v>
      </c>
      <c r="W383" s="9">
        <f t="shared" si="15"/>
        <v>4.54</v>
      </c>
      <c r="X383" s="9">
        <f t="shared" si="16"/>
        <v>0</v>
      </c>
      <c r="Y383" s="9">
        <f t="shared" si="17"/>
        <v>4.54</v>
      </c>
    </row>
    <row r="384" spans="1:25" x14ac:dyDescent="0.3">
      <c r="A384">
        <v>383</v>
      </c>
      <c r="B384" t="s">
        <v>2650</v>
      </c>
      <c r="C384" s="1">
        <v>42684</v>
      </c>
      <c r="D384" s="1">
        <v>42686</v>
      </c>
      <c r="E384" s="18">
        <v>42684</v>
      </c>
      <c r="F384" t="s">
        <v>184</v>
      </c>
      <c r="G384" t="s">
        <v>2651</v>
      </c>
      <c r="H384" t="s">
        <v>2652</v>
      </c>
      <c r="I384" t="s">
        <v>40</v>
      </c>
      <c r="J384" t="s">
        <v>26</v>
      </c>
      <c r="K384" t="s">
        <v>126</v>
      </c>
      <c r="L384" t="s">
        <v>42</v>
      </c>
      <c r="M384" s="2">
        <v>94122</v>
      </c>
      <c r="N384" s="2" t="s">
        <v>43</v>
      </c>
      <c r="O384" s="3" t="s">
        <v>1277</v>
      </c>
      <c r="P384" t="s">
        <v>45</v>
      </c>
      <c r="Q384" t="s">
        <v>58</v>
      </c>
      <c r="R384" t="s">
        <v>1278</v>
      </c>
      <c r="S384" s="2">
        <v>155.82</v>
      </c>
      <c r="T384" s="2">
        <v>7</v>
      </c>
      <c r="U384" s="2">
        <v>0</v>
      </c>
      <c r="V384" s="8">
        <v>42.071399999999997</v>
      </c>
      <c r="W384" s="9">
        <f t="shared" si="15"/>
        <v>155.82</v>
      </c>
      <c r="X384" s="9">
        <f t="shared" si="16"/>
        <v>0</v>
      </c>
      <c r="Y384" s="9">
        <f t="shared" si="17"/>
        <v>1090.74</v>
      </c>
    </row>
    <row r="385" spans="1:25" x14ac:dyDescent="0.3">
      <c r="A385">
        <v>384</v>
      </c>
      <c r="B385" t="s">
        <v>2655</v>
      </c>
      <c r="C385" s="1">
        <v>42646</v>
      </c>
      <c r="D385" s="1">
        <v>42649</v>
      </c>
      <c r="E385" s="18">
        <v>42646</v>
      </c>
      <c r="F385" t="s">
        <v>22</v>
      </c>
      <c r="G385" t="s">
        <v>2656</v>
      </c>
      <c r="H385" t="s">
        <v>2657</v>
      </c>
      <c r="I385" t="s">
        <v>25</v>
      </c>
      <c r="J385" t="s">
        <v>26</v>
      </c>
      <c r="K385" t="s">
        <v>180</v>
      </c>
      <c r="L385" t="s">
        <v>103</v>
      </c>
      <c r="M385" s="2">
        <v>77095</v>
      </c>
      <c r="N385" s="2" t="s">
        <v>104</v>
      </c>
      <c r="O385" s="3" t="s">
        <v>2658</v>
      </c>
      <c r="P385" t="s">
        <v>45</v>
      </c>
      <c r="Q385" t="s">
        <v>169</v>
      </c>
      <c r="R385" t="s">
        <v>655</v>
      </c>
      <c r="S385" s="2">
        <v>15.648</v>
      </c>
      <c r="T385" s="2">
        <v>2</v>
      </c>
      <c r="U385" s="2">
        <v>0.2</v>
      </c>
      <c r="V385" s="8">
        <v>5.0856000000000003</v>
      </c>
      <c r="W385" s="9">
        <f t="shared" si="15"/>
        <v>12.5184</v>
      </c>
      <c r="X385" s="9">
        <f t="shared" si="16"/>
        <v>3.1295999999999999</v>
      </c>
      <c r="Y385" s="9">
        <f t="shared" si="17"/>
        <v>25.036799999999999</v>
      </c>
    </row>
    <row r="386" spans="1:25" x14ac:dyDescent="0.3">
      <c r="A386">
        <v>385</v>
      </c>
      <c r="B386" t="s">
        <v>2661</v>
      </c>
      <c r="C386" s="1">
        <v>43037</v>
      </c>
      <c r="D386" s="1">
        <v>43039</v>
      </c>
      <c r="E386" s="18">
        <v>43037</v>
      </c>
      <c r="F386" t="s">
        <v>22</v>
      </c>
      <c r="G386" t="s">
        <v>2662</v>
      </c>
      <c r="H386" t="s">
        <v>2663</v>
      </c>
      <c r="I386" t="s">
        <v>40</v>
      </c>
      <c r="J386" t="s">
        <v>26</v>
      </c>
      <c r="K386" t="s">
        <v>1522</v>
      </c>
      <c r="L386" t="s">
        <v>263</v>
      </c>
      <c r="M386" s="2">
        <v>13021</v>
      </c>
      <c r="N386" s="2" t="s">
        <v>145</v>
      </c>
      <c r="O386" s="3" t="s">
        <v>2664</v>
      </c>
      <c r="P386" t="s">
        <v>45</v>
      </c>
      <c r="Q386" t="s">
        <v>89</v>
      </c>
      <c r="R386" t="s">
        <v>2665</v>
      </c>
      <c r="S386" s="2">
        <v>46.96</v>
      </c>
      <c r="T386" s="2">
        <v>8</v>
      </c>
      <c r="U386" s="2">
        <v>0</v>
      </c>
      <c r="V386" s="8">
        <v>22.540800000000001</v>
      </c>
      <c r="W386" s="9">
        <f t="shared" ref="W386:W449" si="18">S386-S386*U386</f>
        <v>46.96</v>
      </c>
      <c r="X386" s="9">
        <f t="shared" si="16"/>
        <v>0</v>
      </c>
      <c r="Y386" s="9">
        <f t="shared" si="17"/>
        <v>375.68</v>
      </c>
    </row>
    <row r="387" spans="1:25" x14ac:dyDescent="0.3">
      <c r="A387">
        <v>386</v>
      </c>
      <c r="B387" t="s">
        <v>2666</v>
      </c>
      <c r="C387" s="1">
        <v>42470</v>
      </c>
      <c r="D387" s="1">
        <v>42472</v>
      </c>
      <c r="E387" s="18">
        <v>42470</v>
      </c>
      <c r="F387" t="s">
        <v>184</v>
      </c>
      <c r="G387" t="s">
        <v>2667</v>
      </c>
      <c r="H387" t="s">
        <v>2668</v>
      </c>
      <c r="I387" t="s">
        <v>40</v>
      </c>
      <c r="J387" t="s">
        <v>26</v>
      </c>
      <c r="K387" t="s">
        <v>310</v>
      </c>
      <c r="L387" t="s">
        <v>490</v>
      </c>
      <c r="M387" s="2">
        <v>45503</v>
      </c>
      <c r="N387" s="2" t="s">
        <v>145</v>
      </c>
      <c r="O387" s="3" t="s">
        <v>2669</v>
      </c>
      <c r="P387" t="s">
        <v>45</v>
      </c>
      <c r="Q387" t="s">
        <v>74</v>
      </c>
      <c r="R387" t="s">
        <v>2670</v>
      </c>
      <c r="S387" s="2">
        <v>8.9039999999999999</v>
      </c>
      <c r="T387" s="2">
        <v>2</v>
      </c>
      <c r="U387" s="2">
        <v>0.7</v>
      </c>
      <c r="V387" s="8">
        <v>-6.5296000000000003</v>
      </c>
      <c r="W387" s="9">
        <f t="shared" si="18"/>
        <v>2.6712000000000007</v>
      </c>
      <c r="X387" s="9">
        <f t="shared" ref="X387:X450" si="19">S387*U387</f>
        <v>6.2327999999999992</v>
      </c>
      <c r="Y387" s="9">
        <f t="shared" ref="Y387:Y450" si="20">W387*T387</f>
        <v>5.3424000000000014</v>
      </c>
    </row>
    <row r="388" spans="1:25" x14ac:dyDescent="0.3">
      <c r="A388">
        <v>387</v>
      </c>
      <c r="B388" t="s">
        <v>2671</v>
      </c>
      <c r="C388" s="1">
        <v>43050</v>
      </c>
      <c r="D388" s="1">
        <v>43052</v>
      </c>
      <c r="E388" s="18">
        <v>43050</v>
      </c>
      <c r="F388" t="s">
        <v>184</v>
      </c>
      <c r="G388" t="s">
        <v>1218</v>
      </c>
      <c r="H388" t="s">
        <v>1219</v>
      </c>
      <c r="I388" t="s">
        <v>25</v>
      </c>
      <c r="J388" t="s">
        <v>26</v>
      </c>
      <c r="K388" t="s">
        <v>2672</v>
      </c>
      <c r="L388" t="s">
        <v>103</v>
      </c>
      <c r="M388" s="2">
        <v>75043</v>
      </c>
      <c r="N388" s="2" t="s">
        <v>104</v>
      </c>
      <c r="O388" s="3" t="s">
        <v>2673</v>
      </c>
      <c r="P388" t="s">
        <v>45</v>
      </c>
      <c r="Q388" t="s">
        <v>46</v>
      </c>
      <c r="R388" t="s">
        <v>2674</v>
      </c>
      <c r="S388" s="2">
        <v>10.44</v>
      </c>
      <c r="T388" s="2">
        <v>5</v>
      </c>
      <c r="U388" s="2">
        <v>0.2</v>
      </c>
      <c r="V388" s="8">
        <v>3.3929999999999998</v>
      </c>
      <c r="W388" s="9">
        <f t="shared" si="18"/>
        <v>8.3520000000000003</v>
      </c>
      <c r="X388" s="9">
        <f t="shared" si="19"/>
        <v>2.0880000000000001</v>
      </c>
      <c r="Y388" s="9">
        <f t="shared" si="20"/>
        <v>41.760000000000005</v>
      </c>
    </row>
    <row r="389" spans="1:25" x14ac:dyDescent="0.3">
      <c r="A389">
        <v>388</v>
      </c>
      <c r="B389" t="s">
        <v>2677</v>
      </c>
      <c r="C389" s="1">
        <v>42993</v>
      </c>
      <c r="D389" s="1">
        <v>42995</v>
      </c>
      <c r="E389" s="18">
        <v>42993</v>
      </c>
      <c r="F389" t="s">
        <v>184</v>
      </c>
      <c r="G389" t="s">
        <v>628</v>
      </c>
      <c r="H389" t="s">
        <v>629</v>
      </c>
      <c r="I389" t="s">
        <v>25</v>
      </c>
      <c r="J389" t="s">
        <v>26</v>
      </c>
      <c r="K389" t="s">
        <v>295</v>
      </c>
      <c r="L389" t="s">
        <v>207</v>
      </c>
      <c r="M389" s="2">
        <v>60653</v>
      </c>
      <c r="N389" s="2" t="s">
        <v>104</v>
      </c>
      <c r="O389" s="3" t="s">
        <v>637</v>
      </c>
      <c r="P389" t="s">
        <v>70</v>
      </c>
      <c r="Q389" t="s">
        <v>71</v>
      </c>
      <c r="R389" t="s">
        <v>638</v>
      </c>
      <c r="S389" s="2">
        <v>323.976</v>
      </c>
      <c r="T389" s="2">
        <v>3</v>
      </c>
      <c r="U389" s="2">
        <v>0.2</v>
      </c>
      <c r="V389" s="8">
        <v>20.2485</v>
      </c>
      <c r="W389" s="9">
        <f t="shared" si="18"/>
        <v>259.18079999999998</v>
      </c>
      <c r="X389" s="9">
        <f t="shared" si="19"/>
        <v>64.795200000000008</v>
      </c>
      <c r="Y389" s="9">
        <f t="shared" si="20"/>
        <v>777.54239999999993</v>
      </c>
    </row>
    <row r="390" spans="1:25" x14ac:dyDescent="0.3">
      <c r="A390">
        <v>389</v>
      </c>
      <c r="B390" t="s">
        <v>2678</v>
      </c>
      <c r="C390" s="1">
        <v>42468</v>
      </c>
      <c r="D390" s="1">
        <v>42472</v>
      </c>
      <c r="E390" s="18">
        <v>42468</v>
      </c>
      <c r="F390" t="s">
        <v>49</v>
      </c>
      <c r="G390" t="s">
        <v>799</v>
      </c>
      <c r="H390" t="s">
        <v>800</v>
      </c>
      <c r="I390" t="s">
        <v>25</v>
      </c>
      <c r="J390" t="s">
        <v>26</v>
      </c>
      <c r="K390" t="s">
        <v>41</v>
      </c>
      <c r="L390" t="s">
        <v>42</v>
      </c>
      <c r="M390" s="2">
        <v>90032</v>
      </c>
      <c r="N390" s="2" t="s">
        <v>43</v>
      </c>
      <c r="O390" s="3" t="s">
        <v>2679</v>
      </c>
      <c r="P390" t="s">
        <v>45</v>
      </c>
      <c r="Q390" t="s">
        <v>89</v>
      </c>
      <c r="R390" t="s">
        <v>2680</v>
      </c>
      <c r="S390" s="2">
        <v>20.04</v>
      </c>
      <c r="T390" s="2">
        <v>3</v>
      </c>
      <c r="U390" s="2">
        <v>0</v>
      </c>
      <c r="V390" s="8">
        <v>9.6191999999999993</v>
      </c>
      <c r="W390" s="9">
        <f t="shared" si="18"/>
        <v>20.04</v>
      </c>
      <c r="X390" s="9">
        <f t="shared" si="19"/>
        <v>0</v>
      </c>
      <c r="Y390" s="9">
        <f t="shared" si="20"/>
        <v>60.12</v>
      </c>
    </row>
    <row r="391" spans="1:25" x14ac:dyDescent="0.3">
      <c r="A391">
        <v>390</v>
      </c>
      <c r="B391" t="s">
        <v>2683</v>
      </c>
      <c r="C391" s="1">
        <v>43099</v>
      </c>
      <c r="D391" s="1">
        <v>43103</v>
      </c>
      <c r="E391" s="18">
        <v>43099</v>
      </c>
      <c r="F391" t="s">
        <v>49</v>
      </c>
      <c r="G391" t="s">
        <v>231</v>
      </c>
      <c r="H391" t="s">
        <v>232</v>
      </c>
      <c r="I391" t="s">
        <v>25</v>
      </c>
      <c r="J391" t="s">
        <v>26</v>
      </c>
      <c r="K391" t="s">
        <v>262</v>
      </c>
      <c r="L391" t="s">
        <v>263</v>
      </c>
      <c r="M391" s="2">
        <v>10009</v>
      </c>
      <c r="N391" s="2" t="s">
        <v>145</v>
      </c>
      <c r="O391" s="3" t="s">
        <v>2684</v>
      </c>
      <c r="P391" t="s">
        <v>31</v>
      </c>
      <c r="Q391" t="s">
        <v>32</v>
      </c>
      <c r="R391" t="s">
        <v>2685</v>
      </c>
      <c r="S391" s="2">
        <v>323.13600000000002</v>
      </c>
      <c r="T391" s="2">
        <v>4</v>
      </c>
      <c r="U391" s="2">
        <v>0.2</v>
      </c>
      <c r="V391" s="8">
        <v>12.117599999999999</v>
      </c>
      <c r="W391" s="9">
        <f t="shared" si="18"/>
        <v>258.50880000000001</v>
      </c>
      <c r="X391" s="9">
        <f t="shared" si="19"/>
        <v>64.627200000000002</v>
      </c>
      <c r="Y391" s="9">
        <f t="shared" si="20"/>
        <v>1034.0352</v>
      </c>
    </row>
    <row r="392" spans="1:25" x14ac:dyDescent="0.3">
      <c r="A392">
        <v>391</v>
      </c>
      <c r="B392" t="s">
        <v>2690</v>
      </c>
      <c r="C392" s="1">
        <v>42980</v>
      </c>
      <c r="D392" s="1">
        <v>42985</v>
      </c>
      <c r="E392" s="18">
        <v>42980</v>
      </c>
      <c r="F392" t="s">
        <v>49</v>
      </c>
      <c r="G392" t="s">
        <v>2691</v>
      </c>
      <c r="H392" t="s">
        <v>2692</v>
      </c>
      <c r="I392" t="s">
        <v>101</v>
      </c>
      <c r="J392" t="s">
        <v>26</v>
      </c>
      <c r="K392" t="s">
        <v>320</v>
      </c>
      <c r="L392" t="s">
        <v>234</v>
      </c>
      <c r="M392" s="2">
        <v>49201</v>
      </c>
      <c r="N392" s="2" t="s">
        <v>104</v>
      </c>
      <c r="O392" s="3" t="s">
        <v>2693</v>
      </c>
      <c r="P392" t="s">
        <v>70</v>
      </c>
      <c r="Q392" t="s">
        <v>71</v>
      </c>
      <c r="R392" t="s">
        <v>2694</v>
      </c>
      <c r="S392" s="2">
        <v>1199.8</v>
      </c>
      <c r="T392" s="2">
        <v>4</v>
      </c>
      <c r="U392" s="2">
        <v>0</v>
      </c>
      <c r="V392" s="8">
        <v>323.94600000000003</v>
      </c>
      <c r="W392" s="9">
        <f t="shared" si="18"/>
        <v>1199.8</v>
      </c>
      <c r="X392" s="9">
        <f t="shared" si="19"/>
        <v>0</v>
      </c>
      <c r="Y392" s="9">
        <f t="shared" si="20"/>
        <v>4799.2</v>
      </c>
    </row>
    <row r="393" spans="1:25" x14ac:dyDescent="0.3">
      <c r="A393">
        <v>392</v>
      </c>
      <c r="B393" t="s">
        <v>2699</v>
      </c>
      <c r="C393" s="1">
        <v>41805</v>
      </c>
      <c r="D393" s="1">
        <v>41811</v>
      </c>
      <c r="E393" s="18">
        <v>41805</v>
      </c>
      <c r="F393" t="s">
        <v>49</v>
      </c>
      <c r="G393" t="s">
        <v>1061</v>
      </c>
      <c r="H393" t="s">
        <v>1062</v>
      </c>
      <c r="I393" t="s">
        <v>40</v>
      </c>
      <c r="J393" t="s">
        <v>26</v>
      </c>
      <c r="K393" t="s">
        <v>664</v>
      </c>
      <c r="L393" t="s">
        <v>103</v>
      </c>
      <c r="M393" s="2">
        <v>78207</v>
      </c>
      <c r="N393" s="2" t="s">
        <v>104</v>
      </c>
      <c r="O393" s="3" t="s">
        <v>2700</v>
      </c>
      <c r="P393" t="s">
        <v>31</v>
      </c>
      <c r="Q393" t="s">
        <v>55</v>
      </c>
      <c r="R393" t="s">
        <v>2701</v>
      </c>
      <c r="S393" s="2">
        <v>99.918000000000006</v>
      </c>
      <c r="T393" s="2">
        <v>2</v>
      </c>
      <c r="U393" s="2">
        <v>0.3</v>
      </c>
      <c r="V393" s="8">
        <v>-18.5562</v>
      </c>
      <c r="W393" s="9">
        <f t="shared" si="18"/>
        <v>69.942599999999999</v>
      </c>
      <c r="X393" s="9">
        <f t="shared" si="19"/>
        <v>29.9754</v>
      </c>
      <c r="Y393" s="9">
        <f t="shared" si="20"/>
        <v>139.8852</v>
      </c>
    </row>
    <row r="394" spans="1:25" x14ac:dyDescent="0.3">
      <c r="A394">
        <v>393</v>
      </c>
      <c r="B394" t="s">
        <v>2707</v>
      </c>
      <c r="C394" s="1">
        <v>42105</v>
      </c>
      <c r="D394" s="1">
        <v>42109</v>
      </c>
      <c r="E394" s="18">
        <v>42105</v>
      </c>
      <c r="F394" t="s">
        <v>49</v>
      </c>
      <c r="G394" t="s">
        <v>2708</v>
      </c>
      <c r="H394" t="s">
        <v>2709</v>
      </c>
      <c r="I394" t="s">
        <v>25</v>
      </c>
      <c r="J394" t="s">
        <v>26</v>
      </c>
      <c r="K394" t="s">
        <v>262</v>
      </c>
      <c r="L394" t="s">
        <v>263</v>
      </c>
      <c r="M394" s="2">
        <v>10009</v>
      </c>
      <c r="N394" s="2" t="s">
        <v>145</v>
      </c>
      <c r="O394" s="3" t="s">
        <v>2710</v>
      </c>
      <c r="P394" t="s">
        <v>70</v>
      </c>
      <c r="Q394" t="s">
        <v>157</v>
      </c>
      <c r="R394" t="s">
        <v>2711</v>
      </c>
      <c r="S394" s="2">
        <v>85.14</v>
      </c>
      <c r="T394" s="2">
        <v>3</v>
      </c>
      <c r="U394" s="2">
        <v>0</v>
      </c>
      <c r="V394" s="8">
        <v>34.907400000000003</v>
      </c>
      <c r="W394" s="9">
        <f t="shared" si="18"/>
        <v>85.14</v>
      </c>
      <c r="X394" s="9">
        <f t="shared" si="19"/>
        <v>0</v>
      </c>
      <c r="Y394" s="9">
        <f t="shared" si="20"/>
        <v>255.42000000000002</v>
      </c>
    </row>
    <row r="395" spans="1:25" x14ac:dyDescent="0.3">
      <c r="A395">
        <v>394</v>
      </c>
      <c r="B395" t="s">
        <v>2717</v>
      </c>
      <c r="C395" s="1">
        <v>41895</v>
      </c>
      <c r="D395" s="1">
        <v>41898</v>
      </c>
      <c r="E395" s="18">
        <v>41895</v>
      </c>
      <c r="F395" t="s">
        <v>184</v>
      </c>
      <c r="G395" t="s">
        <v>2718</v>
      </c>
      <c r="H395" t="s">
        <v>2719</v>
      </c>
      <c r="I395" t="s">
        <v>25</v>
      </c>
      <c r="J395" t="s">
        <v>26</v>
      </c>
      <c r="K395" t="s">
        <v>143</v>
      </c>
      <c r="L395" t="s">
        <v>144</v>
      </c>
      <c r="M395" s="2">
        <v>19143</v>
      </c>
      <c r="N395" s="2" t="s">
        <v>145</v>
      </c>
      <c r="O395" s="3" t="s">
        <v>2720</v>
      </c>
      <c r="P395" t="s">
        <v>45</v>
      </c>
      <c r="Q395" t="s">
        <v>89</v>
      </c>
      <c r="R395" t="s">
        <v>2721</v>
      </c>
      <c r="S395" s="2">
        <v>15.552</v>
      </c>
      <c r="T395" s="2">
        <v>3</v>
      </c>
      <c r="U395" s="2">
        <v>0.2</v>
      </c>
      <c r="V395" s="8">
        <v>5.4432</v>
      </c>
      <c r="W395" s="9">
        <f t="shared" si="18"/>
        <v>12.441599999999999</v>
      </c>
      <c r="X395" s="9">
        <f t="shared" si="19"/>
        <v>3.1104000000000003</v>
      </c>
      <c r="Y395" s="9">
        <f t="shared" si="20"/>
        <v>37.324799999999996</v>
      </c>
    </row>
    <row r="396" spans="1:25" x14ac:dyDescent="0.3">
      <c r="A396">
        <v>395</v>
      </c>
      <c r="B396" t="s">
        <v>2724</v>
      </c>
      <c r="C396" s="1">
        <v>42282</v>
      </c>
      <c r="D396" s="1">
        <v>42286</v>
      </c>
      <c r="E396" s="18">
        <v>42282</v>
      </c>
      <c r="F396" t="s">
        <v>49</v>
      </c>
      <c r="G396" t="s">
        <v>2725</v>
      </c>
      <c r="H396" t="s">
        <v>2726</v>
      </c>
      <c r="I396" t="s">
        <v>101</v>
      </c>
      <c r="J396" t="s">
        <v>26</v>
      </c>
      <c r="K396" t="s">
        <v>310</v>
      </c>
      <c r="L396" t="s">
        <v>311</v>
      </c>
      <c r="M396" s="2">
        <v>22153</v>
      </c>
      <c r="N396" s="2" t="s">
        <v>29</v>
      </c>
      <c r="O396" s="3" t="s">
        <v>1285</v>
      </c>
      <c r="P396" t="s">
        <v>45</v>
      </c>
      <c r="Q396" t="s">
        <v>67</v>
      </c>
      <c r="R396" t="s">
        <v>1286</v>
      </c>
      <c r="S396" s="2">
        <v>46.2</v>
      </c>
      <c r="T396" s="2">
        <v>4</v>
      </c>
      <c r="U396" s="2">
        <v>0</v>
      </c>
      <c r="V396" s="8">
        <v>12.936</v>
      </c>
      <c r="W396" s="9">
        <f t="shared" si="18"/>
        <v>46.2</v>
      </c>
      <c r="X396" s="9">
        <f t="shared" si="19"/>
        <v>0</v>
      </c>
      <c r="Y396" s="9">
        <f t="shared" si="20"/>
        <v>184.8</v>
      </c>
    </row>
    <row r="397" spans="1:25" x14ac:dyDescent="0.3">
      <c r="A397">
        <v>396</v>
      </c>
      <c r="B397" t="s">
        <v>2730</v>
      </c>
      <c r="C397" s="1">
        <v>42980</v>
      </c>
      <c r="D397" s="1">
        <v>42984</v>
      </c>
      <c r="E397" s="18">
        <v>42980</v>
      </c>
      <c r="F397" t="s">
        <v>49</v>
      </c>
      <c r="G397" t="s">
        <v>2731</v>
      </c>
      <c r="H397" t="s">
        <v>2732</v>
      </c>
      <c r="I397" t="s">
        <v>25</v>
      </c>
      <c r="J397" t="s">
        <v>26</v>
      </c>
      <c r="K397" t="s">
        <v>143</v>
      </c>
      <c r="L397" t="s">
        <v>144</v>
      </c>
      <c r="M397" s="2">
        <v>19140</v>
      </c>
      <c r="N397" s="2" t="s">
        <v>145</v>
      </c>
      <c r="O397" s="3" t="s">
        <v>2733</v>
      </c>
      <c r="P397" t="s">
        <v>45</v>
      </c>
      <c r="Q397" t="s">
        <v>89</v>
      </c>
      <c r="R397" t="s">
        <v>2734</v>
      </c>
      <c r="S397" s="2">
        <v>12.192</v>
      </c>
      <c r="T397" s="2">
        <v>3</v>
      </c>
      <c r="U397" s="2">
        <v>0.2</v>
      </c>
      <c r="V397" s="8">
        <v>4.1147999999999998</v>
      </c>
      <c r="W397" s="9">
        <f t="shared" si="18"/>
        <v>9.7536000000000005</v>
      </c>
      <c r="X397" s="9">
        <f t="shared" si="19"/>
        <v>2.4384000000000001</v>
      </c>
      <c r="Y397" s="9">
        <f t="shared" si="20"/>
        <v>29.260800000000003</v>
      </c>
    </row>
    <row r="398" spans="1:25" x14ac:dyDescent="0.3">
      <c r="A398">
        <v>397</v>
      </c>
      <c r="B398" t="s">
        <v>2735</v>
      </c>
      <c r="C398" s="1">
        <v>42541</v>
      </c>
      <c r="D398" s="1">
        <v>42545</v>
      </c>
      <c r="E398" s="18">
        <v>42541</v>
      </c>
      <c r="F398" t="s">
        <v>49</v>
      </c>
      <c r="G398" t="s">
        <v>2736</v>
      </c>
      <c r="H398" t="s">
        <v>2737</v>
      </c>
      <c r="I398" t="s">
        <v>101</v>
      </c>
      <c r="J398" t="s">
        <v>26</v>
      </c>
      <c r="K398" t="s">
        <v>143</v>
      </c>
      <c r="L398" t="s">
        <v>144</v>
      </c>
      <c r="M398" s="2">
        <v>19120</v>
      </c>
      <c r="N398" s="2" t="s">
        <v>145</v>
      </c>
      <c r="O398" s="3" t="s">
        <v>2738</v>
      </c>
      <c r="P398" t="s">
        <v>45</v>
      </c>
      <c r="Q398" t="s">
        <v>89</v>
      </c>
      <c r="R398" t="s">
        <v>2739</v>
      </c>
      <c r="S398" s="2">
        <v>45.055999999999997</v>
      </c>
      <c r="T398" s="2">
        <v>8</v>
      </c>
      <c r="U398" s="2">
        <v>0.2</v>
      </c>
      <c r="V398" s="8">
        <v>15.2064</v>
      </c>
      <c r="W398" s="9">
        <f t="shared" si="18"/>
        <v>36.044799999999995</v>
      </c>
      <c r="X398" s="9">
        <f t="shared" si="19"/>
        <v>9.0112000000000005</v>
      </c>
      <c r="Y398" s="9">
        <f t="shared" si="20"/>
        <v>288.35839999999996</v>
      </c>
    </row>
    <row r="399" spans="1:25" x14ac:dyDescent="0.3">
      <c r="A399">
        <v>398</v>
      </c>
      <c r="B399" t="s">
        <v>2742</v>
      </c>
      <c r="C399" s="1">
        <v>42351</v>
      </c>
      <c r="D399" s="1">
        <v>42355</v>
      </c>
      <c r="E399" s="18">
        <v>42351</v>
      </c>
      <c r="F399" t="s">
        <v>49</v>
      </c>
      <c r="G399" t="s">
        <v>2743</v>
      </c>
      <c r="H399" t="s">
        <v>2744</v>
      </c>
      <c r="I399" t="s">
        <v>40</v>
      </c>
      <c r="J399" t="s">
        <v>26</v>
      </c>
      <c r="K399" t="s">
        <v>2745</v>
      </c>
      <c r="L399" t="s">
        <v>42</v>
      </c>
      <c r="M399" s="2">
        <v>92503</v>
      </c>
      <c r="N399" s="2" t="s">
        <v>43</v>
      </c>
      <c r="O399" s="3" t="s">
        <v>2746</v>
      </c>
      <c r="P399" t="s">
        <v>45</v>
      </c>
      <c r="Q399" t="s">
        <v>89</v>
      </c>
      <c r="R399" t="s">
        <v>2747</v>
      </c>
      <c r="S399" s="2">
        <v>12.96</v>
      </c>
      <c r="T399" s="2">
        <v>2</v>
      </c>
      <c r="U399" s="2">
        <v>0</v>
      </c>
      <c r="V399" s="8">
        <v>6.2207999999999997</v>
      </c>
      <c r="W399" s="9">
        <f t="shared" si="18"/>
        <v>12.96</v>
      </c>
      <c r="X399" s="9">
        <f t="shared" si="19"/>
        <v>0</v>
      </c>
      <c r="Y399" s="9">
        <f t="shared" si="20"/>
        <v>25.92</v>
      </c>
    </row>
    <row r="400" spans="1:25" x14ac:dyDescent="0.3">
      <c r="A400">
        <v>399</v>
      </c>
      <c r="B400" t="s">
        <v>2750</v>
      </c>
      <c r="C400" s="1">
        <v>42540</v>
      </c>
      <c r="D400" s="1">
        <v>42541</v>
      </c>
      <c r="E400" s="18">
        <v>42540</v>
      </c>
      <c r="F400" t="s">
        <v>184</v>
      </c>
      <c r="G400" t="s">
        <v>2751</v>
      </c>
      <c r="H400" t="s">
        <v>2752</v>
      </c>
      <c r="I400" t="s">
        <v>40</v>
      </c>
      <c r="J400" t="s">
        <v>26</v>
      </c>
      <c r="K400" t="s">
        <v>126</v>
      </c>
      <c r="L400" t="s">
        <v>42</v>
      </c>
      <c r="M400" s="2">
        <v>94110</v>
      </c>
      <c r="N400" s="2" t="s">
        <v>43</v>
      </c>
      <c r="O400" s="3" t="s">
        <v>2753</v>
      </c>
      <c r="P400" t="s">
        <v>45</v>
      </c>
      <c r="Q400" t="s">
        <v>89</v>
      </c>
      <c r="R400" t="s">
        <v>2754</v>
      </c>
      <c r="S400" s="2">
        <v>17.12</v>
      </c>
      <c r="T400" s="2">
        <v>2</v>
      </c>
      <c r="U400" s="2">
        <v>0</v>
      </c>
      <c r="V400" s="8">
        <v>8.0464000000000002</v>
      </c>
      <c r="W400" s="9">
        <f t="shared" si="18"/>
        <v>17.12</v>
      </c>
      <c r="X400" s="9">
        <f t="shared" si="19"/>
        <v>0</v>
      </c>
      <c r="Y400" s="9">
        <f t="shared" si="20"/>
        <v>34.24</v>
      </c>
    </row>
    <row r="401" spans="1:25" x14ac:dyDescent="0.3">
      <c r="A401">
        <v>400</v>
      </c>
      <c r="B401" t="s">
        <v>2755</v>
      </c>
      <c r="C401" s="1">
        <v>42717</v>
      </c>
      <c r="D401" s="1">
        <v>42724</v>
      </c>
      <c r="E401" s="18">
        <v>42717</v>
      </c>
      <c r="F401" t="s">
        <v>49</v>
      </c>
      <c r="G401" t="s">
        <v>2702</v>
      </c>
      <c r="H401" t="s">
        <v>2703</v>
      </c>
      <c r="I401" t="s">
        <v>40</v>
      </c>
      <c r="J401" t="s">
        <v>26</v>
      </c>
      <c r="K401" t="s">
        <v>2756</v>
      </c>
      <c r="L401" t="s">
        <v>42</v>
      </c>
      <c r="M401" s="2">
        <v>90503</v>
      </c>
      <c r="N401" s="2" t="s">
        <v>43</v>
      </c>
      <c r="O401" s="3" t="s">
        <v>2757</v>
      </c>
      <c r="P401" t="s">
        <v>45</v>
      </c>
      <c r="Q401" t="s">
        <v>74</v>
      </c>
      <c r="R401" t="s">
        <v>2758</v>
      </c>
      <c r="S401" s="2">
        <v>6.0960000000000001</v>
      </c>
      <c r="T401" s="2">
        <v>2</v>
      </c>
      <c r="U401" s="2">
        <v>0.2</v>
      </c>
      <c r="V401" s="8">
        <v>2.2098</v>
      </c>
      <c r="W401" s="9">
        <f t="shared" si="18"/>
        <v>4.8768000000000002</v>
      </c>
      <c r="X401" s="9">
        <f t="shared" si="19"/>
        <v>1.2192000000000001</v>
      </c>
      <c r="Y401" s="9">
        <f t="shared" si="20"/>
        <v>9.7536000000000005</v>
      </c>
    </row>
    <row r="402" spans="1:25" x14ac:dyDescent="0.3">
      <c r="A402">
        <v>401</v>
      </c>
      <c r="B402" t="s">
        <v>2759</v>
      </c>
      <c r="C402" s="1">
        <v>42153</v>
      </c>
      <c r="D402" s="1">
        <v>42158</v>
      </c>
      <c r="E402" s="18">
        <v>42153</v>
      </c>
      <c r="F402" t="s">
        <v>49</v>
      </c>
      <c r="G402" t="s">
        <v>1180</v>
      </c>
      <c r="H402" t="s">
        <v>1181</v>
      </c>
      <c r="I402" t="s">
        <v>25</v>
      </c>
      <c r="J402" t="s">
        <v>26</v>
      </c>
      <c r="K402" t="s">
        <v>94</v>
      </c>
      <c r="L402" t="s">
        <v>95</v>
      </c>
      <c r="M402" s="2">
        <v>98105</v>
      </c>
      <c r="N402" s="2" t="s">
        <v>43</v>
      </c>
      <c r="O402" s="3" t="s">
        <v>1918</v>
      </c>
      <c r="P402" t="s">
        <v>45</v>
      </c>
      <c r="Q402" t="s">
        <v>89</v>
      </c>
      <c r="R402" t="s">
        <v>1919</v>
      </c>
      <c r="S402" s="2">
        <v>32.4</v>
      </c>
      <c r="T402" s="2">
        <v>5</v>
      </c>
      <c r="U402" s="2">
        <v>0</v>
      </c>
      <c r="V402" s="8">
        <v>15.552</v>
      </c>
      <c r="W402" s="9">
        <f t="shared" si="18"/>
        <v>32.4</v>
      </c>
      <c r="X402" s="9">
        <f t="shared" si="19"/>
        <v>0</v>
      </c>
      <c r="Y402" s="9">
        <f t="shared" si="20"/>
        <v>162</v>
      </c>
    </row>
    <row r="403" spans="1:25" x14ac:dyDescent="0.3">
      <c r="A403">
        <v>402</v>
      </c>
      <c r="B403" t="s">
        <v>2764</v>
      </c>
      <c r="C403" s="1">
        <v>42211</v>
      </c>
      <c r="D403" s="1">
        <v>42213</v>
      </c>
      <c r="E403" s="18">
        <v>42211</v>
      </c>
      <c r="F403" t="s">
        <v>184</v>
      </c>
      <c r="G403" t="s">
        <v>1848</v>
      </c>
      <c r="H403" t="s">
        <v>1849</v>
      </c>
      <c r="I403" t="s">
        <v>25</v>
      </c>
      <c r="J403" t="s">
        <v>26</v>
      </c>
      <c r="K403" t="s">
        <v>1774</v>
      </c>
      <c r="L403" t="s">
        <v>302</v>
      </c>
      <c r="M403" s="2">
        <v>85204</v>
      </c>
      <c r="N403" s="2" t="s">
        <v>43</v>
      </c>
      <c r="O403" s="3" t="s">
        <v>2765</v>
      </c>
      <c r="P403" t="s">
        <v>31</v>
      </c>
      <c r="Q403" t="s">
        <v>55</v>
      </c>
      <c r="R403" t="s">
        <v>2766</v>
      </c>
      <c r="S403" s="2">
        <v>393.16500000000002</v>
      </c>
      <c r="T403" s="2">
        <v>3</v>
      </c>
      <c r="U403" s="2">
        <v>0.5</v>
      </c>
      <c r="V403" s="8">
        <v>-204.44579999999999</v>
      </c>
      <c r="W403" s="9">
        <f t="shared" si="18"/>
        <v>196.58250000000001</v>
      </c>
      <c r="X403" s="9">
        <f t="shared" si="19"/>
        <v>196.58250000000001</v>
      </c>
      <c r="Y403" s="9">
        <f t="shared" si="20"/>
        <v>589.74750000000006</v>
      </c>
    </row>
    <row r="404" spans="1:25" x14ac:dyDescent="0.3">
      <c r="A404">
        <v>403</v>
      </c>
      <c r="B404" t="s">
        <v>2767</v>
      </c>
      <c r="C404" s="1">
        <v>43067</v>
      </c>
      <c r="D404" s="1">
        <v>43071</v>
      </c>
      <c r="E404" s="18">
        <v>43067</v>
      </c>
      <c r="F404" t="s">
        <v>49</v>
      </c>
      <c r="G404" t="s">
        <v>1476</v>
      </c>
      <c r="H404" t="s">
        <v>1477</v>
      </c>
      <c r="I404" t="s">
        <v>101</v>
      </c>
      <c r="J404" t="s">
        <v>26</v>
      </c>
      <c r="K404" t="s">
        <v>143</v>
      </c>
      <c r="L404" t="s">
        <v>144</v>
      </c>
      <c r="M404" s="2">
        <v>19120</v>
      </c>
      <c r="N404" s="2" t="s">
        <v>145</v>
      </c>
      <c r="O404" s="3" t="s">
        <v>2768</v>
      </c>
      <c r="P404" t="s">
        <v>31</v>
      </c>
      <c r="Q404" t="s">
        <v>64</v>
      </c>
      <c r="R404" t="s">
        <v>2769</v>
      </c>
      <c r="S404" s="2">
        <v>516.48800000000006</v>
      </c>
      <c r="T404" s="2">
        <v>7</v>
      </c>
      <c r="U404" s="2">
        <v>0.2</v>
      </c>
      <c r="V404" s="8">
        <v>-12.9122</v>
      </c>
      <c r="W404" s="9">
        <f t="shared" si="18"/>
        <v>413.19040000000007</v>
      </c>
      <c r="X404" s="9">
        <f t="shared" si="19"/>
        <v>103.29760000000002</v>
      </c>
      <c r="Y404" s="9">
        <f t="shared" si="20"/>
        <v>2892.3328000000006</v>
      </c>
    </row>
    <row r="405" spans="1:25" x14ac:dyDescent="0.3">
      <c r="A405">
        <v>404</v>
      </c>
      <c r="B405" t="s">
        <v>2774</v>
      </c>
      <c r="C405" s="1">
        <v>42828</v>
      </c>
      <c r="D405" s="1">
        <v>42832</v>
      </c>
      <c r="E405" s="18">
        <v>42828</v>
      </c>
      <c r="F405" t="s">
        <v>49</v>
      </c>
      <c r="G405" t="s">
        <v>2775</v>
      </c>
      <c r="H405" t="s">
        <v>2776</v>
      </c>
      <c r="I405" t="s">
        <v>25</v>
      </c>
      <c r="J405" t="s">
        <v>26</v>
      </c>
      <c r="K405" t="s">
        <v>143</v>
      </c>
      <c r="L405" t="s">
        <v>144</v>
      </c>
      <c r="M405" s="2">
        <v>19143</v>
      </c>
      <c r="N405" s="2" t="s">
        <v>145</v>
      </c>
      <c r="O405" s="3" t="s">
        <v>2777</v>
      </c>
      <c r="P405" t="s">
        <v>31</v>
      </c>
      <c r="Q405" t="s">
        <v>64</v>
      </c>
      <c r="R405" t="s">
        <v>907</v>
      </c>
      <c r="S405" s="2">
        <v>25.472000000000001</v>
      </c>
      <c r="T405" s="2">
        <v>4</v>
      </c>
      <c r="U405" s="2">
        <v>0.2</v>
      </c>
      <c r="V405" s="8">
        <v>7.6416000000000004</v>
      </c>
      <c r="W405" s="9">
        <f t="shared" si="18"/>
        <v>20.377600000000001</v>
      </c>
      <c r="X405" s="9">
        <f t="shared" si="19"/>
        <v>5.0944000000000003</v>
      </c>
      <c r="Y405" s="9">
        <f t="shared" si="20"/>
        <v>81.510400000000004</v>
      </c>
    </row>
    <row r="406" spans="1:25" x14ac:dyDescent="0.3">
      <c r="A406">
        <v>405</v>
      </c>
      <c r="B406" t="s">
        <v>2778</v>
      </c>
      <c r="C406" s="1">
        <v>43097</v>
      </c>
      <c r="D406" s="1">
        <v>43101</v>
      </c>
      <c r="E406" s="18">
        <v>43097</v>
      </c>
      <c r="F406" t="s">
        <v>49</v>
      </c>
      <c r="G406" t="s">
        <v>2779</v>
      </c>
      <c r="H406" t="s">
        <v>2780</v>
      </c>
      <c r="I406" t="s">
        <v>25</v>
      </c>
      <c r="J406" t="s">
        <v>26</v>
      </c>
      <c r="K406" t="s">
        <v>2781</v>
      </c>
      <c r="L406" t="s">
        <v>103</v>
      </c>
      <c r="M406" s="2">
        <v>78664</v>
      </c>
      <c r="N406" s="2" t="s">
        <v>104</v>
      </c>
      <c r="O406" s="3" t="s">
        <v>860</v>
      </c>
      <c r="P406" t="s">
        <v>45</v>
      </c>
      <c r="Q406" t="s">
        <v>67</v>
      </c>
      <c r="R406" t="s">
        <v>861</v>
      </c>
      <c r="S406" s="2">
        <v>27.167999999999999</v>
      </c>
      <c r="T406" s="2">
        <v>2</v>
      </c>
      <c r="U406" s="2">
        <v>0.2</v>
      </c>
      <c r="V406" s="8">
        <v>2.7168000000000001</v>
      </c>
      <c r="W406" s="9">
        <f t="shared" si="18"/>
        <v>21.734400000000001</v>
      </c>
      <c r="X406" s="9">
        <f t="shared" si="19"/>
        <v>5.4336000000000002</v>
      </c>
      <c r="Y406" s="9">
        <f t="shared" si="20"/>
        <v>43.468800000000002</v>
      </c>
    </row>
    <row r="407" spans="1:25" x14ac:dyDescent="0.3">
      <c r="A407">
        <v>406</v>
      </c>
      <c r="B407" t="s">
        <v>2784</v>
      </c>
      <c r="C407" s="1">
        <v>42870</v>
      </c>
      <c r="D407" s="1">
        <v>42873</v>
      </c>
      <c r="E407" s="18">
        <v>42870</v>
      </c>
      <c r="F407" t="s">
        <v>22</v>
      </c>
      <c r="G407" t="s">
        <v>2785</v>
      </c>
      <c r="H407" t="s">
        <v>2786</v>
      </c>
      <c r="I407" t="s">
        <v>25</v>
      </c>
      <c r="J407" t="s">
        <v>26</v>
      </c>
      <c r="K407" t="s">
        <v>536</v>
      </c>
      <c r="L407" t="s">
        <v>302</v>
      </c>
      <c r="M407" s="2">
        <v>85023</v>
      </c>
      <c r="N407" s="2" t="s">
        <v>43</v>
      </c>
      <c r="O407" s="3" t="s">
        <v>2574</v>
      </c>
      <c r="P407" t="s">
        <v>70</v>
      </c>
      <c r="Q407" t="s">
        <v>71</v>
      </c>
      <c r="R407" t="s">
        <v>2575</v>
      </c>
      <c r="S407" s="2">
        <v>29.591999999999999</v>
      </c>
      <c r="T407" s="2">
        <v>1</v>
      </c>
      <c r="U407" s="2">
        <v>0.2</v>
      </c>
      <c r="V407" s="8">
        <v>2.5893000000000002</v>
      </c>
      <c r="W407" s="9">
        <f t="shared" si="18"/>
        <v>23.6736</v>
      </c>
      <c r="X407" s="9">
        <f t="shared" si="19"/>
        <v>5.9184000000000001</v>
      </c>
      <c r="Y407" s="9">
        <f t="shared" si="20"/>
        <v>23.6736</v>
      </c>
    </row>
    <row r="408" spans="1:25" x14ac:dyDescent="0.3">
      <c r="A408">
        <v>407</v>
      </c>
      <c r="B408" t="s">
        <v>2789</v>
      </c>
      <c r="C408" s="1">
        <v>42269</v>
      </c>
      <c r="D408" s="1">
        <v>42269</v>
      </c>
      <c r="E408" s="18">
        <v>42269</v>
      </c>
      <c r="F408" t="s">
        <v>1261</v>
      </c>
      <c r="G408" t="s">
        <v>2790</v>
      </c>
      <c r="H408" t="s">
        <v>2791</v>
      </c>
      <c r="I408" t="s">
        <v>25</v>
      </c>
      <c r="J408" t="s">
        <v>26</v>
      </c>
      <c r="K408" t="s">
        <v>2266</v>
      </c>
      <c r="L408" t="s">
        <v>42</v>
      </c>
      <c r="M408" s="2">
        <v>92054</v>
      </c>
      <c r="N408" s="2" t="s">
        <v>43</v>
      </c>
      <c r="O408" s="3" t="s">
        <v>2792</v>
      </c>
      <c r="P408" t="s">
        <v>31</v>
      </c>
      <c r="Q408" t="s">
        <v>64</v>
      </c>
      <c r="R408" t="s">
        <v>2793</v>
      </c>
      <c r="S408" s="2">
        <v>204.6</v>
      </c>
      <c r="T408" s="2">
        <v>2</v>
      </c>
      <c r="U408" s="2">
        <v>0</v>
      </c>
      <c r="V408" s="8">
        <v>53.195999999999998</v>
      </c>
      <c r="W408" s="9">
        <f t="shared" si="18"/>
        <v>204.6</v>
      </c>
      <c r="X408" s="9">
        <f t="shared" si="19"/>
        <v>0</v>
      </c>
      <c r="Y408" s="9">
        <f t="shared" si="20"/>
        <v>409.2</v>
      </c>
    </row>
    <row r="409" spans="1:25" x14ac:dyDescent="0.3">
      <c r="A409">
        <v>408</v>
      </c>
      <c r="B409" t="s">
        <v>2796</v>
      </c>
      <c r="C409" s="1">
        <v>42335</v>
      </c>
      <c r="D409" s="1">
        <v>42339</v>
      </c>
      <c r="E409" s="18">
        <v>42335</v>
      </c>
      <c r="F409" t="s">
        <v>49</v>
      </c>
      <c r="G409" t="s">
        <v>2797</v>
      </c>
      <c r="H409" t="s">
        <v>2798</v>
      </c>
      <c r="I409" t="s">
        <v>101</v>
      </c>
      <c r="J409" t="s">
        <v>26</v>
      </c>
      <c r="K409" t="s">
        <v>1662</v>
      </c>
      <c r="L409" t="s">
        <v>1663</v>
      </c>
      <c r="M409" s="2">
        <v>72701</v>
      </c>
      <c r="N409" s="2" t="s">
        <v>29</v>
      </c>
      <c r="O409" s="3" t="s">
        <v>2799</v>
      </c>
      <c r="P409" t="s">
        <v>45</v>
      </c>
      <c r="Q409" t="s">
        <v>74</v>
      </c>
      <c r="R409" t="s">
        <v>2800</v>
      </c>
      <c r="S409" s="2">
        <v>6.24</v>
      </c>
      <c r="T409" s="2">
        <v>2</v>
      </c>
      <c r="U409" s="2">
        <v>0</v>
      </c>
      <c r="V409" s="8">
        <v>3.0575999999999999</v>
      </c>
      <c r="W409" s="9">
        <f t="shared" si="18"/>
        <v>6.24</v>
      </c>
      <c r="X409" s="9">
        <f t="shared" si="19"/>
        <v>0</v>
      </c>
      <c r="Y409" s="9">
        <f t="shared" si="20"/>
        <v>12.48</v>
      </c>
    </row>
    <row r="410" spans="1:25" x14ac:dyDescent="0.3">
      <c r="A410">
        <v>409</v>
      </c>
      <c r="B410" t="s">
        <v>2801</v>
      </c>
      <c r="C410" s="1">
        <v>42614</v>
      </c>
      <c r="D410" s="1">
        <v>42617</v>
      </c>
      <c r="E410" s="18">
        <v>42614</v>
      </c>
      <c r="F410" t="s">
        <v>184</v>
      </c>
      <c r="G410" t="s">
        <v>473</v>
      </c>
      <c r="H410" t="s">
        <v>474</v>
      </c>
      <c r="I410" t="s">
        <v>40</v>
      </c>
      <c r="J410" t="s">
        <v>26</v>
      </c>
      <c r="K410" t="s">
        <v>126</v>
      </c>
      <c r="L410" t="s">
        <v>42</v>
      </c>
      <c r="M410" s="2">
        <v>94110</v>
      </c>
      <c r="N410" s="2" t="s">
        <v>43</v>
      </c>
      <c r="O410" s="3" t="s">
        <v>1753</v>
      </c>
      <c r="P410" t="s">
        <v>45</v>
      </c>
      <c r="Q410" t="s">
        <v>169</v>
      </c>
      <c r="R410" t="s">
        <v>1754</v>
      </c>
      <c r="S410" s="2">
        <v>21.88</v>
      </c>
      <c r="T410" s="2">
        <v>2</v>
      </c>
      <c r="U410" s="2">
        <v>0</v>
      </c>
      <c r="V410" s="8">
        <v>10.94</v>
      </c>
      <c r="W410" s="9">
        <f t="shared" si="18"/>
        <v>21.88</v>
      </c>
      <c r="X410" s="9">
        <f t="shared" si="19"/>
        <v>0</v>
      </c>
      <c r="Y410" s="9">
        <f t="shared" si="20"/>
        <v>43.76</v>
      </c>
    </row>
    <row r="411" spans="1:25" x14ac:dyDescent="0.3">
      <c r="A411">
        <v>410</v>
      </c>
      <c r="B411" t="s">
        <v>2802</v>
      </c>
      <c r="C411" s="1">
        <v>41904</v>
      </c>
      <c r="D411" s="1">
        <v>41906</v>
      </c>
      <c r="E411" s="18">
        <v>41904</v>
      </c>
      <c r="F411" t="s">
        <v>22</v>
      </c>
      <c r="G411" t="s">
        <v>2659</v>
      </c>
      <c r="H411" t="s">
        <v>2660</v>
      </c>
      <c r="I411" t="s">
        <v>25</v>
      </c>
      <c r="J411" t="s">
        <v>26</v>
      </c>
      <c r="K411" t="s">
        <v>2803</v>
      </c>
      <c r="L411" t="s">
        <v>53</v>
      </c>
      <c r="M411" s="2">
        <v>33433</v>
      </c>
      <c r="N411" s="2" t="s">
        <v>29</v>
      </c>
      <c r="O411" s="3" t="s">
        <v>2804</v>
      </c>
      <c r="P411" t="s">
        <v>45</v>
      </c>
      <c r="Q411" t="s">
        <v>46</v>
      </c>
      <c r="R411" t="s">
        <v>2805</v>
      </c>
      <c r="S411" s="2">
        <v>4.6079999999999997</v>
      </c>
      <c r="T411" s="2">
        <v>2</v>
      </c>
      <c r="U411" s="2">
        <v>0.2</v>
      </c>
      <c r="V411" s="8">
        <v>1.6704000000000001</v>
      </c>
      <c r="W411" s="9">
        <f t="shared" si="18"/>
        <v>3.6863999999999999</v>
      </c>
      <c r="X411" s="9">
        <f t="shared" si="19"/>
        <v>0.92159999999999997</v>
      </c>
      <c r="Y411" s="9">
        <f t="shared" si="20"/>
        <v>7.3727999999999998</v>
      </c>
    </row>
    <row r="412" spans="1:25" x14ac:dyDescent="0.3">
      <c r="A412">
        <v>411</v>
      </c>
      <c r="B412" t="s">
        <v>2806</v>
      </c>
      <c r="C412" s="1">
        <v>42834</v>
      </c>
      <c r="D412" s="1">
        <v>42836</v>
      </c>
      <c r="E412" s="18">
        <v>42834</v>
      </c>
      <c r="F412" t="s">
        <v>184</v>
      </c>
      <c r="G412" t="s">
        <v>2807</v>
      </c>
      <c r="H412" t="s">
        <v>2808</v>
      </c>
      <c r="I412" t="s">
        <v>101</v>
      </c>
      <c r="J412" t="s">
        <v>26</v>
      </c>
      <c r="K412" t="s">
        <v>262</v>
      </c>
      <c r="L412" t="s">
        <v>263</v>
      </c>
      <c r="M412" s="2">
        <v>10011</v>
      </c>
      <c r="N412" s="2" t="s">
        <v>145</v>
      </c>
      <c r="O412" s="3" t="s">
        <v>2809</v>
      </c>
      <c r="P412" t="s">
        <v>45</v>
      </c>
      <c r="Q412" t="s">
        <v>46</v>
      </c>
      <c r="R412" t="s">
        <v>2810</v>
      </c>
      <c r="S412" s="2">
        <v>9.82</v>
      </c>
      <c r="T412" s="2">
        <v>2</v>
      </c>
      <c r="U412" s="2">
        <v>0</v>
      </c>
      <c r="V412" s="8">
        <v>4.8117999999999999</v>
      </c>
      <c r="W412" s="9">
        <f t="shared" si="18"/>
        <v>9.82</v>
      </c>
      <c r="X412" s="9">
        <f t="shared" si="19"/>
        <v>0</v>
      </c>
      <c r="Y412" s="9">
        <f t="shared" si="20"/>
        <v>19.64</v>
      </c>
    </row>
    <row r="413" spans="1:25" x14ac:dyDescent="0.3">
      <c r="A413">
        <v>412</v>
      </c>
      <c r="B413" t="s">
        <v>2815</v>
      </c>
      <c r="C413" s="1">
        <v>41655</v>
      </c>
      <c r="D413" s="1">
        <v>41657</v>
      </c>
      <c r="E413" s="18">
        <v>41655</v>
      </c>
      <c r="F413" t="s">
        <v>22</v>
      </c>
      <c r="G413" t="s">
        <v>935</v>
      </c>
      <c r="H413" t="s">
        <v>936</v>
      </c>
      <c r="I413" t="s">
        <v>25</v>
      </c>
      <c r="J413" t="s">
        <v>26</v>
      </c>
      <c r="K413" t="s">
        <v>143</v>
      </c>
      <c r="L413" t="s">
        <v>144</v>
      </c>
      <c r="M413" s="2">
        <v>19134</v>
      </c>
      <c r="N413" s="2" t="s">
        <v>145</v>
      </c>
      <c r="O413" s="3" t="s">
        <v>2816</v>
      </c>
      <c r="P413" t="s">
        <v>31</v>
      </c>
      <c r="Q413" t="s">
        <v>64</v>
      </c>
      <c r="R413" t="s">
        <v>2817</v>
      </c>
      <c r="S413" s="2">
        <v>127.104</v>
      </c>
      <c r="T413" s="2">
        <v>6</v>
      </c>
      <c r="U413" s="2">
        <v>0.2</v>
      </c>
      <c r="V413" s="8">
        <v>28.598400000000002</v>
      </c>
      <c r="W413" s="9">
        <f t="shared" si="18"/>
        <v>101.6832</v>
      </c>
      <c r="X413" s="9">
        <f t="shared" si="19"/>
        <v>25.4208</v>
      </c>
      <c r="Y413" s="9">
        <f t="shared" si="20"/>
        <v>610.0992</v>
      </c>
    </row>
    <row r="414" spans="1:25" x14ac:dyDescent="0.3">
      <c r="A414">
        <v>413</v>
      </c>
      <c r="B414" t="s">
        <v>2818</v>
      </c>
      <c r="C414" s="1">
        <v>42925</v>
      </c>
      <c r="D414" s="1">
        <v>42931</v>
      </c>
      <c r="E414" s="18">
        <v>42925</v>
      </c>
      <c r="F414" t="s">
        <v>49</v>
      </c>
      <c r="G414" t="s">
        <v>1218</v>
      </c>
      <c r="H414" t="s">
        <v>1219</v>
      </c>
      <c r="I414" t="s">
        <v>25</v>
      </c>
      <c r="J414" t="s">
        <v>26</v>
      </c>
      <c r="K414" t="s">
        <v>411</v>
      </c>
      <c r="L414" t="s">
        <v>412</v>
      </c>
      <c r="M414" s="2">
        <v>97206</v>
      </c>
      <c r="N414" s="2" t="s">
        <v>43</v>
      </c>
      <c r="O414" s="3" t="s">
        <v>2819</v>
      </c>
      <c r="P414" t="s">
        <v>45</v>
      </c>
      <c r="Q414" t="s">
        <v>74</v>
      </c>
      <c r="R414" t="s">
        <v>2820</v>
      </c>
      <c r="S414" s="2">
        <v>1.08</v>
      </c>
      <c r="T414" s="2">
        <v>2</v>
      </c>
      <c r="U414" s="2">
        <v>0.7</v>
      </c>
      <c r="V414" s="8">
        <v>-0.79200000000000004</v>
      </c>
      <c r="W414" s="9">
        <f t="shared" si="18"/>
        <v>0.32400000000000007</v>
      </c>
      <c r="X414" s="9">
        <f t="shared" si="19"/>
        <v>0.75600000000000001</v>
      </c>
      <c r="Y414" s="9">
        <f t="shared" si="20"/>
        <v>0.64800000000000013</v>
      </c>
    </row>
    <row r="415" spans="1:25" x14ac:dyDescent="0.3">
      <c r="A415">
        <v>414</v>
      </c>
      <c r="B415" t="s">
        <v>2823</v>
      </c>
      <c r="C415" s="1">
        <v>42347</v>
      </c>
      <c r="D415" s="1">
        <v>42350</v>
      </c>
      <c r="E415" s="18">
        <v>42347</v>
      </c>
      <c r="F415" t="s">
        <v>184</v>
      </c>
      <c r="G415" t="s">
        <v>335</v>
      </c>
      <c r="H415" t="s">
        <v>336</v>
      </c>
      <c r="I415" t="s">
        <v>40</v>
      </c>
      <c r="J415" t="s">
        <v>26</v>
      </c>
      <c r="K415" t="s">
        <v>489</v>
      </c>
      <c r="L415" t="s">
        <v>250</v>
      </c>
      <c r="M415" s="2">
        <v>47201</v>
      </c>
      <c r="N415" s="2" t="s">
        <v>104</v>
      </c>
      <c r="O415" s="3" t="s">
        <v>2824</v>
      </c>
      <c r="P415" t="s">
        <v>45</v>
      </c>
      <c r="Q415" t="s">
        <v>89</v>
      </c>
      <c r="R415" t="s">
        <v>2825</v>
      </c>
      <c r="S415" s="2">
        <v>34.020000000000003</v>
      </c>
      <c r="T415" s="2">
        <v>3</v>
      </c>
      <c r="U415" s="2">
        <v>0</v>
      </c>
      <c r="V415" s="8">
        <v>16.669799999999999</v>
      </c>
      <c r="W415" s="9">
        <f t="shared" si="18"/>
        <v>34.020000000000003</v>
      </c>
      <c r="X415" s="9">
        <f t="shared" si="19"/>
        <v>0</v>
      </c>
      <c r="Y415" s="9">
        <f t="shared" si="20"/>
        <v>102.06</v>
      </c>
    </row>
    <row r="416" spans="1:25" x14ac:dyDescent="0.3">
      <c r="A416">
        <v>415</v>
      </c>
      <c r="B416" t="s">
        <v>2826</v>
      </c>
      <c r="C416" s="1">
        <v>42646</v>
      </c>
      <c r="D416" s="1">
        <v>42651</v>
      </c>
      <c r="E416" s="18">
        <v>42646</v>
      </c>
      <c r="F416" t="s">
        <v>49</v>
      </c>
      <c r="G416" t="s">
        <v>148</v>
      </c>
      <c r="H416" t="s">
        <v>149</v>
      </c>
      <c r="I416" t="s">
        <v>25</v>
      </c>
      <c r="J416" t="s">
        <v>26</v>
      </c>
      <c r="K416" t="s">
        <v>262</v>
      </c>
      <c r="L416" t="s">
        <v>263</v>
      </c>
      <c r="M416" s="2">
        <v>10035</v>
      </c>
      <c r="N416" s="2" t="s">
        <v>145</v>
      </c>
      <c r="O416" s="3" t="s">
        <v>2398</v>
      </c>
      <c r="P416" t="s">
        <v>31</v>
      </c>
      <c r="Q416" t="s">
        <v>35</v>
      </c>
      <c r="R416" t="s">
        <v>2399</v>
      </c>
      <c r="S416" s="2">
        <v>599.29200000000003</v>
      </c>
      <c r="T416" s="2">
        <v>6</v>
      </c>
      <c r="U416" s="2">
        <v>0.1</v>
      </c>
      <c r="V416" s="8">
        <v>93.223200000000006</v>
      </c>
      <c r="W416" s="9">
        <f t="shared" si="18"/>
        <v>539.36279999999999</v>
      </c>
      <c r="X416" s="9">
        <f t="shared" si="19"/>
        <v>59.929200000000009</v>
      </c>
      <c r="Y416" s="9">
        <f t="shared" si="20"/>
        <v>3236.1768000000002</v>
      </c>
    </row>
    <row r="417" spans="1:25" x14ac:dyDescent="0.3">
      <c r="A417">
        <v>416</v>
      </c>
      <c r="B417" t="s">
        <v>2827</v>
      </c>
      <c r="C417" s="1">
        <v>41954</v>
      </c>
      <c r="D417" s="1">
        <v>41957</v>
      </c>
      <c r="E417" s="18">
        <v>41954</v>
      </c>
      <c r="F417" t="s">
        <v>22</v>
      </c>
      <c r="G417" t="s">
        <v>2828</v>
      </c>
      <c r="H417" t="s">
        <v>2829</v>
      </c>
      <c r="I417" t="s">
        <v>25</v>
      </c>
      <c r="J417" t="s">
        <v>26</v>
      </c>
      <c r="K417" t="s">
        <v>1441</v>
      </c>
      <c r="L417" t="s">
        <v>449</v>
      </c>
      <c r="M417" s="2">
        <v>80027</v>
      </c>
      <c r="N417" s="2" t="s">
        <v>43</v>
      </c>
      <c r="O417" s="3" t="s">
        <v>2830</v>
      </c>
      <c r="P417" t="s">
        <v>45</v>
      </c>
      <c r="Q417" t="s">
        <v>67</v>
      </c>
      <c r="R417" t="s">
        <v>2831</v>
      </c>
      <c r="S417" s="2">
        <v>3.3919999999999999</v>
      </c>
      <c r="T417" s="2">
        <v>1</v>
      </c>
      <c r="U417" s="2">
        <v>0.2</v>
      </c>
      <c r="V417" s="8">
        <v>0.80559999999999998</v>
      </c>
      <c r="W417" s="9">
        <f t="shared" si="18"/>
        <v>2.7136</v>
      </c>
      <c r="X417" s="9">
        <f t="shared" si="19"/>
        <v>0.6784</v>
      </c>
      <c r="Y417" s="9">
        <f t="shared" si="20"/>
        <v>2.7136</v>
      </c>
    </row>
    <row r="418" spans="1:25" x14ac:dyDescent="0.3">
      <c r="A418">
        <v>417</v>
      </c>
      <c r="B418" t="s">
        <v>2838</v>
      </c>
      <c r="C418" s="1">
        <v>42073</v>
      </c>
      <c r="D418" s="1">
        <v>42073</v>
      </c>
      <c r="E418" s="18">
        <v>42073</v>
      </c>
      <c r="F418" t="s">
        <v>1261</v>
      </c>
      <c r="G418" t="s">
        <v>2839</v>
      </c>
      <c r="H418" t="s">
        <v>2840</v>
      </c>
      <c r="I418" t="s">
        <v>25</v>
      </c>
      <c r="J418" t="s">
        <v>26</v>
      </c>
      <c r="K418" t="s">
        <v>180</v>
      </c>
      <c r="L418" t="s">
        <v>103</v>
      </c>
      <c r="M418" s="2">
        <v>77041</v>
      </c>
      <c r="N418" s="2" t="s">
        <v>104</v>
      </c>
      <c r="O418" s="3" t="s">
        <v>2841</v>
      </c>
      <c r="P418" t="s">
        <v>45</v>
      </c>
      <c r="Q418" t="s">
        <v>74</v>
      </c>
      <c r="R418" t="s">
        <v>2842</v>
      </c>
      <c r="S418" s="2">
        <v>1.1120000000000001</v>
      </c>
      <c r="T418" s="2">
        <v>2</v>
      </c>
      <c r="U418" s="2">
        <v>0.8</v>
      </c>
      <c r="V418" s="8">
        <v>-1.8904000000000001</v>
      </c>
      <c r="W418" s="9">
        <f t="shared" si="18"/>
        <v>0.22239999999999993</v>
      </c>
      <c r="X418" s="9">
        <f t="shared" si="19"/>
        <v>0.88960000000000017</v>
      </c>
      <c r="Y418" s="9">
        <f t="shared" si="20"/>
        <v>0.44479999999999986</v>
      </c>
    </row>
    <row r="419" spans="1:25" x14ac:dyDescent="0.3">
      <c r="A419">
        <v>418</v>
      </c>
      <c r="B419" t="s">
        <v>2843</v>
      </c>
      <c r="C419" s="1">
        <v>42092</v>
      </c>
      <c r="D419" s="1">
        <v>42094</v>
      </c>
      <c r="E419" s="18">
        <v>42092</v>
      </c>
      <c r="F419" t="s">
        <v>22</v>
      </c>
      <c r="G419" t="s">
        <v>2844</v>
      </c>
      <c r="H419" t="s">
        <v>2845</v>
      </c>
      <c r="I419" t="s">
        <v>101</v>
      </c>
      <c r="J419" t="s">
        <v>26</v>
      </c>
      <c r="K419" t="s">
        <v>1489</v>
      </c>
      <c r="L419" t="s">
        <v>53</v>
      </c>
      <c r="M419" s="2">
        <v>32216</v>
      </c>
      <c r="N419" s="2" t="s">
        <v>29</v>
      </c>
      <c r="O419" s="3" t="s">
        <v>1118</v>
      </c>
      <c r="P419" t="s">
        <v>31</v>
      </c>
      <c r="Q419" t="s">
        <v>35</v>
      </c>
      <c r="R419" t="s">
        <v>1119</v>
      </c>
      <c r="S419" s="2">
        <v>1166.92</v>
      </c>
      <c r="T419" s="2">
        <v>5</v>
      </c>
      <c r="U419" s="2">
        <v>0.2</v>
      </c>
      <c r="V419" s="8">
        <v>131.27850000000001</v>
      </c>
      <c r="W419" s="9">
        <f t="shared" si="18"/>
        <v>933.53600000000006</v>
      </c>
      <c r="X419" s="9">
        <f t="shared" si="19"/>
        <v>233.38400000000001</v>
      </c>
      <c r="Y419" s="9">
        <f t="shared" si="20"/>
        <v>4667.68</v>
      </c>
    </row>
    <row r="420" spans="1:25" x14ac:dyDescent="0.3">
      <c r="A420">
        <v>419</v>
      </c>
      <c r="B420" t="s">
        <v>2846</v>
      </c>
      <c r="C420" s="1">
        <v>41780</v>
      </c>
      <c r="D420" s="1">
        <v>41784</v>
      </c>
      <c r="E420" s="18">
        <v>41780</v>
      </c>
      <c r="F420" t="s">
        <v>49</v>
      </c>
      <c r="G420" t="s">
        <v>2847</v>
      </c>
      <c r="H420" t="s">
        <v>2848</v>
      </c>
      <c r="I420" t="s">
        <v>40</v>
      </c>
      <c r="J420" t="s">
        <v>26</v>
      </c>
      <c r="K420" t="s">
        <v>2849</v>
      </c>
      <c r="L420" t="s">
        <v>311</v>
      </c>
      <c r="M420" s="2">
        <v>23464</v>
      </c>
      <c r="N420" s="2" t="s">
        <v>29</v>
      </c>
      <c r="O420" s="3" t="s">
        <v>2850</v>
      </c>
      <c r="P420" t="s">
        <v>45</v>
      </c>
      <c r="Q420" t="s">
        <v>74</v>
      </c>
      <c r="R420" t="s">
        <v>2851</v>
      </c>
      <c r="S420" s="2">
        <v>2715.93</v>
      </c>
      <c r="T420" s="2">
        <v>7</v>
      </c>
      <c r="U420" s="2">
        <v>0</v>
      </c>
      <c r="V420" s="8">
        <v>1276.4871000000001</v>
      </c>
      <c r="W420" s="9">
        <f t="shared" si="18"/>
        <v>2715.93</v>
      </c>
      <c r="X420" s="9">
        <f t="shared" si="19"/>
        <v>0</v>
      </c>
      <c r="Y420" s="9">
        <f t="shared" si="20"/>
        <v>19011.509999999998</v>
      </c>
    </row>
    <row r="421" spans="1:25" x14ac:dyDescent="0.3">
      <c r="A421">
        <v>420</v>
      </c>
      <c r="B421" t="s">
        <v>2852</v>
      </c>
      <c r="C421" s="1">
        <v>42305</v>
      </c>
      <c r="D421" s="1">
        <v>42311</v>
      </c>
      <c r="E421" s="18">
        <v>42305</v>
      </c>
      <c r="F421" t="s">
        <v>49</v>
      </c>
      <c r="G421" t="s">
        <v>2853</v>
      </c>
      <c r="H421" t="s">
        <v>2854</v>
      </c>
      <c r="I421" t="s">
        <v>25</v>
      </c>
      <c r="J421" t="s">
        <v>26</v>
      </c>
      <c r="K421" t="s">
        <v>27</v>
      </c>
      <c r="L421" t="s">
        <v>28</v>
      </c>
      <c r="M421" s="2">
        <v>42420</v>
      </c>
      <c r="N421" s="2" t="s">
        <v>29</v>
      </c>
      <c r="O421" s="3" t="s">
        <v>2855</v>
      </c>
      <c r="P421" t="s">
        <v>45</v>
      </c>
      <c r="Q421" t="s">
        <v>169</v>
      </c>
      <c r="R421" t="s">
        <v>2856</v>
      </c>
      <c r="S421" s="2">
        <v>10.67</v>
      </c>
      <c r="T421" s="2">
        <v>1</v>
      </c>
      <c r="U421" s="2">
        <v>0</v>
      </c>
      <c r="V421" s="8">
        <v>4.9081999999999999</v>
      </c>
      <c r="W421" s="9">
        <f t="shared" si="18"/>
        <v>10.67</v>
      </c>
      <c r="X421" s="9">
        <f t="shared" si="19"/>
        <v>0</v>
      </c>
      <c r="Y421" s="9">
        <f t="shared" si="20"/>
        <v>10.67</v>
      </c>
    </row>
    <row r="422" spans="1:25" x14ac:dyDescent="0.3">
      <c r="A422">
        <v>421</v>
      </c>
      <c r="B422" t="s">
        <v>2861</v>
      </c>
      <c r="C422" s="1">
        <v>42216</v>
      </c>
      <c r="D422" s="1">
        <v>42216</v>
      </c>
      <c r="E422" s="18">
        <v>42216</v>
      </c>
      <c r="F422" t="s">
        <v>1261</v>
      </c>
      <c r="G422" t="s">
        <v>2412</v>
      </c>
      <c r="H422" t="s">
        <v>2413</v>
      </c>
      <c r="I422" t="s">
        <v>25</v>
      </c>
      <c r="J422" t="s">
        <v>26</v>
      </c>
      <c r="K422" t="s">
        <v>262</v>
      </c>
      <c r="L422" t="s">
        <v>263</v>
      </c>
      <c r="M422" s="2">
        <v>10024</v>
      </c>
      <c r="N422" s="2" t="s">
        <v>145</v>
      </c>
      <c r="O422" s="3" t="s">
        <v>2862</v>
      </c>
      <c r="P422" t="s">
        <v>70</v>
      </c>
      <c r="Q422" t="s">
        <v>157</v>
      </c>
      <c r="R422" t="s">
        <v>2863</v>
      </c>
      <c r="S422" s="2">
        <v>2309.65</v>
      </c>
      <c r="T422" s="2">
        <v>7</v>
      </c>
      <c r="U422" s="2">
        <v>0</v>
      </c>
      <c r="V422" s="8">
        <v>762.18449999999996</v>
      </c>
      <c r="W422" s="9">
        <f t="shared" si="18"/>
        <v>2309.65</v>
      </c>
      <c r="X422" s="9">
        <f t="shared" si="19"/>
        <v>0</v>
      </c>
      <c r="Y422" s="9">
        <f t="shared" si="20"/>
        <v>16167.550000000001</v>
      </c>
    </row>
    <row r="423" spans="1:25" x14ac:dyDescent="0.3">
      <c r="A423">
        <v>422</v>
      </c>
      <c r="B423" t="s">
        <v>2864</v>
      </c>
      <c r="C423" s="1">
        <v>42243</v>
      </c>
      <c r="D423" s="1">
        <v>42247</v>
      </c>
      <c r="E423" s="18">
        <v>42243</v>
      </c>
      <c r="F423" t="s">
        <v>49</v>
      </c>
      <c r="G423" t="s">
        <v>2865</v>
      </c>
      <c r="H423" t="s">
        <v>2866</v>
      </c>
      <c r="I423" t="s">
        <v>25</v>
      </c>
      <c r="J423" t="s">
        <v>26</v>
      </c>
      <c r="K423" t="s">
        <v>2867</v>
      </c>
      <c r="L423" t="s">
        <v>42</v>
      </c>
      <c r="M423" s="2">
        <v>92563</v>
      </c>
      <c r="N423" s="2" t="s">
        <v>43</v>
      </c>
      <c r="O423" s="3" t="s">
        <v>2868</v>
      </c>
      <c r="P423" t="s">
        <v>45</v>
      </c>
      <c r="Q423" t="s">
        <v>58</v>
      </c>
      <c r="R423" t="s">
        <v>2869</v>
      </c>
      <c r="S423" s="2">
        <v>484.65</v>
      </c>
      <c r="T423" s="2">
        <v>3</v>
      </c>
      <c r="U423" s="2">
        <v>0</v>
      </c>
      <c r="V423" s="8">
        <v>92.083500000000001</v>
      </c>
      <c r="W423" s="9">
        <f t="shared" si="18"/>
        <v>484.65</v>
      </c>
      <c r="X423" s="9">
        <f t="shared" si="19"/>
        <v>0</v>
      </c>
      <c r="Y423" s="9">
        <f t="shared" si="20"/>
        <v>1453.9499999999998</v>
      </c>
    </row>
    <row r="424" spans="1:25" x14ac:dyDescent="0.3">
      <c r="A424">
        <v>423</v>
      </c>
      <c r="B424" t="s">
        <v>2870</v>
      </c>
      <c r="C424" s="1">
        <v>42314</v>
      </c>
      <c r="D424" s="1">
        <v>42317</v>
      </c>
      <c r="E424" s="18">
        <v>42314</v>
      </c>
      <c r="F424" t="s">
        <v>184</v>
      </c>
      <c r="G424" t="s">
        <v>2871</v>
      </c>
      <c r="H424" t="s">
        <v>2872</v>
      </c>
      <c r="I424" t="s">
        <v>25</v>
      </c>
      <c r="J424" t="s">
        <v>26</v>
      </c>
      <c r="K424" t="s">
        <v>610</v>
      </c>
      <c r="L424" t="s">
        <v>302</v>
      </c>
      <c r="M424" s="2">
        <v>85254</v>
      </c>
      <c r="N424" s="2" t="s">
        <v>43</v>
      </c>
      <c r="O424" s="3" t="s">
        <v>493</v>
      </c>
      <c r="P424" t="s">
        <v>45</v>
      </c>
      <c r="Q424" t="s">
        <v>169</v>
      </c>
      <c r="R424" t="s">
        <v>494</v>
      </c>
      <c r="S424" s="2">
        <v>7.08</v>
      </c>
      <c r="T424" s="2">
        <v>3</v>
      </c>
      <c r="U424" s="2">
        <v>0.2</v>
      </c>
      <c r="V424" s="8">
        <v>2.4780000000000002</v>
      </c>
      <c r="W424" s="9">
        <f t="shared" si="18"/>
        <v>5.6639999999999997</v>
      </c>
      <c r="X424" s="9">
        <f t="shared" si="19"/>
        <v>1.4160000000000001</v>
      </c>
      <c r="Y424" s="9">
        <f t="shared" si="20"/>
        <v>16.991999999999997</v>
      </c>
    </row>
    <row r="425" spans="1:25" x14ac:dyDescent="0.3">
      <c r="A425">
        <v>424</v>
      </c>
      <c r="B425" t="s">
        <v>2875</v>
      </c>
      <c r="C425" s="1">
        <v>43095</v>
      </c>
      <c r="D425" s="1">
        <v>43101</v>
      </c>
      <c r="E425" s="18">
        <v>43095</v>
      </c>
      <c r="F425" t="s">
        <v>49</v>
      </c>
      <c r="G425" t="s">
        <v>1167</v>
      </c>
      <c r="H425" t="s">
        <v>1168</v>
      </c>
      <c r="I425" t="s">
        <v>25</v>
      </c>
      <c r="J425" t="s">
        <v>26</v>
      </c>
      <c r="K425" t="s">
        <v>2150</v>
      </c>
      <c r="L425" t="s">
        <v>481</v>
      </c>
      <c r="M425" s="2">
        <v>52601</v>
      </c>
      <c r="N425" s="2" t="s">
        <v>104</v>
      </c>
      <c r="O425" s="3" t="s">
        <v>1595</v>
      </c>
      <c r="P425" t="s">
        <v>45</v>
      </c>
      <c r="Q425" t="s">
        <v>89</v>
      </c>
      <c r="R425" t="s">
        <v>1596</v>
      </c>
      <c r="S425" s="2">
        <v>44.75</v>
      </c>
      <c r="T425" s="2">
        <v>5</v>
      </c>
      <c r="U425" s="2">
        <v>0</v>
      </c>
      <c r="V425" s="8">
        <v>20.585000000000001</v>
      </c>
      <c r="W425" s="9">
        <f t="shared" si="18"/>
        <v>44.75</v>
      </c>
      <c r="X425" s="9">
        <f t="shared" si="19"/>
        <v>0</v>
      </c>
      <c r="Y425" s="9">
        <f t="shared" si="20"/>
        <v>223.75</v>
      </c>
    </row>
    <row r="426" spans="1:25" x14ac:dyDescent="0.3">
      <c r="A426">
        <v>425</v>
      </c>
      <c r="B426" t="s">
        <v>2876</v>
      </c>
      <c r="C426" s="1">
        <v>41967</v>
      </c>
      <c r="D426" s="1">
        <v>41969</v>
      </c>
      <c r="E426" s="18">
        <v>41967</v>
      </c>
      <c r="F426" t="s">
        <v>184</v>
      </c>
      <c r="G426" t="s">
        <v>2877</v>
      </c>
      <c r="H426" t="s">
        <v>2878</v>
      </c>
      <c r="I426" t="s">
        <v>25</v>
      </c>
      <c r="J426" t="s">
        <v>26</v>
      </c>
      <c r="K426" t="s">
        <v>931</v>
      </c>
      <c r="L426" t="s">
        <v>42</v>
      </c>
      <c r="M426" s="2">
        <v>92037</v>
      </c>
      <c r="N426" s="2" t="s">
        <v>43</v>
      </c>
      <c r="O426" s="3" t="s">
        <v>2879</v>
      </c>
      <c r="P426" t="s">
        <v>31</v>
      </c>
      <c r="Q426" t="s">
        <v>64</v>
      </c>
      <c r="R426" t="s">
        <v>2880</v>
      </c>
      <c r="S426" s="2">
        <v>151.72</v>
      </c>
      <c r="T426" s="2">
        <v>4</v>
      </c>
      <c r="U426" s="2">
        <v>0</v>
      </c>
      <c r="V426" s="8">
        <v>27.3096</v>
      </c>
      <c r="W426" s="9">
        <f t="shared" si="18"/>
        <v>151.72</v>
      </c>
      <c r="X426" s="9">
        <f t="shared" si="19"/>
        <v>0</v>
      </c>
      <c r="Y426" s="9">
        <f t="shared" si="20"/>
        <v>606.88</v>
      </c>
    </row>
    <row r="427" spans="1:25" x14ac:dyDescent="0.3">
      <c r="A427">
        <v>426</v>
      </c>
      <c r="B427" t="s">
        <v>2884</v>
      </c>
      <c r="C427" s="1">
        <v>42359</v>
      </c>
      <c r="D427" s="1">
        <v>42362</v>
      </c>
      <c r="E427" s="18">
        <v>42359</v>
      </c>
      <c r="F427" t="s">
        <v>22</v>
      </c>
      <c r="G427" t="s">
        <v>2885</v>
      </c>
      <c r="H427" t="s">
        <v>2886</v>
      </c>
      <c r="I427" t="s">
        <v>25</v>
      </c>
      <c r="J427" t="s">
        <v>26</v>
      </c>
      <c r="K427" t="s">
        <v>94</v>
      </c>
      <c r="L427" t="s">
        <v>95</v>
      </c>
      <c r="M427" s="2">
        <v>98103</v>
      </c>
      <c r="N427" s="2" t="s">
        <v>43</v>
      </c>
      <c r="O427" s="3" t="s">
        <v>868</v>
      </c>
      <c r="P427" t="s">
        <v>31</v>
      </c>
      <c r="Q427" t="s">
        <v>55</v>
      </c>
      <c r="R427" t="s">
        <v>869</v>
      </c>
      <c r="S427" s="2">
        <v>1618.37</v>
      </c>
      <c r="T427" s="2">
        <v>13</v>
      </c>
      <c r="U427" s="2">
        <v>0</v>
      </c>
      <c r="V427" s="8">
        <v>356.04140000000001</v>
      </c>
      <c r="W427" s="9">
        <f t="shared" si="18"/>
        <v>1618.37</v>
      </c>
      <c r="X427" s="9">
        <f t="shared" si="19"/>
        <v>0</v>
      </c>
      <c r="Y427" s="9">
        <f t="shared" si="20"/>
        <v>21038.809999999998</v>
      </c>
    </row>
    <row r="428" spans="1:25" x14ac:dyDescent="0.3">
      <c r="A428">
        <v>427</v>
      </c>
      <c r="B428" t="s">
        <v>2889</v>
      </c>
      <c r="C428" s="1">
        <v>42264</v>
      </c>
      <c r="D428" s="1">
        <v>42266</v>
      </c>
      <c r="E428" s="18">
        <v>42264</v>
      </c>
      <c r="F428" t="s">
        <v>22</v>
      </c>
      <c r="G428" t="s">
        <v>2001</v>
      </c>
      <c r="H428" t="s">
        <v>2002</v>
      </c>
      <c r="I428" t="s">
        <v>101</v>
      </c>
      <c r="J428" t="s">
        <v>26</v>
      </c>
      <c r="K428" t="s">
        <v>41</v>
      </c>
      <c r="L428" t="s">
        <v>42</v>
      </c>
      <c r="M428" s="2">
        <v>90036</v>
      </c>
      <c r="N428" s="2" t="s">
        <v>43</v>
      </c>
      <c r="O428" s="3" t="s">
        <v>1039</v>
      </c>
      <c r="P428" t="s">
        <v>45</v>
      </c>
      <c r="Q428" t="s">
        <v>89</v>
      </c>
      <c r="R428" t="s">
        <v>1040</v>
      </c>
      <c r="S428" s="2">
        <v>32.4</v>
      </c>
      <c r="T428" s="2">
        <v>5</v>
      </c>
      <c r="U428" s="2">
        <v>0</v>
      </c>
      <c r="V428" s="8">
        <v>15.552</v>
      </c>
      <c r="W428" s="9">
        <f t="shared" si="18"/>
        <v>32.4</v>
      </c>
      <c r="X428" s="9">
        <f t="shared" si="19"/>
        <v>0</v>
      </c>
      <c r="Y428" s="9">
        <f t="shared" si="20"/>
        <v>162</v>
      </c>
    </row>
    <row r="429" spans="1:25" x14ac:dyDescent="0.3">
      <c r="A429">
        <v>428</v>
      </c>
      <c r="B429" t="s">
        <v>2890</v>
      </c>
      <c r="C429" s="1">
        <v>42191</v>
      </c>
      <c r="D429" s="1">
        <v>42195</v>
      </c>
      <c r="E429" s="18">
        <v>42191</v>
      </c>
      <c r="F429" t="s">
        <v>49</v>
      </c>
      <c r="G429" t="s">
        <v>2891</v>
      </c>
      <c r="H429" t="s">
        <v>2892</v>
      </c>
      <c r="I429" t="s">
        <v>40</v>
      </c>
      <c r="J429" t="s">
        <v>26</v>
      </c>
      <c r="K429" t="s">
        <v>262</v>
      </c>
      <c r="L429" t="s">
        <v>263</v>
      </c>
      <c r="M429" s="2">
        <v>10011</v>
      </c>
      <c r="N429" s="2" t="s">
        <v>145</v>
      </c>
      <c r="O429" s="3" t="s">
        <v>2893</v>
      </c>
      <c r="P429" t="s">
        <v>31</v>
      </c>
      <c r="Q429" t="s">
        <v>64</v>
      </c>
      <c r="R429" t="s">
        <v>2894</v>
      </c>
      <c r="S429" s="2">
        <v>13.96</v>
      </c>
      <c r="T429" s="2">
        <v>2</v>
      </c>
      <c r="U429" s="2">
        <v>0</v>
      </c>
      <c r="V429" s="8">
        <v>6.7008000000000001</v>
      </c>
      <c r="W429" s="9">
        <f t="shared" si="18"/>
        <v>13.96</v>
      </c>
      <c r="X429" s="9">
        <f t="shared" si="19"/>
        <v>0</v>
      </c>
      <c r="Y429" s="9">
        <f t="shared" si="20"/>
        <v>27.92</v>
      </c>
    </row>
    <row r="430" spans="1:25" x14ac:dyDescent="0.3">
      <c r="A430">
        <v>429</v>
      </c>
      <c r="B430" t="s">
        <v>2899</v>
      </c>
      <c r="C430" s="1">
        <v>42121</v>
      </c>
      <c r="D430" s="1">
        <v>42127</v>
      </c>
      <c r="E430" s="18">
        <v>42121</v>
      </c>
      <c r="F430" t="s">
        <v>49</v>
      </c>
      <c r="G430" t="s">
        <v>1823</v>
      </c>
      <c r="H430" t="s">
        <v>1824</v>
      </c>
      <c r="I430" t="s">
        <v>25</v>
      </c>
      <c r="J430" t="s">
        <v>26</v>
      </c>
      <c r="K430" t="s">
        <v>95</v>
      </c>
      <c r="L430" t="s">
        <v>2900</v>
      </c>
      <c r="M430" s="2">
        <v>20016</v>
      </c>
      <c r="N430" s="2" t="s">
        <v>145</v>
      </c>
      <c r="O430" s="3" t="s">
        <v>2901</v>
      </c>
      <c r="P430" t="s">
        <v>45</v>
      </c>
      <c r="Q430" t="s">
        <v>67</v>
      </c>
      <c r="R430" t="s">
        <v>2902</v>
      </c>
      <c r="S430" s="2">
        <v>22.74</v>
      </c>
      <c r="T430" s="2">
        <v>3</v>
      </c>
      <c r="U430" s="2">
        <v>0</v>
      </c>
      <c r="V430" s="8">
        <v>8.8686000000000007</v>
      </c>
      <c r="W430" s="9">
        <f t="shared" si="18"/>
        <v>22.74</v>
      </c>
      <c r="X430" s="9">
        <f t="shared" si="19"/>
        <v>0</v>
      </c>
      <c r="Y430" s="9">
        <f t="shared" si="20"/>
        <v>68.22</v>
      </c>
    </row>
    <row r="431" spans="1:25" x14ac:dyDescent="0.3">
      <c r="A431">
        <v>430</v>
      </c>
      <c r="B431" t="s">
        <v>2905</v>
      </c>
      <c r="C431" s="1">
        <v>42171</v>
      </c>
      <c r="D431" s="1">
        <v>42175</v>
      </c>
      <c r="E431" s="18">
        <v>42171</v>
      </c>
      <c r="F431" t="s">
        <v>49</v>
      </c>
      <c r="G431" t="s">
        <v>1427</v>
      </c>
      <c r="H431" t="s">
        <v>1428</v>
      </c>
      <c r="I431" t="s">
        <v>25</v>
      </c>
      <c r="J431" t="s">
        <v>26</v>
      </c>
      <c r="K431" t="s">
        <v>143</v>
      </c>
      <c r="L431" t="s">
        <v>144</v>
      </c>
      <c r="M431" s="2">
        <v>19134</v>
      </c>
      <c r="N431" s="2" t="s">
        <v>145</v>
      </c>
      <c r="O431" s="3" t="s">
        <v>2906</v>
      </c>
      <c r="P431" t="s">
        <v>45</v>
      </c>
      <c r="Q431" t="s">
        <v>169</v>
      </c>
      <c r="R431" t="s">
        <v>2907</v>
      </c>
      <c r="S431" s="2">
        <v>6.2080000000000002</v>
      </c>
      <c r="T431" s="2">
        <v>2</v>
      </c>
      <c r="U431" s="2">
        <v>0.2</v>
      </c>
      <c r="V431" s="8">
        <v>2.1728000000000001</v>
      </c>
      <c r="W431" s="9">
        <f t="shared" si="18"/>
        <v>4.9664000000000001</v>
      </c>
      <c r="X431" s="9">
        <f t="shared" si="19"/>
        <v>1.2416</v>
      </c>
      <c r="Y431" s="9">
        <f t="shared" si="20"/>
        <v>9.9328000000000003</v>
      </c>
    </row>
    <row r="432" spans="1:25" x14ac:dyDescent="0.3">
      <c r="A432">
        <v>431</v>
      </c>
      <c r="B432" t="s">
        <v>2908</v>
      </c>
      <c r="C432" s="1">
        <v>43086</v>
      </c>
      <c r="D432" s="1">
        <v>43089</v>
      </c>
      <c r="E432" s="18">
        <v>43086</v>
      </c>
      <c r="F432" t="s">
        <v>184</v>
      </c>
      <c r="G432" t="s">
        <v>2909</v>
      </c>
      <c r="H432" t="s">
        <v>2910</v>
      </c>
      <c r="I432" t="s">
        <v>101</v>
      </c>
      <c r="J432" t="s">
        <v>26</v>
      </c>
      <c r="K432" t="s">
        <v>41</v>
      </c>
      <c r="L432" t="s">
        <v>42</v>
      </c>
      <c r="M432" s="2">
        <v>90045</v>
      </c>
      <c r="N432" s="2" t="s">
        <v>43</v>
      </c>
      <c r="O432" s="3" t="s">
        <v>2911</v>
      </c>
      <c r="P432" t="s">
        <v>45</v>
      </c>
      <c r="Q432" t="s">
        <v>74</v>
      </c>
      <c r="R432" t="s">
        <v>2912</v>
      </c>
      <c r="S432" s="2">
        <v>11.808</v>
      </c>
      <c r="T432" s="2">
        <v>2</v>
      </c>
      <c r="U432" s="2">
        <v>0.2</v>
      </c>
      <c r="V432" s="8">
        <v>4.2804000000000002</v>
      </c>
      <c r="W432" s="9">
        <f t="shared" si="18"/>
        <v>9.4464000000000006</v>
      </c>
      <c r="X432" s="9">
        <f t="shared" si="19"/>
        <v>2.3616000000000001</v>
      </c>
      <c r="Y432" s="9">
        <f t="shared" si="20"/>
        <v>18.892800000000001</v>
      </c>
    </row>
    <row r="433" spans="1:25" x14ac:dyDescent="0.3">
      <c r="A433">
        <v>432</v>
      </c>
      <c r="B433" t="s">
        <v>2913</v>
      </c>
      <c r="C433" s="1">
        <v>42380</v>
      </c>
      <c r="D433" s="1">
        <v>42382</v>
      </c>
      <c r="E433" s="18">
        <v>42380</v>
      </c>
      <c r="F433" t="s">
        <v>22</v>
      </c>
      <c r="G433" t="s">
        <v>2914</v>
      </c>
      <c r="H433" t="s">
        <v>2915</v>
      </c>
      <c r="I433" t="s">
        <v>101</v>
      </c>
      <c r="J433" t="s">
        <v>26</v>
      </c>
      <c r="K433" t="s">
        <v>310</v>
      </c>
      <c r="L433" t="s">
        <v>490</v>
      </c>
      <c r="M433" s="2">
        <v>45503</v>
      </c>
      <c r="N433" s="2" t="s">
        <v>145</v>
      </c>
      <c r="O433" s="3" t="s">
        <v>2916</v>
      </c>
      <c r="P433" t="s">
        <v>45</v>
      </c>
      <c r="Q433" t="s">
        <v>89</v>
      </c>
      <c r="R433" t="s">
        <v>2917</v>
      </c>
      <c r="S433" s="2">
        <v>15.552</v>
      </c>
      <c r="T433" s="2">
        <v>3</v>
      </c>
      <c r="U433" s="2">
        <v>0.2</v>
      </c>
      <c r="V433" s="8">
        <v>5.4432</v>
      </c>
      <c r="W433" s="9">
        <f t="shared" si="18"/>
        <v>12.441599999999999</v>
      </c>
      <c r="X433" s="9">
        <f t="shared" si="19"/>
        <v>3.1104000000000003</v>
      </c>
      <c r="Y433" s="9">
        <f t="shared" si="20"/>
        <v>37.324799999999996</v>
      </c>
    </row>
    <row r="434" spans="1:25" x14ac:dyDescent="0.3">
      <c r="A434">
        <v>433</v>
      </c>
      <c r="B434" t="s">
        <v>2926</v>
      </c>
      <c r="C434" s="1">
        <v>42694</v>
      </c>
      <c r="D434" s="1">
        <v>42696</v>
      </c>
      <c r="E434" s="18">
        <v>42694</v>
      </c>
      <c r="F434" t="s">
        <v>184</v>
      </c>
      <c r="G434" t="s">
        <v>2927</v>
      </c>
      <c r="H434" t="s">
        <v>2928</v>
      </c>
      <c r="I434" t="s">
        <v>25</v>
      </c>
      <c r="J434" t="s">
        <v>26</v>
      </c>
      <c r="K434" t="s">
        <v>989</v>
      </c>
      <c r="L434" t="s">
        <v>490</v>
      </c>
      <c r="M434" s="2">
        <v>45231</v>
      </c>
      <c r="N434" s="2" t="s">
        <v>145</v>
      </c>
      <c r="O434" s="3" t="s">
        <v>2929</v>
      </c>
      <c r="P434" t="s">
        <v>45</v>
      </c>
      <c r="Q434" t="s">
        <v>89</v>
      </c>
      <c r="R434" t="s">
        <v>2930</v>
      </c>
      <c r="S434" s="2">
        <v>15.696</v>
      </c>
      <c r="T434" s="2">
        <v>3</v>
      </c>
      <c r="U434" s="2">
        <v>0.2</v>
      </c>
      <c r="V434" s="8">
        <v>5.1012000000000004</v>
      </c>
      <c r="W434" s="9">
        <f t="shared" si="18"/>
        <v>12.556799999999999</v>
      </c>
      <c r="X434" s="9">
        <f t="shared" si="19"/>
        <v>3.1392000000000002</v>
      </c>
      <c r="Y434" s="9">
        <f t="shared" si="20"/>
        <v>37.670400000000001</v>
      </c>
    </row>
    <row r="435" spans="1:25" x14ac:dyDescent="0.3">
      <c r="A435">
        <v>434</v>
      </c>
      <c r="B435" t="s">
        <v>2931</v>
      </c>
      <c r="C435" s="1">
        <v>42482</v>
      </c>
      <c r="D435" s="1">
        <v>42486</v>
      </c>
      <c r="E435" s="18">
        <v>42482</v>
      </c>
      <c r="F435" t="s">
        <v>49</v>
      </c>
      <c r="G435" t="s">
        <v>2637</v>
      </c>
      <c r="H435" t="s">
        <v>2638</v>
      </c>
      <c r="I435" t="s">
        <v>101</v>
      </c>
      <c r="J435" t="s">
        <v>26</v>
      </c>
      <c r="K435" t="s">
        <v>2932</v>
      </c>
      <c r="L435" t="s">
        <v>585</v>
      </c>
      <c r="M435" s="2">
        <v>65109</v>
      </c>
      <c r="N435" s="2" t="s">
        <v>104</v>
      </c>
      <c r="O435" s="3" t="s">
        <v>2933</v>
      </c>
      <c r="P435" t="s">
        <v>31</v>
      </c>
      <c r="Q435" t="s">
        <v>64</v>
      </c>
      <c r="R435" t="s">
        <v>2934</v>
      </c>
      <c r="S435" s="2">
        <v>86.62</v>
      </c>
      <c r="T435" s="2">
        <v>2</v>
      </c>
      <c r="U435" s="2">
        <v>0</v>
      </c>
      <c r="V435" s="8">
        <v>8.6620000000000008</v>
      </c>
      <c r="W435" s="9">
        <f t="shared" si="18"/>
        <v>86.62</v>
      </c>
      <c r="X435" s="9">
        <f t="shared" si="19"/>
        <v>0</v>
      </c>
      <c r="Y435" s="9">
        <f t="shared" si="20"/>
        <v>173.24</v>
      </c>
    </row>
    <row r="436" spans="1:25" x14ac:dyDescent="0.3">
      <c r="A436">
        <v>435</v>
      </c>
      <c r="B436" t="s">
        <v>2935</v>
      </c>
      <c r="C436" s="1">
        <v>42168</v>
      </c>
      <c r="D436" s="1">
        <v>42169</v>
      </c>
      <c r="E436" s="18">
        <v>42168</v>
      </c>
      <c r="F436" t="s">
        <v>184</v>
      </c>
      <c r="G436" t="s">
        <v>2936</v>
      </c>
      <c r="H436" t="s">
        <v>2937</v>
      </c>
      <c r="I436" t="s">
        <v>25</v>
      </c>
      <c r="J436" t="s">
        <v>26</v>
      </c>
      <c r="K436" t="s">
        <v>41</v>
      </c>
      <c r="L436" t="s">
        <v>42</v>
      </c>
      <c r="M436" s="2">
        <v>90004</v>
      </c>
      <c r="N436" s="2" t="s">
        <v>43</v>
      </c>
      <c r="O436" s="3" t="s">
        <v>2938</v>
      </c>
      <c r="P436" t="s">
        <v>45</v>
      </c>
      <c r="Q436" t="s">
        <v>74</v>
      </c>
      <c r="R436" t="s">
        <v>2939</v>
      </c>
      <c r="S436" s="2">
        <v>36.624000000000002</v>
      </c>
      <c r="T436" s="2">
        <v>3</v>
      </c>
      <c r="U436" s="2">
        <v>0.2</v>
      </c>
      <c r="V436" s="8">
        <v>13.734</v>
      </c>
      <c r="W436" s="9">
        <f t="shared" si="18"/>
        <v>29.299200000000003</v>
      </c>
      <c r="X436" s="9">
        <f t="shared" si="19"/>
        <v>7.3248000000000006</v>
      </c>
      <c r="Y436" s="9">
        <f t="shared" si="20"/>
        <v>87.897600000000011</v>
      </c>
    </row>
    <row r="437" spans="1:25" x14ac:dyDescent="0.3">
      <c r="A437">
        <v>436</v>
      </c>
      <c r="B437" t="s">
        <v>2940</v>
      </c>
      <c r="C437" s="1">
        <v>43059</v>
      </c>
      <c r="D437" s="1">
        <v>43060</v>
      </c>
      <c r="E437" s="18">
        <v>43059</v>
      </c>
      <c r="F437" t="s">
        <v>184</v>
      </c>
      <c r="G437" t="s">
        <v>2941</v>
      </c>
      <c r="H437" t="s">
        <v>2942</v>
      </c>
      <c r="I437" t="s">
        <v>25</v>
      </c>
      <c r="J437" t="s">
        <v>26</v>
      </c>
      <c r="K437" t="s">
        <v>2150</v>
      </c>
      <c r="L437" t="s">
        <v>87</v>
      </c>
      <c r="M437" s="2">
        <v>27217</v>
      </c>
      <c r="N437" s="2" t="s">
        <v>29</v>
      </c>
      <c r="O437" s="3" t="s">
        <v>2943</v>
      </c>
      <c r="P437" t="s">
        <v>45</v>
      </c>
      <c r="Q437" t="s">
        <v>67</v>
      </c>
      <c r="R437" t="s">
        <v>2944</v>
      </c>
      <c r="S437" s="2">
        <v>23.968</v>
      </c>
      <c r="T437" s="2">
        <v>7</v>
      </c>
      <c r="U437" s="2">
        <v>0.2</v>
      </c>
      <c r="V437" s="8">
        <v>2.6964000000000001</v>
      </c>
      <c r="W437" s="9">
        <f t="shared" si="18"/>
        <v>19.174399999999999</v>
      </c>
      <c r="X437" s="9">
        <f t="shared" si="19"/>
        <v>4.7936000000000005</v>
      </c>
      <c r="Y437" s="9">
        <f t="shared" si="20"/>
        <v>134.2208</v>
      </c>
    </row>
    <row r="438" spans="1:25" x14ac:dyDescent="0.3">
      <c r="A438">
        <v>437</v>
      </c>
      <c r="B438" t="s">
        <v>2945</v>
      </c>
      <c r="C438" s="1">
        <v>42619</v>
      </c>
      <c r="D438" s="1">
        <v>42622</v>
      </c>
      <c r="E438" s="18">
        <v>42619</v>
      </c>
      <c r="F438" t="s">
        <v>22</v>
      </c>
      <c r="G438" t="s">
        <v>2946</v>
      </c>
      <c r="H438" t="s">
        <v>2947</v>
      </c>
      <c r="I438" t="s">
        <v>25</v>
      </c>
      <c r="J438" t="s">
        <v>26</v>
      </c>
      <c r="K438" t="s">
        <v>262</v>
      </c>
      <c r="L438" t="s">
        <v>263</v>
      </c>
      <c r="M438" s="2">
        <v>10035</v>
      </c>
      <c r="N438" s="2" t="s">
        <v>145</v>
      </c>
      <c r="O438" s="3" t="s">
        <v>2948</v>
      </c>
      <c r="P438" t="s">
        <v>70</v>
      </c>
      <c r="Q438" t="s">
        <v>157</v>
      </c>
      <c r="R438" t="s">
        <v>2949</v>
      </c>
      <c r="S438" s="2">
        <v>31.86</v>
      </c>
      <c r="T438" s="2">
        <v>2</v>
      </c>
      <c r="U438" s="2">
        <v>0</v>
      </c>
      <c r="V438" s="8">
        <v>11.151</v>
      </c>
      <c r="W438" s="9">
        <f t="shared" si="18"/>
        <v>31.86</v>
      </c>
      <c r="X438" s="9">
        <f t="shared" si="19"/>
        <v>0</v>
      </c>
      <c r="Y438" s="9">
        <f t="shared" si="20"/>
        <v>63.72</v>
      </c>
    </row>
    <row r="439" spans="1:25" x14ac:dyDescent="0.3">
      <c r="A439">
        <v>438</v>
      </c>
      <c r="B439" t="s">
        <v>2952</v>
      </c>
      <c r="C439" s="1">
        <v>42925</v>
      </c>
      <c r="D439" s="1">
        <v>42928</v>
      </c>
      <c r="E439" s="18">
        <v>42925</v>
      </c>
      <c r="F439" t="s">
        <v>184</v>
      </c>
      <c r="G439" t="s">
        <v>2953</v>
      </c>
      <c r="H439" t="s">
        <v>2954</v>
      </c>
      <c r="I439" t="s">
        <v>40</v>
      </c>
      <c r="J439" t="s">
        <v>26</v>
      </c>
      <c r="K439" t="s">
        <v>295</v>
      </c>
      <c r="L439" t="s">
        <v>207</v>
      </c>
      <c r="M439" s="2">
        <v>60610</v>
      </c>
      <c r="N439" s="2" t="s">
        <v>104</v>
      </c>
      <c r="O439" s="3" t="s">
        <v>2955</v>
      </c>
      <c r="P439" t="s">
        <v>45</v>
      </c>
      <c r="Q439" t="s">
        <v>67</v>
      </c>
      <c r="R439" t="s">
        <v>2956</v>
      </c>
      <c r="S439" s="2">
        <v>8.84</v>
      </c>
      <c r="T439" s="2">
        <v>5</v>
      </c>
      <c r="U439" s="2">
        <v>0.2</v>
      </c>
      <c r="V439" s="8">
        <v>2.9834999999999998</v>
      </c>
      <c r="W439" s="9">
        <f t="shared" si="18"/>
        <v>7.0720000000000001</v>
      </c>
      <c r="X439" s="9">
        <f t="shared" si="19"/>
        <v>1.768</v>
      </c>
      <c r="Y439" s="9">
        <f t="shared" si="20"/>
        <v>35.36</v>
      </c>
    </row>
    <row r="440" spans="1:25" x14ac:dyDescent="0.3">
      <c r="A440">
        <v>439</v>
      </c>
      <c r="B440" t="s">
        <v>2957</v>
      </c>
      <c r="C440" s="1">
        <v>43020</v>
      </c>
      <c r="D440" s="1">
        <v>43024</v>
      </c>
      <c r="E440" s="18">
        <v>43020</v>
      </c>
      <c r="F440" t="s">
        <v>49</v>
      </c>
      <c r="G440" t="s">
        <v>193</v>
      </c>
      <c r="H440" t="s">
        <v>194</v>
      </c>
      <c r="I440" t="s">
        <v>101</v>
      </c>
      <c r="J440" t="s">
        <v>26</v>
      </c>
      <c r="K440" t="s">
        <v>2958</v>
      </c>
      <c r="L440" t="s">
        <v>207</v>
      </c>
      <c r="M440" s="2">
        <v>61107</v>
      </c>
      <c r="N440" s="2" t="s">
        <v>104</v>
      </c>
      <c r="O440" s="3" t="s">
        <v>2959</v>
      </c>
      <c r="P440" t="s">
        <v>31</v>
      </c>
      <c r="Q440" t="s">
        <v>35</v>
      </c>
      <c r="R440" t="s">
        <v>2960</v>
      </c>
      <c r="S440" s="2">
        <v>254.60400000000001</v>
      </c>
      <c r="T440" s="2">
        <v>14</v>
      </c>
      <c r="U440" s="2">
        <v>0.3</v>
      </c>
      <c r="V440" s="8">
        <v>-18.186</v>
      </c>
      <c r="W440" s="9">
        <f t="shared" si="18"/>
        <v>178.22280000000001</v>
      </c>
      <c r="X440" s="9">
        <f t="shared" si="19"/>
        <v>76.381200000000007</v>
      </c>
      <c r="Y440" s="9">
        <f t="shared" si="20"/>
        <v>2495.1192000000001</v>
      </c>
    </row>
    <row r="441" spans="1:25" x14ac:dyDescent="0.3">
      <c r="A441">
        <v>440</v>
      </c>
      <c r="B441" t="s">
        <v>2961</v>
      </c>
      <c r="C441" s="1">
        <v>41786</v>
      </c>
      <c r="D441" s="1">
        <v>41791</v>
      </c>
      <c r="E441" s="18">
        <v>41786</v>
      </c>
      <c r="F441" t="s">
        <v>22</v>
      </c>
      <c r="G441" t="s">
        <v>554</v>
      </c>
      <c r="H441" t="s">
        <v>555</v>
      </c>
      <c r="I441" t="s">
        <v>25</v>
      </c>
      <c r="J441" t="s">
        <v>26</v>
      </c>
      <c r="K441" t="s">
        <v>126</v>
      </c>
      <c r="L441" t="s">
        <v>42</v>
      </c>
      <c r="M441" s="2">
        <v>94109</v>
      </c>
      <c r="N441" s="2" t="s">
        <v>43</v>
      </c>
      <c r="O441" s="3" t="s">
        <v>201</v>
      </c>
      <c r="P441" t="s">
        <v>70</v>
      </c>
      <c r="Q441" t="s">
        <v>71</v>
      </c>
      <c r="R441" t="s">
        <v>202</v>
      </c>
      <c r="S441" s="2">
        <v>1113.5039999999999</v>
      </c>
      <c r="T441" s="2">
        <v>12</v>
      </c>
      <c r="U441" s="2">
        <v>0.2</v>
      </c>
      <c r="V441" s="8">
        <v>125.2692</v>
      </c>
      <c r="W441" s="9">
        <f t="shared" si="18"/>
        <v>890.80319999999995</v>
      </c>
      <c r="X441" s="9">
        <f t="shared" si="19"/>
        <v>222.70079999999999</v>
      </c>
      <c r="Y441" s="9">
        <f t="shared" si="20"/>
        <v>10689.6384</v>
      </c>
    </row>
    <row r="442" spans="1:25" x14ac:dyDescent="0.3">
      <c r="A442">
        <v>441</v>
      </c>
      <c r="B442" t="s">
        <v>2962</v>
      </c>
      <c r="C442" s="1">
        <v>42188</v>
      </c>
      <c r="D442" s="1">
        <v>42190</v>
      </c>
      <c r="E442" s="18">
        <v>42188</v>
      </c>
      <c r="F442" t="s">
        <v>184</v>
      </c>
      <c r="G442" t="s">
        <v>2963</v>
      </c>
      <c r="H442" t="s">
        <v>2964</v>
      </c>
      <c r="I442" t="s">
        <v>40</v>
      </c>
      <c r="J442" t="s">
        <v>26</v>
      </c>
      <c r="K442" t="s">
        <v>143</v>
      </c>
      <c r="L442" t="s">
        <v>144</v>
      </c>
      <c r="M442" s="2">
        <v>19134</v>
      </c>
      <c r="N442" s="2" t="s">
        <v>145</v>
      </c>
      <c r="O442" s="3" t="s">
        <v>2965</v>
      </c>
      <c r="P442" t="s">
        <v>31</v>
      </c>
      <c r="Q442" t="s">
        <v>64</v>
      </c>
      <c r="R442" t="s">
        <v>2966</v>
      </c>
      <c r="S442" s="2">
        <v>168.464</v>
      </c>
      <c r="T442" s="2">
        <v>2</v>
      </c>
      <c r="U442" s="2">
        <v>0.2</v>
      </c>
      <c r="V442" s="8">
        <v>-29.481200000000001</v>
      </c>
      <c r="W442" s="9">
        <f t="shared" si="18"/>
        <v>134.77119999999999</v>
      </c>
      <c r="X442" s="9">
        <f t="shared" si="19"/>
        <v>33.692799999999998</v>
      </c>
      <c r="Y442" s="9">
        <f t="shared" si="20"/>
        <v>269.54239999999999</v>
      </c>
    </row>
    <row r="443" spans="1:25" x14ac:dyDescent="0.3">
      <c r="A443">
        <v>442</v>
      </c>
      <c r="B443" t="s">
        <v>2971</v>
      </c>
      <c r="C443" s="1">
        <v>42098</v>
      </c>
      <c r="D443" s="1">
        <v>42102</v>
      </c>
      <c r="E443" s="18">
        <v>42098</v>
      </c>
      <c r="F443" t="s">
        <v>49</v>
      </c>
      <c r="G443" t="s">
        <v>2972</v>
      </c>
      <c r="H443" t="s">
        <v>2973</v>
      </c>
      <c r="I443" t="s">
        <v>101</v>
      </c>
      <c r="J443" t="s">
        <v>26</v>
      </c>
      <c r="K443" t="s">
        <v>262</v>
      </c>
      <c r="L443" t="s">
        <v>263</v>
      </c>
      <c r="M443" s="2">
        <v>10009</v>
      </c>
      <c r="N443" s="2" t="s">
        <v>145</v>
      </c>
      <c r="O443" s="3" t="s">
        <v>2974</v>
      </c>
      <c r="P443" t="s">
        <v>45</v>
      </c>
      <c r="Q443" t="s">
        <v>67</v>
      </c>
      <c r="R443" t="s">
        <v>2975</v>
      </c>
      <c r="S443" s="2">
        <v>11.16</v>
      </c>
      <c r="T443" s="2">
        <v>2</v>
      </c>
      <c r="U443" s="2">
        <v>0</v>
      </c>
      <c r="V443" s="8">
        <v>4.3524000000000003</v>
      </c>
      <c r="W443" s="9">
        <f t="shared" si="18"/>
        <v>11.16</v>
      </c>
      <c r="X443" s="9">
        <f t="shared" si="19"/>
        <v>0</v>
      </c>
      <c r="Y443" s="9">
        <f t="shared" si="20"/>
        <v>22.32</v>
      </c>
    </row>
    <row r="444" spans="1:25" x14ac:dyDescent="0.3">
      <c r="A444">
        <v>443</v>
      </c>
      <c r="B444" t="s">
        <v>2980</v>
      </c>
      <c r="C444" s="1">
        <v>43079</v>
      </c>
      <c r="D444" s="1">
        <v>43086</v>
      </c>
      <c r="E444" s="18">
        <v>43079</v>
      </c>
      <c r="F444" t="s">
        <v>49</v>
      </c>
      <c r="G444" t="s">
        <v>1113</v>
      </c>
      <c r="H444" t="s">
        <v>1114</v>
      </c>
      <c r="I444" t="s">
        <v>40</v>
      </c>
      <c r="J444" t="s">
        <v>26</v>
      </c>
      <c r="K444" t="s">
        <v>931</v>
      </c>
      <c r="L444" t="s">
        <v>42</v>
      </c>
      <c r="M444" s="2">
        <v>92037</v>
      </c>
      <c r="N444" s="2" t="s">
        <v>43</v>
      </c>
      <c r="O444" s="3" t="s">
        <v>2981</v>
      </c>
      <c r="P444" t="s">
        <v>45</v>
      </c>
      <c r="Q444" t="s">
        <v>74</v>
      </c>
      <c r="R444" t="s">
        <v>2982</v>
      </c>
      <c r="S444" s="2">
        <v>19.936</v>
      </c>
      <c r="T444" s="2">
        <v>4</v>
      </c>
      <c r="U444" s="2">
        <v>0.2</v>
      </c>
      <c r="V444" s="8">
        <v>7.2267999999999999</v>
      </c>
      <c r="W444" s="9">
        <f t="shared" si="18"/>
        <v>15.9488</v>
      </c>
      <c r="X444" s="9">
        <f t="shared" si="19"/>
        <v>3.9872000000000001</v>
      </c>
      <c r="Y444" s="9">
        <f t="shared" si="20"/>
        <v>63.795200000000001</v>
      </c>
    </row>
    <row r="445" spans="1:25" x14ac:dyDescent="0.3">
      <c r="A445">
        <v>444</v>
      </c>
      <c r="B445" t="s">
        <v>2985</v>
      </c>
      <c r="C445" s="1">
        <v>42698</v>
      </c>
      <c r="D445" s="1">
        <v>42705</v>
      </c>
      <c r="E445" s="18">
        <v>42698</v>
      </c>
      <c r="F445" t="s">
        <v>49</v>
      </c>
      <c r="G445" t="s">
        <v>2986</v>
      </c>
      <c r="H445" t="s">
        <v>2987</v>
      </c>
      <c r="I445" t="s">
        <v>101</v>
      </c>
      <c r="J445" t="s">
        <v>26</v>
      </c>
      <c r="K445" t="s">
        <v>143</v>
      </c>
      <c r="L445" t="s">
        <v>144</v>
      </c>
      <c r="M445" s="2">
        <v>19143</v>
      </c>
      <c r="N445" s="2" t="s">
        <v>145</v>
      </c>
      <c r="O445" s="3" t="s">
        <v>2988</v>
      </c>
      <c r="P445" t="s">
        <v>45</v>
      </c>
      <c r="Q445" t="s">
        <v>265</v>
      </c>
      <c r="R445" t="s">
        <v>2989</v>
      </c>
      <c r="S445" s="2">
        <v>4.4160000000000004</v>
      </c>
      <c r="T445" s="2">
        <v>3</v>
      </c>
      <c r="U445" s="2">
        <v>0.2</v>
      </c>
      <c r="V445" s="8">
        <v>1.6008</v>
      </c>
      <c r="W445" s="9">
        <f t="shared" si="18"/>
        <v>3.5328000000000004</v>
      </c>
      <c r="X445" s="9">
        <f t="shared" si="19"/>
        <v>0.8832000000000001</v>
      </c>
      <c r="Y445" s="9">
        <f t="shared" si="20"/>
        <v>10.598400000000002</v>
      </c>
    </row>
    <row r="446" spans="1:25" x14ac:dyDescent="0.3">
      <c r="A446">
        <v>445</v>
      </c>
      <c r="B446" t="s">
        <v>2990</v>
      </c>
      <c r="C446" s="1">
        <v>42110</v>
      </c>
      <c r="D446" s="1">
        <v>42115</v>
      </c>
      <c r="E446" s="18">
        <v>42110</v>
      </c>
      <c r="F446" t="s">
        <v>49</v>
      </c>
      <c r="G446" t="s">
        <v>2991</v>
      </c>
      <c r="H446" t="s">
        <v>2992</v>
      </c>
      <c r="I446" t="s">
        <v>40</v>
      </c>
      <c r="J446" t="s">
        <v>26</v>
      </c>
      <c r="K446" t="s">
        <v>2727</v>
      </c>
      <c r="L446" t="s">
        <v>490</v>
      </c>
      <c r="M446" s="2">
        <v>43615</v>
      </c>
      <c r="N446" s="2" t="s">
        <v>145</v>
      </c>
      <c r="O446" s="3" t="s">
        <v>2071</v>
      </c>
      <c r="P446" t="s">
        <v>45</v>
      </c>
      <c r="Q446" t="s">
        <v>77</v>
      </c>
      <c r="R446" t="s">
        <v>2072</v>
      </c>
      <c r="S446" s="2">
        <v>45.216000000000001</v>
      </c>
      <c r="T446" s="2">
        <v>3</v>
      </c>
      <c r="U446" s="2">
        <v>0.2</v>
      </c>
      <c r="V446" s="8">
        <v>4.5216000000000003</v>
      </c>
      <c r="W446" s="9">
        <f t="shared" si="18"/>
        <v>36.172800000000002</v>
      </c>
      <c r="X446" s="9">
        <f t="shared" si="19"/>
        <v>9.0432000000000006</v>
      </c>
      <c r="Y446" s="9">
        <f t="shared" si="20"/>
        <v>108.51840000000001</v>
      </c>
    </row>
    <row r="447" spans="1:25" x14ac:dyDescent="0.3">
      <c r="A447">
        <v>446</v>
      </c>
      <c r="B447" t="s">
        <v>3003</v>
      </c>
      <c r="C447" s="1">
        <v>43006</v>
      </c>
      <c r="D447" s="1">
        <v>43008</v>
      </c>
      <c r="E447" s="18">
        <v>43006</v>
      </c>
      <c r="F447" t="s">
        <v>22</v>
      </c>
      <c r="G447" t="s">
        <v>3004</v>
      </c>
      <c r="H447" t="s">
        <v>3005</v>
      </c>
      <c r="I447" t="s">
        <v>25</v>
      </c>
      <c r="J447" t="s">
        <v>26</v>
      </c>
      <c r="K447" t="s">
        <v>3006</v>
      </c>
      <c r="L447" t="s">
        <v>103</v>
      </c>
      <c r="M447" s="2">
        <v>78521</v>
      </c>
      <c r="N447" s="2" t="s">
        <v>104</v>
      </c>
      <c r="O447" s="3" t="s">
        <v>1813</v>
      </c>
      <c r="P447" t="s">
        <v>45</v>
      </c>
      <c r="Q447" t="s">
        <v>567</v>
      </c>
      <c r="R447" t="s">
        <v>1268</v>
      </c>
      <c r="S447" s="2">
        <v>1.744</v>
      </c>
      <c r="T447" s="2">
        <v>1</v>
      </c>
      <c r="U447" s="2">
        <v>0.2</v>
      </c>
      <c r="V447" s="8">
        <v>-0.3488</v>
      </c>
      <c r="W447" s="9">
        <f t="shared" si="18"/>
        <v>1.3952</v>
      </c>
      <c r="X447" s="9">
        <f t="shared" si="19"/>
        <v>0.3488</v>
      </c>
      <c r="Y447" s="9">
        <f t="shared" si="20"/>
        <v>1.3952</v>
      </c>
    </row>
    <row r="448" spans="1:25" x14ac:dyDescent="0.3">
      <c r="A448">
        <v>447</v>
      </c>
      <c r="B448" t="s">
        <v>3007</v>
      </c>
      <c r="C448" s="1">
        <v>42210</v>
      </c>
      <c r="D448" s="1">
        <v>42214</v>
      </c>
      <c r="E448" s="18">
        <v>42210</v>
      </c>
      <c r="F448" t="s">
        <v>49</v>
      </c>
      <c r="G448" t="s">
        <v>1476</v>
      </c>
      <c r="H448" t="s">
        <v>1477</v>
      </c>
      <c r="I448" t="s">
        <v>101</v>
      </c>
      <c r="J448" t="s">
        <v>26</v>
      </c>
      <c r="K448" t="s">
        <v>143</v>
      </c>
      <c r="L448" t="s">
        <v>144</v>
      </c>
      <c r="M448" s="2">
        <v>19143</v>
      </c>
      <c r="N448" s="2" t="s">
        <v>145</v>
      </c>
      <c r="O448" s="3" t="s">
        <v>1177</v>
      </c>
      <c r="P448" t="s">
        <v>45</v>
      </c>
      <c r="Q448" t="s">
        <v>74</v>
      </c>
      <c r="R448" t="s">
        <v>1178</v>
      </c>
      <c r="S448" s="2">
        <v>25.175999999999998</v>
      </c>
      <c r="T448" s="2">
        <v>4</v>
      </c>
      <c r="U448" s="2">
        <v>0.7</v>
      </c>
      <c r="V448" s="8">
        <v>-18.462399999999999</v>
      </c>
      <c r="W448" s="9">
        <f t="shared" si="18"/>
        <v>7.5528000000000013</v>
      </c>
      <c r="X448" s="9">
        <f t="shared" si="19"/>
        <v>17.623199999999997</v>
      </c>
      <c r="Y448" s="9">
        <f t="shared" si="20"/>
        <v>30.211200000000005</v>
      </c>
    </row>
    <row r="449" spans="1:25" x14ac:dyDescent="0.3">
      <c r="A449">
        <v>448</v>
      </c>
      <c r="B449" t="s">
        <v>3008</v>
      </c>
      <c r="C449" s="1">
        <v>42328</v>
      </c>
      <c r="D449" s="1">
        <v>42334</v>
      </c>
      <c r="E449" s="18">
        <v>42328</v>
      </c>
      <c r="F449" t="s">
        <v>49</v>
      </c>
      <c r="G449" t="s">
        <v>3009</v>
      </c>
      <c r="H449" t="s">
        <v>3010</v>
      </c>
      <c r="I449" t="s">
        <v>101</v>
      </c>
      <c r="J449" t="s">
        <v>26</v>
      </c>
      <c r="K449" t="s">
        <v>41</v>
      </c>
      <c r="L449" t="s">
        <v>42</v>
      </c>
      <c r="M449" s="2">
        <v>90008</v>
      </c>
      <c r="N449" s="2" t="s">
        <v>43</v>
      </c>
      <c r="O449" s="3" t="s">
        <v>1256</v>
      </c>
      <c r="P449" t="s">
        <v>45</v>
      </c>
      <c r="Q449" t="s">
        <v>67</v>
      </c>
      <c r="R449" t="s">
        <v>1257</v>
      </c>
      <c r="S449" s="2">
        <v>19.46</v>
      </c>
      <c r="T449" s="2">
        <v>7</v>
      </c>
      <c r="U449" s="2">
        <v>0</v>
      </c>
      <c r="V449" s="8">
        <v>5.0595999999999997</v>
      </c>
      <c r="W449" s="9">
        <f t="shared" si="18"/>
        <v>19.46</v>
      </c>
      <c r="X449" s="9">
        <f t="shared" si="19"/>
        <v>0</v>
      </c>
      <c r="Y449" s="9">
        <f t="shared" si="20"/>
        <v>136.22</v>
      </c>
    </row>
    <row r="450" spans="1:25" x14ac:dyDescent="0.3">
      <c r="A450">
        <v>449</v>
      </c>
      <c r="B450" t="s">
        <v>3011</v>
      </c>
      <c r="C450" s="1">
        <v>42488</v>
      </c>
      <c r="D450" s="1">
        <v>42492</v>
      </c>
      <c r="E450" s="18">
        <v>42488</v>
      </c>
      <c r="F450" t="s">
        <v>49</v>
      </c>
      <c r="G450" t="s">
        <v>3012</v>
      </c>
      <c r="H450" t="s">
        <v>3013</v>
      </c>
      <c r="I450" t="s">
        <v>101</v>
      </c>
      <c r="J450" t="s">
        <v>26</v>
      </c>
      <c r="K450" t="s">
        <v>793</v>
      </c>
      <c r="L450" t="s">
        <v>449</v>
      </c>
      <c r="M450" s="2">
        <v>80219</v>
      </c>
      <c r="N450" s="2" t="s">
        <v>43</v>
      </c>
      <c r="O450" s="3" t="s">
        <v>1226</v>
      </c>
      <c r="P450" t="s">
        <v>45</v>
      </c>
      <c r="Q450" t="s">
        <v>89</v>
      </c>
      <c r="R450" t="s">
        <v>1227</v>
      </c>
      <c r="S450" s="2">
        <v>29.472000000000001</v>
      </c>
      <c r="T450" s="2">
        <v>3</v>
      </c>
      <c r="U450" s="2">
        <v>0.2</v>
      </c>
      <c r="V450" s="8">
        <v>9.9467999999999996</v>
      </c>
      <c r="W450" s="9">
        <f t="shared" ref="W450:W513" si="21">S450-S450*U450</f>
        <v>23.5776</v>
      </c>
      <c r="X450" s="9">
        <f t="shared" si="19"/>
        <v>5.894400000000001</v>
      </c>
      <c r="Y450" s="9">
        <f t="shared" si="20"/>
        <v>70.732799999999997</v>
      </c>
    </row>
    <row r="451" spans="1:25" x14ac:dyDescent="0.3">
      <c r="A451">
        <v>450</v>
      </c>
      <c r="B451" t="s">
        <v>3014</v>
      </c>
      <c r="C451" s="1">
        <v>43053</v>
      </c>
      <c r="D451" s="1">
        <v>43058</v>
      </c>
      <c r="E451" s="18">
        <v>43053</v>
      </c>
      <c r="F451" t="s">
        <v>49</v>
      </c>
      <c r="G451" t="s">
        <v>3015</v>
      </c>
      <c r="H451" t="s">
        <v>3016</v>
      </c>
      <c r="I451" t="s">
        <v>25</v>
      </c>
      <c r="J451" t="s">
        <v>26</v>
      </c>
      <c r="K451" t="s">
        <v>262</v>
      </c>
      <c r="L451" t="s">
        <v>263</v>
      </c>
      <c r="M451" s="2">
        <v>10035</v>
      </c>
      <c r="N451" s="2" t="s">
        <v>145</v>
      </c>
      <c r="O451" s="3" t="s">
        <v>3017</v>
      </c>
      <c r="P451" t="s">
        <v>45</v>
      </c>
      <c r="Q451" t="s">
        <v>74</v>
      </c>
      <c r="R451" t="s">
        <v>3018</v>
      </c>
      <c r="S451" s="2">
        <v>8.64</v>
      </c>
      <c r="T451" s="2">
        <v>2</v>
      </c>
      <c r="U451" s="2">
        <v>0.2</v>
      </c>
      <c r="V451" s="8">
        <v>3.024</v>
      </c>
      <c r="W451" s="9">
        <f t="shared" si="21"/>
        <v>6.9120000000000008</v>
      </c>
      <c r="X451" s="9">
        <f t="shared" ref="X451:X514" si="22">S451*U451</f>
        <v>1.7280000000000002</v>
      </c>
      <c r="Y451" s="9">
        <f t="shared" ref="Y451:Y514" si="23">W451*T451</f>
        <v>13.824000000000002</v>
      </c>
    </row>
    <row r="452" spans="1:25" x14ac:dyDescent="0.3">
      <c r="A452">
        <v>451</v>
      </c>
      <c r="B452" t="s">
        <v>3019</v>
      </c>
      <c r="C452" s="1">
        <v>42686</v>
      </c>
      <c r="D452" s="1">
        <v>42693</v>
      </c>
      <c r="E452" s="18">
        <v>42686</v>
      </c>
      <c r="F452" t="s">
        <v>49</v>
      </c>
      <c r="G452" t="s">
        <v>3020</v>
      </c>
      <c r="H452" t="s">
        <v>3021</v>
      </c>
      <c r="I452" t="s">
        <v>25</v>
      </c>
      <c r="J452" t="s">
        <v>26</v>
      </c>
      <c r="K452" t="s">
        <v>1774</v>
      </c>
      <c r="L452" t="s">
        <v>302</v>
      </c>
      <c r="M452" s="2">
        <v>85204</v>
      </c>
      <c r="N452" s="2" t="s">
        <v>43</v>
      </c>
      <c r="O452" s="3" t="s">
        <v>3022</v>
      </c>
      <c r="P452" t="s">
        <v>45</v>
      </c>
      <c r="Q452" t="s">
        <v>74</v>
      </c>
      <c r="R452" t="s">
        <v>3023</v>
      </c>
      <c r="S452" s="2">
        <v>6.27</v>
      </c>
      <c r="T452" s="2">
        <v>5</v>
      </c>
      <c r="U452" s="2">
        <v>0.7</v>
      </c>
      <c r="V452" s="8">
        <v>-4.5979999999999999</v>
      </c>
      <c r="W452" s="9">
        <f t="shared" si="21"/>
        <v>1.8810000000000002</v>
      </c>
      <c r="X452" s="9">
        <f t="shared" si="22"/>
        <v>4.3889999999999993</v>
      </c>
      <c r="Y452" s="9">
        <f t="shared" si="23"/>
        <v>9.4050000000000011</v>
      </c>
    </row>
    <row r="453" spans="1:25" x14ac:dyDescent="0.3">
      <c r="A453">
        <v>452</v>
      </c>
      <c r="B453" t="s">
        <v>3026</v>
      </c>
      <c r="C453" s="1">
        <v>42642</v>
      </c>
      <c r="D453" s="1">
        <v>42643</v>
      </c>
      <c r="E453" s="18">
        <v>42642</v>
      </c>
      <c r="F453" t="s">
        <v>184</v>
      </c>
      <c r="G453" t="s">
        <v>3027</v>
      </c>
      <c r="H453" t="s">
        <v>3028</v>
      </c>
      <c r="I453" t="s">
        <v>101</v>
      </c>
      <c r="J453" t="s">
        <v>26</v>
      </c>
      <c r="K453" t="s">
        <v>489</v>
      </c>
      <c r="L453" t="s">
        <v>250</v>
      </c>
      <c r="M453" s="2">
        <v>47201</v>
      </c>
      <c r="N453" s="2" t="s">
        <v>104</v>
      </c>
      <c r="O453" s="3" t="s">
        <v>3029</v>
      </c>
      <c r="P453" t="s">
        <v>45</v>
      </c>
      <c r="Q453" t="s">
        <v>67</v>
      </c>
      <c r="R453" t="s">
        <v>3030</v>
      </c>
      <c r="S453" s="2">
        <v>40.880000000000003</v>
      </c>
      <c r="T453" s="2">
        <v>7</v>
      </c>
      <c r="U453" s="2">
        <v>0</v>
      </c>
      <c r="V453" s="8">
        <v>10.6288</v>
      </c>
      <c r="W453" s="9">
        <f t="shared" si="21"/>
        <v>40.880000000000003</v>
      </c>
      <c r="X453" s="9">
        <f t="shared" si="22"/>
        <v>0</v>
      </c>
      <c r="Y453" s="9">
        <f t="shared" si="23"/>
        <v>286.16000000000003</v>
      </c>
    </row>
    <row r="454" spans="1:25" x14ac:dyDescent="0.3">
      <c r="A454">
        <v>453</v>
      </c>
      <c r="B454" t="s">
        <v>3031</v>
      </c>
      <c r="C454" s="1">
        <v>43001</v>
      </c>
      <c r="D454" s="1">
        <v>43003</v>
      </c>
      <c r="E454" s="18">
        <v>43001</v>
      </c>
      <c r="F454" t="s">
        <v>22</v>
      </c>
      <c r="G454" t="s">
        <v>3032</v>
      </c>
      <c r="H454" t="s">
        <v>3033</v>
      </c>
      <c r="I454" t="s">
        <v>25</v>
      </c>
      <c r="J454" t="s">
        <v>26</v>
      </c>
      <c r="K454" t="s">
        <v>94</v>
      </c>
      <c r="L454" t="s">
        <v>95</v>
      </c>
      <c r="M454" s="2">
        <v>98105</v>
      </c>
      <c r="N454" s="2" t="s">
        <v>43</v>
      </c>
      <c r="O454" s="3" t="s">
        <v>3034</v>
      </c>
      <c r="P454" t="s">
        <v>45</v>
      </c>
      <c r="Q454" t="s">
        <v>77</v>
      </c>
      <c r="R454" t="s">
        <v>3035</v>
      </c>
      <c r="S454" s="2">
        <v>119.96</v>
      </c>
      <c r="T454" s="2">
        <v>2</v>
      </c>
      <c r="U454" s="2">
        <v>0</v>
      </c>
      <c r="V454" s="8">
        <v>33.588799999999999</v>
      </c>
      <c r="W454" s="9">
        <f t="shared" si="21"/>
        <v>119.96</v>
      </c>
      <c r="X454" s="9">
        <f t="shared" si="22"/>
        <v>0</v>
      </c>
      <c r="Y454" s="9">
        <f t="shared" si="23"/>
        <v>239.92</v>
      </c>
    </row>
    <row r="455" spans="1:25" x14ac:dyDescent="0.3">
      <c r="A455">
        <v>454</v>
      </c>
      <c r="B455" t="s">
        <v>3036</v>
      </c>
      <c r="C455" s="1">
        <v>42337</v>
      </c>
      <c r="D455" s="1">
        <v>42342</v>
      </c>
      <c r="E455" s="18">
        <v>42337</v>
      </c>
      <c r="F455" t="s">
        <v>49</v>
      </c>
      <c r="G455" t="s">
        <v>3037</v>
      </c>
      <c r="H455" t="s">
        <v>3038</v>
      </c>
      <c r="I455" t="s">
        <v>40</v>
      </c>
      <c r="J455" t="s">
        <v>26</v>
      </c>
      <c r="K455" t="s">
        <v>865</v>
      </c>
      <c r="L455" t="s">
        <v>234</v>
      </c>
      <c r="M455" s="2">
        <v>48227</v>
      </c>
      <c r="N455" s="2" t="s">
        <v>104</v>
      </c>
      <c r="O455" s="3" t="s">
        <v>3039</v>
      </c>
      <c r="P455" t="s">
        <v>45</v>
      </c>
      <c r="Q455" t="s">
        <v>89</v>
      </c>
      <c r="R455" t="s">
        <v>182</v>
      </c>
      <c r="S455" s="2">
        <v>19.920000000000002</v>
      </c>
      <c r="T455" s="2">
        <v>4</v>
      </c>
      <c r="U455" s="2">
        <v>0</v>
      </c>
      <c r="V455" s="8">
        <v>9.3623999999999992</v>
      </c>
      <c r="W455" s="9">
        <f t="shared" si="21"/>
        <v>19.920000000000002</v>
      </c>
      <c r="X455" s="9">
        <f t="shared" si="22"/>
        <v>0</v>
      </c>
      <c r="Y455" s="9">
        <f t="shared" si="23"/>
        <v>79.680000000000007</v>
      </c>
    </row>
    <row r="456" spans="1:25" x14ac:dyDescent="0.3">
      <c r="A456">
        <v>455</v>
      </c>
      <c r="B456" t="s">
        <v>3044</v>
      </c>
      <c r="C456" s="1">
        <v>42594</v>
      </c>
      <c r="D456" s="1">
        <v>42594</v>
      </c>
      <c r="E456" s="18">
        <v>42594</v>
      </c>
      <c r="F456" t="s">
        <v>1261</v>
      </c>
      <c r="G456" t="s">
        <v>446</v>
      </c>
      <c r="H456" t="s">
        <v>447</v>
      </c>
      <c r="I456" t="s">
        <v>25</v>
      </c>
      <c r="J456" t="s">
        <v>26</v>
      </c>
      <c r="K456" t="s">
        <v>1349</v>
      </c>
      <c r="L456" t="s">
        <v>481</v>
      </c>
      <c r="M456" s="2">
        <v>50315</v>
      </c>
      <c r="N456" s="2" t="s">
        <v>104</v>
      </c>
      <c r="O456" s="3" t="s">
        <v>3045</v>
      </c>
      <c r="P456" t="s">
        <v>45</v>
      </c>
      <c r="Q456" t="s">
        <v>89</v>
      </c>
      <c r="R456" t="s">
        <v>3046</v>
      </c>
      <c r="S456" s="2">
        <v>6.48</v>
      </c>
      <c r="T456" s="2">
        <v>1</v>
      </c>
      <c r="U456" s="2">
        <v>0</v>
      </c>
      <c r="V456" s="8">
        <v>3.1103999999999998</v>
      </c>
      <c r="W456" s="9">
        <f t="shared" si="21"/>
        <v>6.48</v>
      </c>
      <c r="X456" s="9">
        <f t="shared" si="22"/>
        <v>0</v>
      </c>
      <c r="Y456" s="9">
        <f t="shared" si="23"/>
        <v>6.48</v>
      </c>
    </row>
    <row r="457" spans="1:25" x14ac:dyDescent="0.3">
      <c r="A457">
        <v>456</v>
      </c>
      <c r="B457" t="s">
        <v>3047</v>
      </c>
      <c r="C457" s="1">
        <v>42597</v>
      </c>
      <c r="D457" s="1">
        <v>42602</v>
      </c>
      <c r="E457" s="18">
        <v>42597</v>
      </c>
      <c r="F457" t="s">
        <v>22</v>
      </c>
      <c r="G457" t="s">
        <v>3048</v>
      </c>
      <c r="H457" t="s">
        <v>3049</v>
      </c>
      <c r="I457" t="s">
        <v>40</v>
      </c>
      <c r="J457" t="s">
        <v>26</v>
      </c>
      <c r="K457" t="s">
        <v>3050</v>
      </c>
      <c r="L457" t="s">
        <v>42</v>
      </c>
      <c r="M457" s="2">
        <v>94601</v>
      </c>
      <c r="N457" s="2" t="s">
        <v>43</v>
      </c>
      <c r="O457" s="3" t="s">
        <v>725</v>
      </c>
      <c r="P457" t="s">
        <v>70</v>
      </c>
      <c r="Q457" t="s">
        <v>71</v>
      </c>
      <c r="R457" t="s">
        <v>726</v>
      </c>
      <c r="S457" s="2">
        <v>71.975999999999999</v>
      </c>
      <c r="T457" s="2">
        <v>3</v>
      </c>
      <c r="U457" s="2">
        <v>0.2</v>
      </c>
      <c r="V457" s="8">
        <v>7.1976000000000004</v>
      </c>
      <c r="W457" s="9">
        <f t="shared" si="21"/>
        <v>57.580799999999996</v>
      </c>
      <c r="X457" s="9">
        <f t="shared" si="22"/>
        <v>14.395200000000001</v>
      </c>
      <c r="Y457" s="9">
        <f t="shared" si="23"/>
        <v>172.74239999999998</v>
      </c>
    </row>
    <row r="458" spans="1:25" x14ac:dyDescent="0.3">
      <c r="A458">
        <v>457</v>
      </c>
      <c r="B458" t="s">
        <v>3055</v>
      </c>
      <c r="C458" s="1">
        <v>42344</v>
      </c>
      <c r="D458" s="1">
        <v>42351</v>
      </c>
      <c r="E458" s="18">
        <v>42344</v>
      </c>
      <c r="F458" t="s">
        <v>49</v>
      </c>
      <c r="G458" t="s">
        <v>2164</v>
      </c>
      <c r="H458" t="s">
        <v>2165</v>
      </c>
      <c r="I458" t="s">
        <v>25</v>
      </c>
      <c r="J458" t="s">
        <v>26</v>
      </c>
      <c r="K458" t="s">
        <v>931</v>
      </c>
      <c r="L458" t="s">
        <v>42</v>
      </c>
      <c r="M458" s="2">
        <v>92105</v>
      </c>
      <c r="N458" s="2" t="s">
        <v>43</v>
      </c>
      <c r="O458" s="3" t="s">
        <v>3056</v>
      </c>
      <c r="P458" t="s">
        <v>45</v>
      </c>
      <c r="Q458" t="s">
        <v>67</v>
      </c>
      <c r="R458" t="s">
        <v>3057</v>
      </c>
      <c r="S458" s="2">
        <v>120.15</v>
      </c>
      <c r="T458" s="2">
        <v>9</v>
      </c>
      <c r="U458" s="2">
        <v>0</v>
      </c>
      <c r="V458" s="8">
        <v>33.642000000000003</v>
      </c>
      <c r="W458" s="9">
        <f t="shared" si="21"/>
        <v>120.15</v>
      </c>
      <c r="X458" s="9">
        <f t="shared" si="22"/>
        <v>0</v>
      </c>
      <c r="Y458" s="9">
        <f t="shared" si="23"/>
        <v>1081.3500000000001</v>
      </c>
    </row>
    <row r="459" spans="1:25" x14ac:dyDescent="0.3">
      <c r="A459">
        <v>458</v>
      </c>
      <c r="B459" t="s">
        <v>3060</v>
      </c>
      <c r="C459" s="1">
        <v>42365</v>
      </c>
      <c r="D459" s="1">
        <v>42369</v>
      </c>
      <c r="E459" s="18">
        <v>42365</v>
      </c>
      <c r="F459" t="s">
        <v>49</v>
      </c>
      <c r="G459" t="s">
        <v>3061</v>
      </c>
      <c r="H459" t="s">
        <v>3062</v>
      </c>
      <c r="I459" t="s">
        <v>101</v>
      </c>
      <c r="J459" t="s">
        <v>26</v>
      </c>
      <c r="K459" t="s">
        <v>3063</v>
      </c>
      <c r="L459" t="s">
        <v>2639</v>
      </c>
      <c r="M459" s="2">
        <v>20735</v>
      </c>
      <c r="N459" s="2" t="s">
        <v>145</v>
      </c>
      <c r="O459" s="3" t="s">
        <v>3064</v>
      </c>
      <c r="P459" t="s">
        <v>45</v>
      </c>
      <c r="Q459" t="s">
        <v>89</v>
      </c>
      <c r="R459" t="s">
        <v>3065</v>
      </c>
      <c r="S459" s="2">
        <v>28.9</v>
      </c>
      <c r="T459" s="2">
        <v>5</v>
      </c>
      <c r="U459" s="2">
        <v>0</v>
      </c>
      <c r="V459" s="8">
        <v>14.161</v>
      </c>
      <c r="W459" s="9">
        <f t="shared" si="21"/>
        <v>28.9</v>
      </c>
      <c r="X459" s="9">
        <f t="shared" si="22"/>
        <v>0</v>
      </c>
      <c r="Y459" s="9">
        <f t="shared" si="23"/>
        <v>144.5</v>
      </c>
    </row>
    <row r="460" spans="1:25" x14ac:dyDescent="0.3">
      <c r="A460">
        <v>459</v>
      </c>
      <c r="B460" t="s">
        <v>3066</v>
      </c>
      <c r="C460" s="1">
        <v>42756</v>
      </c>
      <c r="D460" s="1">
        <v>42761</v>
      </c>
      <c r="E460" s="18">
        <v>42756</v>
      </c>
      <c r="F460" t="s">
        <v>49</v>
      </c>
      <c r="G460" t="s">
        <v>3067</v>
      </c>
      <c r="H460" t="s">
        <v>3068</v>
      </c>
      <c r="I460" t="s">
        <v>101</v>
      </c>
      <c r="J460" t="s">
        <v>26</v>
      </c>
      <c r="K460" t="s">
        <v>459</v>
      </c>
      <c r="L460" t="s">
        <v>87</v>
      </c>
      <c r="M460" s="2">
        <v>28205</v>
      </c>
      <c r="N460" s="2" t="s">
        <v>29</v>
      </c>
      <c r="O460" s="3" t="s">
        <v>3069</v>
      </c>
      <c r="P460" t="s">
        <v>45</v>
      </c>
      <c r="Q460" t="s">
        <v>58</v>
      </c>
      <c r="R460" t="s">
        <v>3070</v>
      </c>
      <c r="S460" s="2">
        <v>348.20800000000003</v>
      </c>
      <c r="T460" s="2">
        <v>7</v>
      </c>
      <c r="U460" s="2">
        <v>0.2</v>
      </c>
      <c r="V460" s="8">
        <v>30.4682</v>
      </c>
      <c r="W460" s="9">
        <f t="shared" si="21"/>
        <v>278.56640000000004</v>
      </c>
      <c r="X460" s="9">
        <f t="shared" si="22"/>
        <v>69.641600000000011</v>
      </c>
      <c r="Y460" s="9">
        <f t="shared" si="23"/>
        <v>1949.9648000000002</v>
      </c>
    </row>
    <row r="461" spans="1:25" x14ac:dyDescent="0.3">
      <c r="A461">
        <v>460</v>
      </c>
      <c r="B461" t="s">
        <v>3073</v>
      </c>
      <c r="C461" s="1">
        <v>41815</v>
      </c>
      <c r="D461" s="1">
        <v>41818</v>
      </c>
      <c r="E461" s="18">
        <v>41815</v>
      </c>
      <c r="F461" t="s">
        <v>184</v>
      </c>
      <c r="G461" t="s">
        <v>2953</v>
      </c>
      <c r="H461" t="s">
        <v>2954</v>
      </c>
      <c r="I461" t="s">
        <v>40</v>
      </c>
      <c r="J461" t="s">
        <v>26</v>
      </c>
      <c r="K461" t="s">
        <v>41</v>
      </c>
      <c r="L461" t="s">
        <v>42</v>
      </c>
      <c r="M461" s="2">
        <v>90049</v>
      </c>
      <c r="N461" s="2" t="s">
        <v>43</v>
      </c>
      <c r="O461" s="3" t="s">
        <v>3074</v>
      </c>
      <c r="P461" t="s">
        <v>31</v>
      </c>
      <c r="Q461" t="s">
        <v>55</v>
      </c>
      <c r="R461" t="s">
        <v>3075</v>
      </c>
      <c r="S461" s="2">
        <v>447.84</v>
      </c>
      <c r="T461" s="2">
        <v>5</v>
      </c>
      <c r="U461" s="2">
        <v>0.2</v>
      </c>
      <c r="V461" s="8">
        <v>11.196</v>
      </c>
      <c r="W461" s="9">
        <f t="shared" si="21"/>
        <v>358.27199999999999</v>
      </c>
      <c r="X461" s="9">
        <f t="shared" si="22"/>
        <v>89.567999999999998</v>
      </c>
      <c r="Y461" s="9">
        <f t="shared" si="23"/>
        <v>1791.36</v>
      </c>
    </row>
    <row r="462" spans="1:25" x14ac:dyDescent="0.3">
      <c r="A462">
        <v>461</v>
      </c>
      <c r="B462" t="s">
        <v>3076</v>
      </c>
      <c r="C462" s="1">
        <v>42535</v>
      </c>
      <c r="D462" s="1">
        <v>42538</v>
      </c>
      <c r="E462" s="18">
        <v>42535</v>
      </c>
      <c r="F462" t="s">
        <v>184</v>
      </c>
      <c r="G462" t="s">
        <v>3077</v>
      </c>
      <c r="H462" t="s">
        <v>3078</v>
      </c>
      <c r="I462" t="s">
        <v>101</v>
      </c>
      <c r="J462" t="s">
        <v>26</v>
      </c>
      <c r="K462" t="s">
        <v>126</v>
      </c>
      <c r="L462" t="s">
        <v>42</v>
      </c>
      <c r="M462" s="2">
        <v>94122</v>
      </c>
      <c r="N462" s="2" t="s">
        <v>43</v>
      </c>
      <c r="O462" s="3" t="s">
        <v>3079</v>
      </c>
      <c r="P462" t="s">
        <v>45</v>
      </c>
      <c r="Q462" t="s">
        <v>67</v>
      </c>
      <c r="R462" t="s">
        <v>3080</v>
      </c>
      <c r="S462" s="2">
        <v>7.04</v>
      </c>
      <c r="T462" s="2">
        <v>4</v>
      </c>
      <c r="U462" s="2">
        <v>0</v>
      </c>
      <c r="V462" s="8">
        <v>2.0415999999999999</v>
      </c>
      <c r="W462" s="9">
        <f t="shared" si="21"/>
        <v>7.04</v>
      </c>
      <c r="X462" s="9">
        <f t="shared" si="22"/>
        <v>0</v>
      </c>
      <c r="Y462" s="9">
        <f t="shared" si="23"/>
        <v>28.16</v>
      </c>
    </row>
    <row r="463" spans="1:25" x14ac:dyDescent="0.3">
      <c r="A463">
        <v>462</v>
      </c>
      <c r="B463" t="s">
        <v>3085</v>
      </c>
      <c r="C463" s="1">
        <v>42846</v>
      </c>
      <c r="D463" s="1">
        <v>42852</v>
      </c>
      <c r="E463" s="18">
        <v>42846</v>
      </c>
      <c r="F463" t="s">
        <v>49</v>
      </c>
      <c r="G463" t="s">
        <v>2107</v>
      </c>
      <c r="H463" t="s">
        <v>2108</v>
      </c>
      <c r="I463" t="s">
        <v>25</v>
      </c>
      <c r="J463" t="s">
        <v>26</v>
      </c>
      <c r="K463" t="s">
        <v>180</v>
      </c>
      <c r="L463" t="s">
        <v>103</v>
      </c>
      <c r="M463" s="2">
        <v>77041</v>
      </c>
      <c r="N463" s="2" t="s">
        <v>104</v>
      </c>
      <c r="O463" s="3" t="s">
        <v>1196</v>
      </c>
      <c r="P463" t="s">
        <v>45</v>
      </c>
      <c r="Q463" t="s">
        <v>74</v>
      </c>
      <c r="R463" t="s">
        <v>1197</v>
      </c>
      <c r="S463" s="2">
        <v>2.694</v>
      </c>
      <c r="T463" s="2">
        <v>3</v>
      </c>
      <c r="U463" s="2">
        <v>0.8</v>
      </c>
      <c r="V463" s="8">
        <v>-4.7145000000000001</v>
      </c>
      <c r="W463" s="9">
        <f t="shared" si="21"/>
        <v>0.53879999999999972</v>
      </c>
      <c r="X463" s="9">
        <f t="shared" si="22"/>
        <v>2.1552000000000002</v>
      </c>
      <c r="Y463" s="9">
        <f t="shared" si="23"/>
        <v>1.6163999999999992</v>
      </c>
    </row>
    <row r="464" spans="1:25" x14ac:dyDescent="0.3">
      <c r="A464">
        <v>463</v>
      </c>
      <c r="B464" t="s">
        <v>3086</v>
      </c>
      <c r="C464" s="1">
        <v>42664</v>
      </c>
      <c r="D464" s="1">
        <v>42670</v>
      </c>
      <c r="E464" s="18">
        <v>42664</v>
      </c>
      <c r="F464" t="s">
        <v>49</v>
      </c>
      <c r="G464" t="s">
        <v>3087</v>
      </c>
      <c r="H464" t="s">
        <v>3088</v>
      </c>
      <c r="I464" t="s">
        <v>25</v>
      </c>
      <c r="J464" t="s">
        <v>26</v>
      </c>
      <c r="K464" t="s">
        <v>2745</v>
      </c>
      <c r="L464" t="s">
        <v>42</v>
      </c>
      <c r="M464" s="2">
        <v>92503</v>
      </c>
      <c r="N464" s="2" t="s">
        <v>43</v>
      </c>
      <c r="O464" s="3" t="s">
        <v>3089</v>
      </c>
      <c r="P464" t="s">
        <v>45</v>
      </c>
      <c r="Q464" t="s">
        <v>89</v>
      </c>
      <c r="R464" t="s">
        <v>3090</v>
      </c>
      <c r="S464" s="2">
        <v>22.92</v>
      </c>
      <c r="T464" s="2">
        <v>3</v>
      </c>
      <c r="U464" s="2">
        <v>0</v>
      </c>
      <c r="V464" s="8">
        <v>11.2308</v>
      </c>
      <c r="W464" s="9">
        <f t="shared" si="21"/>
        <v>22.92</v>
      </c>
      <c r="X464" s="9">
        <f t="shared" si="22"/>
        <v>0</v>
      </c>
      <c r="Y464" s="9">
        <f t="shared" si="23"/>
        <v>68.760000000000005</v>
      </c>
    </row>
    <row r="465" spans="1:25" x14ac:dyDescent="0.3">
      <c r="A465">
        <v>464</v>
      </c>
      <c r="B465" t="s">
        <v>3098</v>
      </c>
      <c r="C465" s="1">
        <v>43087</v>
      </c>
      <c r="D465" s="1">
        <v>43092</v>
      </c>
      <c r="E465" s="18">
        <v>43087</v>
      </c>
      <c r="F465" t="s">
        <v>22</v>
      </c>
      <c r="G465" t="s">
        <v>1301</v>
      </c>
      <c r="H465" t="s">
        <v>1302</v>
      </c>
      <c r="I465" t="s">
        <v>25</v>
      </c>
      <c r="J465" t="s">
        <v>26</v>
      </c>
      <c r="K465" t="s">
        <v>3099</v>
      </c>
      <c r="L465" t="s">
        <v>42</v>
      </c>
      <c r="M465" s="2">
        <v>92024</v>
      </c>
      <c r="N465" s="2" t="s">
        <v>43</v>
      </c>
      <c r="O465" s="3" t="s">
        <v>2653</v>
      </c>
      <c r="P465" t="s">
        <v>45</v>
      </c>
      <c r="Q465" t="s">
        <v>74</v>
      </c>
      <c r="R465" t="s">
        <v>2654</v>
      </c>
      <c r="S465" s="2">
        <v>46.671999999999997</v>
      </c>
      <c r="T465" s="2">
        <v>2</v>
      </c>
      <c r="U465" s="2">
        <v>0.2</v>
      </c>
      <c r="V465" s="8">
        <v>16.3352</v>
      </c>
      <c r="W465" s="9">
        <f t="shared" si="21"/>
        <v>37.337599999999995</v>
      </c>
      <c r="X465" s="9">
        <f t="shared" si="22"/>
        <v>9.3344000000000005</v>
      </c>
      <c r="Y465" s="9">
        <f t="shared" si="23"/>
        <v>74.67519999999999</v>
      </c>
    </row>
    <row r="466" spans="1:25" x14ac:dyDescent="0.3">
      <c r="A466">
        <v>465</v>
      </c>
      <c r="B466" t="s">
        <v>3100</v>
      </c>
      <c r="C466" s="1">
        <v>42573</v>
      </c>
      <c r="D466" s="1">
        <v>42575</v>
      </c>
      <c r="E466" s="18">
        <v>42573</v>
      </c>
      <c r="F466" t="s">
        <v>22</v>
      </c>
      <c r="G466" t="s">
        <v>3101</v>
      </c>
      <c r="H466" t="s">
        <v>3102</v>
      </c>
      <c r="I466" t="s">
        <v>40</v>
      </c>
      <c r="J466" t="s">
        <v>26</v>
      </c>
      <c r="K466" t="s">
        <v>126</v>
      </c>
      <c r="L466" t="s">
        <v>42</v>
      </c>
      <c r="M466" s="2">
        <v>94110</v>
      </c>
      <c r="N466" s="2" t="s">
        <v>43</v>
      </c>
      <c r="O466" s="3" t="s">
        <v>1409</v>
      </c>
      <c r="P466" t="s">
        <v>45</v>
      </c>
      <c r="Q466" t="s">
        <v>46</v>
      </c>
      <c r="R466" t="s">
        <v>1410</v>
      </c>
      <c r="S466" s="2">
        <v>6.3</v>
      </c>
      <c r="T466" s="2">
        <v>2</v>
      </c>
      <c r="U466" s="2">
        <v>0</v>
      </c>
      <c r="V466" s="8">
        <v>3.024</v>
      </c>
      <c r="W466" s="9">
        <f t="shared" si="21"/>
        <v>6.3</v>
      </c>
      <c r="X466" s="9">
        <f t="shared" si="22"/>
        <v>0</v>
      </c>
      <c r="Y466" s="9">
        <f t="shared" si="23"/>
        <v>12.6</v>
      </c>
    </row>
    <row r="467" spans="1:25" x14ac:dyDescent="0.3">
      <c r="A467">
        <v>466</v>
      </c>
      <c r="B467" t="s">
        <v>3108</v>
      </c>
      <c r="C467" s="1">
        <v>41659</v>
      </c>
      <c r="D467" s="1">
        <v>41665</v>
      </c>
      <c r="E467" s="18">
        <v>41659</v>
      </c>
      <c r="F467" t="s">
        <v>49</v>
      </c>
      <c r="G467" t="s">
        <v>2656</v>
      </c>
      <c r="H467" t="s">
        <v>2657</v>
      </c>
      <c r="I467" t="s">
        <v>25</v>
      </c>
      <c r="J467" t="s">
        <v>26</v>
      </c>
      <c r="K467" t="s">
        <v>3109</v>
      </c>
      <c r="L467" t="s">
        <v>1663</v>
      </c>
      <c r="M467" s="2">
        <v>72401</v>
      </c>
      <c r="N467" s="2" t="s">
        <v>29</v>
      </c>
      <c r="O467" s="3" t="s">
        <v>3110</v>
      </c>
      <c r="P467" t="s">
        <v>70</v>
      </c>
      <c r="Q467" t="s">
        <v>71</v>
      </c>
      <c r="R467" t="s">
        <v>3111</v>
      </c>
      <c r="S467" s="2">
        <v>699.93</v>
      </c>
      <c r="T467" s="2">
        <v>7</v>
      </c>
      <c r="U467" s="2">
        <v>0</v>
      </c>
      <c r="V467" s="8">
        <v>181.98179999999999</v>
      </c>
      <c r="W467" s="9">
        <f t="shared" si="21"/>
        <v>699.93</v>
      </c>
      <c r="X467" s="9">
        <f t="shared" si="22"/>
        <v>0</v>
      </c>
      <c r="Y467" s="9">
        <f t="shared" si="23"/>
        <v>4899.5099999999993</v>
      </c>
    </row>
    <row r="468" spans="1:25" x14ac:dyDescent="0.3">
      <c r="A468">
        <v>467</v>
      </c>
      <c r="B468" t="s">
        <v>3115</v>
      </c>
      <c r="C468" s="1">
        <v>42065</v>
      </c>
      <c r="D468" s="1">
        <v>42070</v>
      </c>
      <c r="E468" s="18">
        <v>42065</v>
      </c>
      <c r="F468" t="s">
        <v>49</v>
      </c>
      <c r="G468" t="s">
        <v>467</v>
      </c>
      <c r="H468" t="s">
        <v>468</v>
      </c>
      <c r="I468" t="s">
        <v>101</v>
      </c>
      <c r="J468" t="s">
        <v>26</v>
      </c>
      <c r="K468" t="s">
        <v>1432</v>
      </c>
      <c r="L468" t="s">
        <v>250</v>
      </c>
      <c r="M468" s="2">
        <v>47374</v>
      </c>
      <c r="N468" s="2" t="s">
        <v>104</v>
      </c>
      <c r="O468" s="3" t="s">
        <v>1529</v>
      </c>
      <c r="P468" t="s">
        <v>45</v>
      </c>
      <c r="Q468" t="s">
        <v>67</v>
      </c>
      <c r="R468" t="s">
        <v>1530</v>
      </c>
      <c r="S468" s="2">
        <v>10.16</v>
      </c>
      <c r="T468" s="2">
        <v>1</v>
      </c>
      <c r="U468" s="2">
        <v>0</v>
      </c>
      <c r="V468" s="8">
        <v>2.6415999999999999</v>
      </c>
      <c r="W468" s="9">
        <f t="shared" si="21"/>
        <v>10.16</v>
      </c>
      <c r="X468" s="9">
        <f t="shared" si="22"/>
        <v>0</v>
      </c>
      <c r="Y468" s="9">
        <f t="shared" si="23"/>
        <v>10.16</v>
      </c>
    </row>
    <row r="469" spans="1:25" x14ac:dyDescent="0.3">
      <c r="A469">
        <v>468</v>
      </c>
      <c r="B469" t="s">
        <v>3116</v>
      </c>
      <c r="C469" s="1">
        <v>42472</v>
      </c>
      <c r="D469" s="1">
        <v>42476</v>
      </c>
      <c r="E469" s="18">
        <v>42472</v>
      </c>
      <c r="F469" t="s">
        <v>49</v>
      </c>
      <c r="G469" t="s">
        <v>1737</v>
      </c>
      <c r="H469" t="s">
        <v>1738</v>
      </c>
      <c r="I469" t="s">
        <v>25</v>
      </c>
      <c r="J469" t="s">
        <v>26</v>
      </c>
      <c r="K469" t="s">
        <v>310</v>
      </c>
      <c r="L469" t="s">
        <v>311</v>
      </c>
      <c r="M469" s="2">
        <v>22153</v>
      </c>
      <c r="N469" s="2" t="s">
        <v>29</v>
      </c>
      <c r="O469" s="3" t="s">
        <v>3117</v>
      </c>
      <c r="P469" t="s">
        <v>31</v>
      </c>
      <c r="Q469" t="s">
        <v>55</v>
      </c>
      <c r="R469" t="s">
        <v>3118</v>
      </c>
      <c r="S469" s="2">
        <v>343.92</v>
      </c>
      <c r="T469" s="2">
        <v>4</v>
      </c>
      <c r="U469" s="2">
        <v>0</v>
      </c>
      <c r="V469" s="8">
        <v>75.662400000000005</v>
      </c>
      <c r="W469" s="9">
        <f t="shared" si="21"/>
        <v>343.92</v>
      </c>
      <c r="X469" s="9">
        <f t="shared" si="22"/>
        <v>0</v>
      </c>
      <c r="Y469" s="9">
        <f t="shared" si="23"/>
        <v>1375.68</v>
      </c>
    </row>
    <row r="470" spans="1:25" x14ac:dyDescent="0.3">
      <c r="A470">
        <v>469</v>
      </c>
      <c r="B470" t="s">
        <v>3121</v>
      </c>
      <c r="C470" s="1">
        <v>42715</v>
      </c>
      <c r="D470" s="1">
        <v>42715</v>
      </c>
      <c r="E470" s="18">
        <v>42715</v>
      </c>
      <c r="F470" t="s">
        <v>1261</v>
      </c>
      <c r="G470" t="s">
        <v>1927</v>
      </c>
      <c r="H470" t="s">
        <v>1928</v>
      </c>
      <c r="I470" t="s">
        <v>25</v>
      </c>
      <c r="J470" t="s">
        <v>26</v>
      </c>
      <c r="K470" t="s">
        <v>3122</v>
      </c>
      <c r="L470" t="s">
        <v>53</v>
      </c>
      <c r="M470" s="2">
        <v>33030</v>
      </c>
      <c r="N470" s="2" t="s">
        <v>29</v>
      </c>
      <c r="O470" s="3" t="s">
        <v>3123</v>
      </c>
      <c r="P470" t="s">
        <v>45</v>
      </c>
      <c r="Q470" t="s">
        <v>58</v>
      </c>
      <c r="R470" t="s">
        <v>3124</v>
      </c>
      <c r="S470" s="2">
        <v>85.224000000000004</v>
      </c>
      <c r="T470" s="2">
        <v>3</v>
      </c>
      <c r="U470" s="2">
        <v>0.2</v>
      </c>
      <c r="V470" s="8">
        <v>7.4570999999999996</v>
      </c>
      <c r="W470" s="9">
        <f t="shared" si="21"/>
        <v>68.179200000000009</v>
      </c>
      <c r="X470" s="9">
        <f t="shared" si="22"/>
        <v>17.044800000000002</v>
      </c>
      <c r="Y470" s="9">
        <f t="shared" si="23"/>
        <v>204.53760000000003</v>
      </c>
    </row>
    <row r="471" spans="1:25" x14ac:dyDescent="0.3">
      <c r="A471">
        <v>470</v>
      </c>
      <c r="B471" t="s">
        <v>3125</v>
      </c>
      <c r="C471" s="1">
        <v>42686</v>
      </c>
      <c r="D471" s="1">
        <v>42689</v>
      </c>
      <c r="E471" s="18">
        <v>42686</v>
      </c>
      <c r="F471" t="s">
        <v>22</v>
      </c>
      <c r="G471" t="s">
        <v>3126</v>
      </c>
      <c r="H471" t="s">
        <v>3127</v>
      </c>
      <c r="I471" t="s">
        <v>40</v>
      </c>
      <c r="J471" t="s">
        <v>26</v>
      </c>
      <c r="K471" t="s">
        <v>3128</v>
      </c>
      <c r="L471" t="s">
        <v>250</v>
      </c>
      <c r="M471" s="2">
        <v>46350</v>
      </c>
      <c r="N471" s="2" t="s">
        <v>104</v>
      </c>
      <c r="O471" s="3" t="s">
        <v>3129</v>
      </c>
      <c r="P471" t="s">
        <v>45</v>
      </c>
      <c r="Q471" t="s">
        <v>169</v>
      </c>
      <c r="R471" t="s">
        <v>3130</v>
      </c>
      <c r="S471" s="2">
        <v>287.52</v>
      </c>
      <c r="T471" s="2">
        <v>8</v>
      </c>
      <c r="U471" s="2">
        <v>0</v>
      </c>
      <c r="V471" s="8">
        <v>129.38399999999999</v>
      </c>
      <c r="W471" s="9">
        <f t="shared" si="21"/>
        <v>287.52</v>
      </c>
      <c r="X471" s="9">
        <f t="shared" si="22"/>
        <v>0</v>
      </c>
      <c r="Y471" s="9">
        <f t="shared" si="23"/>
        <v>2300.16</v>
      </c>
    </row>
    <row r="472" spans="1:25" x14ac:dyDescent="0.3">
      <c r="A472">
        <v>471</v>
      </c>
      <c r="B472" t="s">
        <v>3137</v>
      </c>
      <c r="C472" s="1">
        <v>42098</v>
      </c>
      <c r="D472" s="1">
        <v>42098</v>
      </c>
      <c r="E472" s="18">
        <v>42098</v>
      </c>
      <c r="F472" t="s">
        <v>1261</v>
      </c>
      <c r="G472" t="s">
        <v>3138</v>
      </c>
      <c r="H472" t="s">
        <v>3139</v>
      </c>
      <c r="I472" t="s">
        <v>25</v>
      </c>
      <c r="J472" t="s">
        <v>26</v>
      </c>
      <c r="K472" t="s">
        <v>3140</v>
      </c>
      <c r="L472" t="s">
        <v>234</v>
      </c>
      <c r="M472" s="2">
        <v>48911</v>
      </c>
      <c r="N472" s="2" t="s">
        <v>104</v>
      </c>
      <c r="O472" s="3" t="s">
        <v>3141</v>
      </c>
      <c r="P472" t="s">
        <v>45</v>
      </c>
      <c r="Q472" t="s">
        <v>77</v>
      </c>
      <c r="R472" t="s">
        <v>3142</v>
      </c>
      <c r="S472" s="2">
        <v>644.07600000000002</v>
      </c>
      <c r="T472" s="2">
        <v>2</v>
      </c>
      <c r="U472" s="2">
        <v>0.1</v>
      </c>
      <c r="V472" s="8">
        <v>107.346</v>
      </c>
      <c r="W472" s="9">
        <f t="shared" si="21"/>
        <v>579.66840000000002</v>
      </c>
      <c r="X472" s="9">
        <f t="shared" si="22"/>
        <v>64.407600000000002</v>
      </c>
      <c r="Y472" s="9">
        <f t="shared" si="23"/>
        <v>1159.3368</v>
      </c>
    </row>
    <row r="473" spans="1:25" x14ac:dyDescent="0.3">
      <c r="A473">
        <v>472</v>
      </c>
      <c r="B473" t="s">
        <v>3148</v>
      </c>
      <c r="C473" s="1">
        <v>42132</v>
      </c>
      <c r="D473" s="1">
        <v>42138</v>
      </c>
      <c r="E473" s="18">
        <v>42132</v>
      </c>
      <c r="F473" t="s">
        <v>49</v>
      </c>
      <c r="G473" t="s">
        <v>977</v>
      </c>
      <c r="H473" t="s">
        <v>978</v>
      </c>
      <c r="I473" t="s">
        <v>40</v>
      </c>
      <c r="J473" t="s">
        <v>26</v>
      </c>
      <c r="K473" t="s">
        <v>3149</v>
      </c>
      <c r="L473" t="s">
        <v>490</v>
      </c>
      <c r="M473" s="2">
        <v>44221</v>
      </c>
      <c r="N473" s="2" t="s">
        <v>145</v>
      </c>
      <c r="O473" s="3" t="s">
        <v>3150</v>
      </c>
      <c r="P473" t="s">
        <v>31</v>
      </c>
      <c r="Q473" t="s">
        <v>64</v>
      </c>
      <c r="R473" t="s">
        <v>3151</v>
      </c>
      <c r="S473" s="2">
        <v>8.3520000000000003</v>
      </c>
      <c r="T473" s="2">
        <v>6</v>
      </c>
      <c r="U473" s="2">
        <v>0.2</v>
      </c>
      <c r="V473" s="8">
        <v>1.2527999999999999</v>
      </c>
      <c r="W473" s="9">
        <f t="shared" si="21"/>
        <v>6.6816000000000004</v>
      </c>
      <c r="X473" s="9">
        <f t="shared" si="22"/>
        <v>1.6704000000000001</v>
      </c>
      <c r="Y473" s="9">
        <f t="shared" si="23"/>
        <v>40.089600000000004</v>
      </c>
    </row>
    <row r="474" spans="1:25" x14ac:dyDescent="0.3">
      <c r="A474">
        <v>473</v>
      </c>
      <c r="B474" t="s">
        <v>3152</v>
      </c>
      <c r="C474" s="1">
        <v>42735</v>
      </c>
      <c r="D474" s="1">
        <v>42741</v>
      </c>
      <c r="E474" s="18">
        <v>42735</v>
      </c>
      <c r="F474" t="s">
        <v>49</v>
      </c>
      <c r="G474" t="s">
        <v>1061</v>
      </c>
      <c r="H474" t="s">
        <v>1062</v>
      </c>
      <c r="I474" t="s">
        <v>40</v>
      </c>
      <c r="J474" t="s">
        <v>26</v>
      </c>
      <c r="K474" t="s">
        <v>3153</v>
      </c>
      <c r="L474" t="s">
        <v>1364</v>
      </c>
      <c r="M474" s="2">
        <v>89502</v>
      </c>
      <c r="N474" s="2" t="s">
        <v>43</v>
      </c>
      <c r="O474" s="3" t="s">
        <v>3154</v>
      </c>
      <c r="P474" t="s">
        <v>45</v>
      </c>
      <c r="Q474" t="s">
        <v>67</v>
      </c>
      <c r="R474" t="s">
        <v>3155</v>
      </c>
      <c r="S474" s="2">
        <v>3.64</v>
      </c>
      <c r="T474" s="2">
        <v>2</v>
      </c>
      <c r="U474" s="2">
        <v>0</v>
      </c>
      <c r="V474" s="8">
        <v>1.6379999999999999</v>
      </c>
      <c r="W474" s="9">
        <f t="shared" si="21"/>
        <v>3.64</v>
      </c>
      <c r="X474" s="9">
        <f t="shared" si="22"/>
        <v>0</v>
      </c>
      <c r="Y474" s="9">
        <f t="shared" si="23"/>
        <v>7.28</v>
      </c>
    </row>
    <row r="475" spans="1:25" x14ac:dyDescent="0.3">
      <c r="A475">
        <v>474</v>
      </c>
      <c r="B475" t="s">
        <v>3156</v>
      </c>
      <c r="C475" s="1">
        <v>41993</v>
      </c>
      <c r="D475" s="1">
        <v>41994</v>
      </c>
      <c r="E475" s="18">
        <v>41993</v>
      </c>
      <c r="F475" t="s">
        <v>184</v>
      </c>
      <c r="G475" t="s">
        <v>3067</v>
      </c>
      <c r="H475" t="s">
        <v>3068</v>
      </c>
      <c r="I475" t="s">
        <v>101</v>
      </c>
      <c r="J475" t="s">
        <v>26</v>
      </c>
      <c r="K475" t="s">
        <v>3157</v>
      </c>
      <c r="L475" t="s">
        <v>311</v>
      </c>
      <c r="M475" s="2">
        <v>22801</v>
      </c>
      <c r="N475" s="2" t="s">
        <v>29</v>
      </c>
      <c r="O475" s="3" t="s">
        <v>3158</v>
      </c>
      <c r="P475" t="s">
        <v>45</v>
      </c>
      <c r="Q475" t="s">
        <v>58</v>
      </c>
      <c r="R475" t="s">
        <v>3159</v>
      </c>
      <c r="S475" s="2">
        <v>122.48</v>
      </c>
      <c r="T475" s="2">
        <v>2</v>
      </c>
      <c r="U475" s="2">
        <v>0</v>
      </c>
      <c r="V475" s="8">
        <v>0</v>
      </c>
      <c r="W475" s="9">
        <f t="shared" si="21"/>
        <v>122.48</v>
      </c>
      <c r="X475" s="9">
        <f t="shared" si="22"/>
        <v>0</v>
      </c>
      <c r="Y475" s="9">
        <f t="shared" si="23"/>
        <v>244.96</v>
      </c>
    </row>
    <row r="476" spans="1:25" x14ac:dyDescent="0.3">
      <c r="A476">
        <v>475</v>
      </c>
      <c r="B476" t="s">
        <v>3162</v>
      </c>
      <c r="C476" s="1">
        <v>42553</v>
      </c>
      <c r="D476" s="1">
        <v>42558</v>
      </c>
      <c r="E476" s="18">
        <v>42553</v>
      </c>
      <c r="F476" t="s">
        <v>22</v>
      </c>
      <c r="G476" t="s">
        <v>2662</v>
      </c>
      <c r="H476" t="s">
        <v>2663</v>
      </c>
      <c r="I476" t="s">
        <v>40</v>
      </c>
      <c r="J476" t="s">
        <v>26</v>
      </c>
      <c r="K476" t="s">
        <v>41</v>
      </c>
      <c r="L476" t="s">
        <v>42</v>
      </c>
      <c r="M476" s="2">
        <v>90004</v>
      </c>
      <c r="N476" s="2" t="s">
        <v>43</v>
      </c>
      <c r="O476" s="3" t="s">
        <v>3163</v>
      </c>
      <c r="P476" t="s">
        <v>31</v>
      </c>
      <c r="Q476" t="s">
        <v>35</v>
      </c>
      <c r="R476" t="s">
        <v>3164</v>
      </c>
      <c r="S476" s="2">
        <v>195.184</v>
      </c>
      <c r="T476" s="2">
        <v>1</v>
      </c>
      <c r="U476" s="2">
        <v>0.2</v>
      </c>
      <c r="V476" s="8">
        <v>19.5184</v>
      </c>
      <c r="W476" s="9">
        <f t="shared" si="21"/>
        <v>156.1472</v>
      </c>
      <c r="X476" s="9">
        <f t="shared" si="22"/>
        <v>39.036799999999999</v>
      </c>
      <c r="Y476" s="9">
        <f t="shared" si="23"/>
        <v>156.1472</v>
      </c>
    </row>
    <row r="477" spans="1:25" x14ac:dyDescent="0.3">
      <c r="A477">
        <v>476</v>
      </c>
      <c r="B477" t="s">
        <v>3167</v>
      </c>
      <c r="C477" s="1">
        <v>41883</v>
      </c>
      <c r="D477" s="1">
        <v>41887</v>
      </c>
      <c r="E477" s="18">
        <v>41883</v>
      </c>
      <c r="F477" t="s">
        <v>22</v>
      </c>
      <c r="G477" t="s">
        <v>3168</v>
      </c>
      <c r="H477" t="s">
        <v>3169</v>
      </c>
      <c r="I477" t="s">
        <v>25</v>
      </c>
      <c r="J477" t="s">
        <v>26</v>
      </c>
      <c r="K477" t="s">
        <v>3170</v>
      </c>
      <c r="L477" t="s">
        <v>42</v>
      </c>
      <c r="M477" s="2">
        <v>92025</v>
      </c>
      <c r="N477" s="2" t="s">
        <v>43</v>
      </c>
      <c r="O477" s="3" t="s">
        <v>171</v>
      </c>
      <c r="P477" t="s">
        <v>45</v>
      </c>
      <c r="Q477" t="s">
        <v>67</v>
      </c>
      <c r="R477" t="s">
        <v>172</v>
      </c>
      <c r="S477" s="2">
        <v>53.94</v>
      </c>
      <c r="T477" s="2">
        <v>3</v>
      </c>
      <c r="U477" s="2">
        <v>0</v>
      </c>
      <c r="V477" s="8">
        <v>15.6426</v>
      </c>
      <c r="W477" s="9">
        <f t="shared" si="21"/>
        <v>53.94</v>
      </c>
      <c r="X477" s="9">
        <f t="shared" si="22"/>
        <v>0</v>
      </c>
      <c r="Y477" s="9">
        <f t="shared" si="23"/>
        <v>161.82</v>
      </c>
    </row>
    <row r="478" spans="1:25" x14ac:dyDescent="0.3">
      <c r="A478">
        <v>477</v>
      </c>
      <c r="B478" t="s">
        <v>3171</v>
      </c>
      <c r="C478" s="1">
        <v>41701</v>
      </c>
      <c r="D478" s="1">
        <v>41706</v>
      </c>
      <c r="E478" s="18">
        <v>41701</v>
      </c>
      <c r="F478" t="s">
        <v>49</v>
      </c>
      <c r="G478" t="s">
        <v>3172</v>
      </c>
      <c r="H478" t="s">
        <v>3173</v>
      </c>
      <c r="I478" t="s">
        <v>101</v>
      </c>
      <c r="J478" t="s">
        <v>26</v>
      </c>
      <c r="K478" t="s">
        <v>262</v>
      </c>
      <c r="L478" t="s">
        <v>263</v>
      </c>
      <c r="M478" s="2">
        <v>10035</v>
      </c>
      <c r="N478" s="2" t="s">
        <v>145</v>
      </c>
      <c r="O478" s="3" t="s">
        <v>3174</v>
      </c>
      <c r="P478" t="s">
        <v>70</v>
      </c>
      <c r="Q478" t="s">
        <v>71</v>
      </c>
      <c r="R478" t="s">
        <v>3175</v>
      </c>
      <c r="S478" s="2">
        <v>9.99</v>
      </c>
      <c r="T478" s="2">
        <v>1</v>
      </c>
      <c r="U478" s="2">
        <v>0</v>
      </c>
      <c r="V478" s="8">
        <v>4.5953999999999997</v>
      </c>
      <c r="W478" s="9">
        <f t="shared" si="21"/>
        <v>9.99</v>
      </c>
      <c r="X478" s="9">
        <f t="shared" si="22"/>
        <v>0</v>
      </c>
      <c r="Y478" s="9">
        <f t="shared" si="23"/>
        <v>9.99</v>
      </c>
    </row>
    <row r="479" spans="1:25" x14ac:dyDescent="0.3">
      <c r="A479">
        <v>478</v>
      </c>
      <c r="B479" t="s">
        <v>3178</v>
      </c>
      <c r="C479" s="1">
        <v>43077</v>
      </c>
      <c r="D479" s="1">
        <v>43079</v>
      </c>
      <c r="E479" s="18">
        <v>43077</v>
      </c>
      <c r="F479" t="s">
        <v>22</v>
      </c>
      <c r="G479" t="s">
        <v>935</v>
      </c>
      <c r="H479" t="s">
        <v>936</v>
      </c>
      <c r="I479" t="s">
        <v>25</v>
      </c>
      <c r="J479" t="s">
        <v>26</v>
      </c>
      <c r="K479" t="s">
        <v>262</v>
      </c>
      <c r="L479" t="s">
        <v>263</v>
      </c>
      <c r="M479" s="2">
        <v>10035</v>
      </c>
      <c r="N479" s="2" t="s">
        <v>145</v>
      </c>
      <c r="O479" s="3" t="s">
        <v>3179</v>
      </c>
      <c r="P479" t="s">
        <v>31</v>
      </c>
      <c r="Q479" t="s">
        <v>64</v>
      </c>
      <c r="R479" t="s">
        <v>3180</v>
      </c>
      <c r="S479" s="2">
        <v>109.48</v>
      </c>
      <c r="T479" s="2">
        <v>2</v>
      </c>
      <c r="U479" s="2">
        <v>0</v>
      </c>
      <c r="V479" s="8">
        <v>33.938800000000001</v>
      </c>
      <c r="W479" s="9">
        <f t="shared" si="21"/>
        <v>109.48</v>
      </c>
      <c r="X479" s="9">
        <f t="shared" si="22"/>
        <v>0</v>
      </c>
      <c r="Y479" s="9">
        <f t="shared" si="23"/>
        <v>218.96</v>
      </c>
    </row>
    <row r="480" spans="1:25" x14ac:dyDescent="0.3">
      <c r="A480">
        <v>479</v>
      </c>
      <c r="B480" t="s">
        <v>3185</v>
      </c>
      <c r="C480" s="1">
        <v>41708</v>
      </c>
      <c r="D480" s="1">
        <v>41712</v>
      </c>
      <c r="E480" s="18">
        <v>41708</v>
      </c>
      <c r="F480" t="s">
        <v>49</v>
      </c>
      <c r="G480" t="s">
        <v>2782</v>
      </c>
      <c r="H480" t="s">
        <v>2783</v>
      </c>
      <c r="I480" t="s">
        <v>25</v>
      </c>
      <c r="J480" t="s">
        <v>26</v>
      </c>
      <c r="K480" t="s">
        <v>3186</v>
      </c>
      <c r="L480" t="s">
        <v>234</v>
      </c>
      <c r="M480" s="2">
        <v>48073</v>
      </c>
      <c r="N480" s="2" t="s">
        <v>104</v>
      </c>
      <c r="O480" s="3" t="s">
        <v>3187</v>
      </c>
      <c r="P480" t="s">
        <v>45</v>
      </c>
      <c r="Q480" t="s">
        <v>89</v>
      </c>
      <c r="R480" t="s">
        <v>3188</v>
      </c>
      <c r="S480" s="2">
        <v>22.38</v>
      </c>
      <c r="T480" s="2">
        <v>2</v>
      </c>
      <c r="U480" s="2">
        <v>0</v>
      </c>
      <c r="V480" s="8">
        <v>10.7424</v>
      </c>
      <c r="W480" s="9">
        <f t="shared" si="21"/>
        <v>22.38</v>
      </c>
      <c r="X480" s="9">
        <f t="shared" si="22"/>
        <v>0</v>
      </c>
      <c r="Y480" s="9">
        <f t="shared" si="23"/>
        <v>44.76</v>
      </c>
    </row>
    <row r="481" spans="1:25" x14ac:dyDescent="0.3">
      <c r="A481">
        <v>480</v>
      </c>
      <c r="B481" t="s">
        <v>3189</v>
      </c>
      <c r="C481" s="1">
        <v>41750</v>
      </c>
      <c r="D481" s="1">
        <v>41754</v>
      </c>
      <c r="E481" s="18">
        <v>41750</v>
      </c>
      <c r="F481" t="s">
        <v>49</v>
      </c>
      <c r="G481" t="s">
        <v>1772</v>
      </c>
      <c r="H481" t="s">
        <v>1773</v>
      </c>
      <c r="I481" t="s">
        <v>25</v>
      </c>
      <c r="J481" t="s">
        <v>26</v>
      </c>
      <c r="K481" t="s">
        <v>41</v>
      </c>
      <c r="L481" t="s">
        <v>42</v>
      </c>
      <c r="M481" s="2">
        <v>90008</v>
      </c>
      <c r="N481" s="2" t="s">
        <v>43</v>
      </c>
      <c r="O481" s="3" t="s">
        <v>3190</v>
      </c>
      <c r="P481" t="s">
        <v>45</v>
      </c>
      <c r="Q481" t="s">
        <v>74</v>
      </c>
      <c r="R481" t="s">
        <v>3191</v>
      </c>
      <c r="S481" s="2">
        <v>16.52</v>
      </c>
      <c r="T481" s="2">
        <v>5</v>
      </c>
      <c r="U481" s="2">
        <v>0.2</v>
      </c>
      <c r="V481" s="8">
        <v>5.5754999999999999</v>
      </c>
      <c r="W481" s="9">
        <f t="shared" si="21"/>
        <v>13.215999999999999</v>
      </c>
      <c r="X481" s="9">
        <f t="shared" si="22"/>
        <v>3.3040000000000003</v>
      </c>
      <c r="Y481" s="9">
        <f t="shared" si="23"/>
        <v>66.08</v>
      </c>
    </row>
    <row r="482" spans="1:25" x14ac:dyDescent="0.3">
      <c r="A482">
        <v>481</v>
      </c>
      <c r="B482" t="s">
        <v>3192</v>
      </c>
      <c r="C482" s="1">
        <v>42299</v>
      </c>
      <c r="D482" s="1">
        <v>42303</v>
      </c>
      <c r="E482" s="18">
        <v>42299</v>
      </c>
      <c r="F482" t="s">
        <v>49</v>
      </c>
      <c r="G482" t="s">
        <v>2391</v>
      </c>
      <c r="H482" t="s">
        <v>2392</v>
      </c>
      <c r="I482" t="s">
        <v>25</v>
      </c>
      <c r="J482" t="s">
        <v>26</v>
      </c>
      <c r="K482" t="s">
        <v>530</v>
      </c>
      <c r="L482" t="s">
        <v>207</v>
      </c>
      <c r="M482" s="2">
        <v>61701</v>
      </c>
      <c r="N482" s="2" t="s">
        <v>104</v>
      </c>
      <c r="O482" s="3" t="s">
        <v>2360</v>
      </c>
      <c r="P482" t="s">
        <v>45</v>
      </c>
      <c r="Q482" t="s">
        <v>74</v>
      </c>
      <c r="R482" t="s">
        <v>2361</v>
      </c>
      <c r="S482" s="2">
        <v>5.1760000000000002</v>
      </c>
      <c r="T482" s="2">
        <v>4</v>
      </c>
      <c r="U482" s="2">
        <v>0.8</v>
      </c>
      <c r="V482" s="8">
        <v>-7.7640000000000002</v>
      </c>
      <c r="W482" s="9">
        <f t="shared" si="21"/>
        <v>1.0351999999999997</v>
      </c>
      <c r="X482" s="9">
        <f t="shared" si="22"/>
        <v>4.1408000000000005</v>
      </c>
      <c r="Y482" s="9">
        <f t="shared" si="23"/>
        <v>4.1407999999999987</v>
      </c>
    </row>
    <row r="483" spans="1:25" x14ac:dyDescent="0.3">
      <c r="A483">
        <v>482</v>
      </c>
      <c r="B483" t="s">
        <v>3193</v>
      </c>
      <c r="C483" s="1">
        <v>42238</v>
      </c>
      <c r="D483" s="1">
        <v>42241</v>
      </c>
      <c r="E483" s="18">
        <v>42238</v>
      </c>
      <c r="F483" t="s">
        <v>184</v>
      </c>
      <c r="G483" t="s">
        <v>2546</v>
      </c>
      <c r="H483" t="s">
        <v>2547</v>
      </c>
      <c r="I483" t="s">
        <v>40</v>
      </c>
      <c r="J483" t="s">
        <v>26</v>
      </c>
      <c r="K483" t="s">
        <v>262</v>
      </c>
      <c r="L483" t="s">
        <v>263</v>
      </c>
      <c r="M483" s="2">
        <v>10035</v>
      </c>
      <c r="N483" s="2" t="s">
        <v>145</v>
      </c>
      <c r="O483" s="3" t="s">
        <v>3194</v>
      </c>
      <c r="P483" t="s">
        <v>45</v>
      </c>
      <c r="Q483" t="s">
        <v>74</v>
      </c>
      <c r="R483" t="s">
        <v>3195</v>
      </c>
      <c r="S483" s="2">
        <v>50.112000000000002</v>
      </c>
      <c r="T483" s="2">
        <v>6</v>
      </c>
      <c r="U483" s="2">
        <v>0.2</v>
      </c>
      <c r="V483" s="8">
        <v>16.2864</v>
      </c>
      <c r="W483" s="9">
        <f t="shared" si="21"/>
        <v>40.089600000000004</v>
      </c>
      <c r="X483" s="9">
        <f t="shared" si="22"/>
        <v>10.022400000000001</v>
      </c>
      <c r="Y483" s="9">
        <f t="shared" si="23"/>
        <v>240.53760000000003</v>
      </c>
    </row>
    <row r="484" spans="1:25" x14ac:dyDescent="0.3">
      <c r="A484">
        <v>483</v>
      </c>
      <c r="B484" t="s">
        <v>3196</v>
      </c>
      <c r="C484" s="1">
        <v>42611</v>
      </c>
      <c r="D484" s="1">
        <v>42616</v>
      </c>
      <c r="E484" s="18">
        <v>42611</v>
      </c>
      <c r="F484" t="s">
        <v>49</v>
      </c>
      <c r="G484" t="s">
        <v>1224</v>
      </c>
      <c r="H484" t="s">
        <v>1225</v>
      </c>
      <c r="I484" t="s">
        <v>101</v>
      </c>
      <c r="J484" t="s">
        <v>26</v>
      </c>
      <c r="K484" t="s">
        <v>86</v>
      </c>
      <c r="L484" t="s">
        <v>2599</v>
      </c>
      <c r="M484" s="2">
        <v>3301</v>
      </c>
      <c r="N484" s="2" t="s">
        <v>145</v>
      </c>
      <c r="O484" s="3" t="s">
        <v>2488</v>
      </c>
      <c r="P484" t="s">
        <v>45</v>
      </c>
      <c r="Q484" t="s">
        <v>567</v>
      </c>
      <c r="R484" t="s">
        <v>2489</v>
      </c>
      <c r="S484" s="2">
        <v>27.93</v>
      </c>
      <c r="T484" s="2">
        <v>3</v>
      </c>
      <c r="U484" s="2">
        <v>0</v>
      </c>
      <c r="V484" s="8">
        <v>8.0997000000000003</v>
      </c>
      <c r="W484" s="9">
        <f t="shared" si="21"/>
        <v>27.93</v>
      </c>
      <c r="X484" s="9">
        <f t="shared" si="22"/>
        <v>0</v>
      </c>
      <c r="Y484" s="9">
        <f t="shared" si="23"/>
        <v>83.789999999999992</v>
      </c>
    </row>
    <row r="485" spans="1:25" x14ac:dyDescent="0.3">
      <c r="A485">
        <v>484</v>
      </c>
      <c r="B485" t="s">
        <v>3197</v>
      </c>
      <c r="C485" s="1">
        <v>42000</v>
      </c>
      <c r="D485" s="1">
        <v>42003</v>
      </c>
      <c r="E485" s="18">
        <v>42000</v>
      </c>
      <c r="F485" t="s">
        <v>22</v>
      </c>
      <c r="G485" t="s">
        <v>3198</v>
      </c>
      <c r="H485" t="s">
        <v>3199</v>
      </c>
      <c r="I485" t="s">
        <v>101</v>
      </c>
      <c r="J485" t="s">
        <v>26</v>
      </c>
      <c r="K485" t="s">
        <v>41</v>
      </c>
      <c r="L485" t="s">
        <v>42</v>
      </c>
      <c r="M485" s="2">
        <v>90004</v>
      </c>
      <c r="N485" s="2" t="s">
        <v>43</v>
      </c>
      <c r="O485" s="3" t="s">
        <v>3200</v>
      </c>
      <c r="P485" t="s">
        <v>45</v>
      </c>
      <c r="Q485" t="s">
        <v>46</v>
      </c>
      <c r="R485" t="s">
        <v>3201</v>
      </c>
      <c r="S485" s="2">
        <v>11.56</v>
      </c>
      <c r="T485" s="2">
        <v>4</v>
      </c>
      <c r="U485" s="2">
        <v>0</v>
      </c>
      <c r="V485" s="8">
        <v>5.4332000000000003</v>
      </c>
      <c r="W485" s="9">
        <f t="shared" si="21"/>
        <v>11.56</v>
      </c>
      <c r="X485" s="9">
        <f t="shared" si="22"/>
        <v>0</v>
      </c>
      <c r="Y485" s="9">
        <f t="shared" si="23"/>
        <v>46.24</v>
      </c>
    </row>
    <row r="486" spans="1:25" x14ac:dyDescent="0.3">
      <c r="A486">
        <v>485</v>
      </c>
      <c r="B486" t="s">
        <v>3202</v>
      </c>
      <c r="C486" s="1">
        <v>42705</v>
      </c>
      <c r="D486" s="1">
        <v>42709</v>
      </c>
      <c r="E486" s="18">
        <v>42705</v>
      </c>
      <c r="F486" t="s">
        <v>49</v>
      </c>
      <c r="G486" t="s">
        <v>324</v>
      </c>
      <c r="H486" t="s">
        <v>325</v>
      </c>
      <c r="I486" t="s">
        <v>25</v>
      </c>
      <c r="J486" t="s">
        <v>26</v>
      </c>
      <c r="K486" t="s">
        <v>3203</v>
      </c>
      <c r="L486" t="s">
        <v>2639</v>
      </c>
      <c r="M486" s="2">
        <v>20852</v>
      </c>
      <c r="N486" s="2" t="s">
        <v>145</v>
      </c>
      <c r="O486" s="3" t="s">
        <v>3204</v>
      </c>
      <c r="P486" t="s">
        <v>31</v>
      </c>
      <c r="Q486" t="s">
        <v>35</v>
      </c>
      <c r="R486" t="s">
        <v>3205</v>
      </c>
      <c r="S486" s="2">
        <v>172.5</v>
      </c>
      <c r="T486" s="2">
        <v>2</v>
      </c>
      <c r="U486" s="2">
        <v>0</v>
      </c>
      <c r="V486" s="8">
        <v>51.75</v>
      </c>
      <c r="W486" s="9">
        <f t="shared" si="21"/>
        <v>172.5</v>
      </c>
      <c r="X486" s="9">
        <f t="shared" si="22"/>
        <v>0</v>
      </c>
      <c r="Y486" s="9">
        <f t="shared" si="23"/>
        <v>345</v>
      </c>
    </row>
    <row r="487" spans="1:25" x14ac:dyDescent="0.3">
      <c r="A487">
        <v>486</v>
      </c>
      <c r="B487" t="s">
        <v>3206</v>
      </c>
      <c r="C487" s="1">
        <v>42484</v>
      </c>
      <c r="D487" s="1">
        <v>42487</v>
      </c>
      <c r="E487" s="18">
        <v>42484</v>
      </c>
      <c r="F487" t="s">
        <v>22</v>
      </c>
      <c r="G487" t="s">
        <v>3207</v>
      </c>
      <c r="H487" t="s">
        <v>3208</v>
      </c>
      <c r="I487" t="s">
        <v>101</v>
      </c>
      <c r="J487" t="s">
        <v>26</v>
      </c>
      <c r="K487" t="s">
        <v>180</v>
      </c>
      <c r="L487" t="s">
        <v>103</v>
      </c>
      <c r="M487" s="2">
        <v>77070</v>
      </c>
      <c r="N487" s="2" t="s">
        <v>104</v>
      </c>
      <c r="O487" s="3" t="s">
        <v>2341</v>
      </c>
      <c r="P487" t="s">
        <v>70</v>
      </c>
      <c r="Q487" t="s">
        <v>157</v>
      </c>
      <c r="R487" t="s">
        <v>2342</v>
      </c>
      <c r="S487" s="2">
        <v>258.69600000000003</v>
      </c>
      <c r="T487" s="2">
        <v>3</v>
      </c>
      <c r="U487" s="2">
        <v>0.2</v>
      </c>
      <c r="V487" s="8">
        <v>64.674000000000007</v>
      </c>
      <c r="W487" s="9">
        <f t="shared" si="21"/>
        <v>206.95680000000002</v>
      </c>
      <c r="X487" s="9">
        <f t="shared" si="22"/>
        <v>51.739200000000011</v>
      </c>
      <c r="Y487" s="9">
        <f t="shared" si="23"/>
        <v>620.87040000000002</v>
      </c>
    </row>
    <row r="488" spans="1:25" x14ac:dyDescent="0.3">
      <c r="A488">
        <v>487</v>
      </c>
      <c r="B488" t="s">
        <v>3209</v>
      </c>
      <c r="C488" s="1">
        <v>41811</v>
      </c>
      <c r="D488" s="1">
        <v>41815</v>
      </c>
      <c r="E488" s="18">
        <v>41811</v>
      </c>
      <c r="F488" t="s">
        <v>49</v>
      </c>
      <c r="G488" t="s">
        <v>628</v>
      </c>
      <c r="H488" t="s">
        <v>629</v>
      </c>
      <c r="I488" t="s">
        <v>25</v>
      </c>
      <c r="J488" t="s">
        <v>26</v>
      </c>
      <c r="K488" t="s">
        <v>1101</v>
      </c>
      <c r="L488" t="s">
        <v>774</v>
      </c>
      <c r="M488" s="2">
        <v>8701</v>
      </c>
      <c r="N488" s="2" t="s">
        <v>145</v>
      </c>
      <c r="O488" s="3" t="s">
        <v>3210</v>
      </c>
      <c r="P488" t="s">
        <v>70</v>
      </c>
      <c r="Q488" t="s">
        <v>71</v>
      </c>
      <c r="R488" t="s">
        <v>3211</v>
      </c>
      <c r="S488" s="2">
        <v>1322.93</v>
      </c>
      <c r="T488" s="2">
        <v>7</v>
      </c>
      <c r="U488" s="2">
        <v>0</v>
      </c>
      <c r="V488" s="8">
        <v>357.19110000000001</v>
      </c>
      <c r="W488" s="9">
        <f t="shared" si="21"/>
        <v>1322.93</v>
      </c>
      <c r="X488" s="9">
        <f t="shared" si="22"/>
        <v>0</v>
      </c>
      <c r="Y488" s="9">
        <f t="shared" si="23"/>
        <v>9260.51</v>
      </c>
    </row>
    <row r="489" spans="1:25" x14ac:dyDescent="0.3">
      <c r="A489">
        <v>488</v>
      </c>
      <c r="B489" t="s">
        <v>3214</v>
      </c>
      <c r="C489" s="1">
        <v>42749</v>
      </c>
      <c r="D489" s="1">
        <v>42750</v>
      </c>
      <c r="E489" s="18">
        <v>42749</v>
      </c>
      <c r="F489" t="s">
        <v>184</v>
      </c>
      <c r="G489" t="s">
        <v>2122</v>
      </c>
      <c r="H489" t="s">
        <v>2123</v>
      </c>
      <c r="I489" t="s">
        <v>25</v>
      </c>
      <c r="J489" t="s">
        <v>26</v>
      </c>
      <c r="K489" t="s">
        <v>1489</v>
      </c>
      <c r="L489" t="s">
        <v>87</v>
      </c>
      <c r="M489" s="2">
        <v>28540</v>
      </c>
      <c r="N489" s="2" t="s">
        <v>29</v>
      </c>
      <c r="O489" s="3" t="s">
        <v>497</v>
      </c>
      <c r="P489" t="s">
        <v>45</v>
      </c>
      <c r="Q489" t="s">
        <v>169</v>
      </c>
      <c r="R489" t="s">
        <v>498</v>
      </c>
      <c r="S489" s="2">
        <v>21.744</v>
      </c>
      <c r="T489" s="2">
        <v>1</v>
      </c>
      <c r="U489" s="2">
        <v>0.2</v>
      </c>
      <c r="V489" s="8">
        <v>7.3385999999999996</v>
      </c>
      <c r="W489" s="9">
        <f t="shared" si="21"/>
        <v>17.395199999999999</v>
      </c>
      <c r="X489" s="9">
        <f t="shared" si="22"/>
        <v>4.3487999999999998</v>
      </c>
      <c r="Y489" s="9">
        <f t="shared" si="23"/>
        <v>17.395199999999999</v>
      </c>
    </row>
    <row r="490" spans="1:25" x14ac:dyDescent="0.3">
      <c r="A490">
        <v>489</v>
      </c>
      <c r="B490" t="s">
        <v>3217</v>
      </c>
      <c r="C490" s="1">
        <v>41967</v>
      </c>
      <c r="D490" s="1">
        <v>41973</v>
      </c>
      <c r="E490" s="18">
        <v>41967</v>
      </c>
      <c r="F490" t="s">
        <v>49</v>
      </c>
      <c r="G490" t="s">
        <v>3218</v>
      </c>
      <c r="H490" t="s">
        <v>3219</v>
      </c>
      <c r="I490" t="s">
        <v>40</v>
      </c>
      <c r="J490" t="s">
        <v>26</v>
      </c>
      <c r="K490" t="s">
        <v>94</v>
      </c>
      <c r="L490" t="s">
        <v>95</v>
      </c>
      <c r="M490" s="2">
        <v>98103</v>
      </c>
      <c r="N490" s="2" t="s">
        <v>43</v>
      </c>
      <c r="O490" s="3" t="s">
        <v>3220</v>
      </c>
      <c r="P490" t="s">
        <v>45</v>
      </c>
      <c r="Q490" t="s">
        <v>74</v>
      </c>
      <c r="R490" t="s">
        <v>3221</v>
      </c>
      <c r="S490" s="2">
        <v>12.096</v>
      </c>
      <c r="T490" s="2">
        <v>7</v>
      </c>
      <c r="U490" s="2">
        <v>0.2</v>
      </c>
      <c r="V490" s="8">
        <v>4.2336</v>
      </c>
      <c r="W490" s="9">
        <f t="shared" si="21"/>
        <v>9.6768000000000001</v>
      </c>
      <c r="X490" s="9">
        <f t="shared" si="22"/>
        <v>2.4192</v>
      </c>
      <c r="Y490" s="9">
        <f t="shared" si="23"/>
        <v>67.7376</v>
      </c>
    </row>
    <row r="491" spans="1:25" x14ac:dyDescent="0.3">
      <c r="A491">
        <v>490</v>
      </c>
      <c r="B491" t="s">
        <v>3230</v>
      </c>
      <c r="C491" s="1">
        <v>42262</v>
      </c>
      <c r="D491" s="1">
        <v>42262</v>
      </c>
      <c r="E491" s="18">
        <v>42262</v>
      </c>
      <c r="F491" t="s">
        <v>1261</v>
      </c>
      <c r="G491" t="s">
        <v>1975</v>
      </c>
      <c r="H491" t="s">
        <v>1976</v>
      </c>
      <c r="I491" t="s">
        <v>40</v>
      </c>
      <c r="J491" t="s">
        <v>26</v>
      </c>
      <c r="K491" t="s">
        <v>3231</v>
      </c>
      <c r="L491" t="s">
        <v>53</v>
      </c>
      <c r="M491" s="2">
        <v>33065</v>
      </c>
      <c r="N491" s="2" t="s">
        <v>29</v>
      </c>
      <c r="O491" s="3" t="s">
        <v>1134</v>
      </c>
      <c r="P491" t="s">
        <v>45</v>
      </c>
      <c r="Q491" t="s">
        <v>89</v>
      </c>
      <c r="R491" t="s">
        <v>1135</v>
      </c>
      <c r="S491" s="2">
        <v>15.552</v>
      </c>
      <c r="T491" s="2">
        <v>3</v>
      </c>
      <c r="U491" s="2">
        <v>0.2</v>
      </c>
      <c r="V491" s="8">
        <v>5.4432</v>
      </c>
      <c r="W491" s="9">
        <f t="shared" si="21"/>
        <v>12.441599999999999</v>
      </c>
      <c r="X491" s="9">
        <f t="shared" si="22"/>
        <v>3.1104000000000003</v>
      </c>
      <c r="Y491" s="9">
        <f t="shared" si="23"/>
        <v>37.324799999999996</v>
      </c>
    </row>
    <row r="492" spans="1:25" x14ac:dyDescent="0.3">
      <c r="A492">
        <v>491</v>
      </c>
      <c r="B492" t="s">
        <v>3234</v>
      </c>
      <c r="C492" s="1">
        <v>42468</v>
      </c>
      <c r="D492" s="1">
        <v>42472</v>
      </c>
      <c r="E492" s="18">
        <v>42468</v>
      </c>
      <c r="F492" t="s">
        <v>49</v>
      </c>
      <c r="G492" t="s">
        <v>1911</v>
      </c>
      <c r="H492" t="s">
        <v>1912</v>
      </c>
      <c r="I492" t="s">
        <v>25</v>
      </c>
      <c r="J492" t="s">
        <v>26</v>
      </c>
      <c r="K492" t="s">
        <v>180</v>
      </c>
      <c r="L492" t="s">
        <v>103</v>
      </c>
      <c r="M492" s="2">
        <v>77041</v>
      </c>
      <c r="N492" s="2" t="s">
        <v>104</v>
      </c>
      <c r="O492" s="3" t="s">
        <v>3235</v>
      </c>
      <c r="P492" t="s">
        <v>70</v>
      </c>
      <c r="Q492" t="s">
        <v>157</v>
      </c>
      <c r="R492" t="s">
        <v>3236</v>
      </c>
      <c r="S492" s="2">
        <v>431.928</v>
      </c>
      <c r="T492" s="2">
        <v>9</v>
      </c>
      <c r="U492" s="2">
        <v>0.2</v>
      </c>
      <c r="V492" s="8">
        <v>64.789199999999994</v>
      </c>
      <c r="W492" s="9">
        <f t="shared" si="21"/>
        <v>345.54239999999999</v>
      </c>
      <c r="X492" s="9">
        <f t="shared" si="22"/>
        <v>86.385600000000011</v>
      </c>
      <c r="Y492" s="9">
        <f t="shared" si="23"/>
        <v>3109.8815999999997</v>
      </c>
    </row>
    <row r="493" spans="1:25" x14ac:dyDescent="0.3">
      <c r="A493">
        <v>492</v>
      </c>
      <c r="B493" t="s">
        <v>3239</v>
      </c>
      <c r="C493" s="1">
        <v>42948</v>
      </c>
      <c r="D493" s="1">
        <v>42951</v>
      </c>
      <c r="E493" s="18">
        <v>42948</v>
      </c>
      <c r="F493" t="s">
        <v>184</v>
      </c>
      <c r="G493" t="s">
        <v>3240</v>
      </c>
      <c r="H493" t="s">
        <v>3241</v>
      </c>
      <c r="I493" t="s">
        <v>25</v>
      </c>
      <c r="J493" t="s">
        <v>26</v>
      </c>
      <c r="K493" t="s">
        <v>459</v>
      </c>
      <c r="L493" t="s">
        <v>87</v>
      </c>
      <c r="M493" s="2">
        <v>28205</v>
      </c>
      <c r="N493" s="2" t="s">
        <v>29</v>
      </c>
      <c r="O493" s="3" t="s">
        <v>2648</v>
      </c>
      <c r="P493" t="s">
        <v>70</v>
      </c>
      <c r="Q493" t="s">
        <v>71</v>
      </c>
      <c r="R493" t="s">
        <v>2649</v>
      </c>
      <c r="S493" s="2">
        <v>271.95999999999998</v>
      </c>
      <c r="T493" s="2">
        <v>5</v>
      </c>
      <c r="U493" s="2">
        <v>0.2</v>
      </c>
      <c r="V493" s="8">
        <v>16.997499999999999</v>
      </c>
      <c r="W493" s="9">
        <f t="shared" si="21"/>
        <v>217.56799999999998</v>
      </c>
      <c r="X493" s="9">
        <f t="shared" si="22"/>
        <v>54.391999999999996</v>
      </c>
      <c r="Y493" s="9">
        <f t="shared" si="23"/>
        <v>1087.8399999999999</v>
      </c>
    </row>
    <row r="494" spans="1:25" x14ac:dyDescent="0.3">
      <c r="A494">
        <v>493</v>
      </c>
      <c r="B494" t="s">
        <v>3242</v>
      </c>
      <c r="C494" s="1">
        <v>42565</v>
      </c>
      <c r="D494" s="1">
        <v>42569</v>
      </c>
      <c r="E494" s="18">
        <v>42565</v>
      </c>
      <c r="F494" t="s">
        <v>22</v>
      </c>
      <c r="G494" t="s">
        <v>3243</v>
      </c>
      <c r="H494" t="s">
        <v>3244</v>
      </c>
      <c r="I494" t="s">
        <v>40</v>
      </c>
      <c r="J494" t="s">
        <v>26</v>
      </c>
      <c r="K494" t="s">
        <v>262</v>
      </c>
      <c r="L494" t="s">
        <v>263</v>
      </c>
      <c r="M494" s="2">
        <v>10009</v>
      </c>
      <c r="N494" s="2" t="s">
        <v>145</v>
      </c>
      <c r="O494" s="3" t="s">
        <v>2271</v>
      </c>
      <c r="P494" t="s">
        <v>45</v>
      </c>
      <c r="Q494" t="s">
        <v>58</v>
      </c>
      <c r="R494" t="s">
        <v>2272</v>
      </c>
      <c r="S494" s="2">
        <v>11.21</v>
      </c>
      <c r="T494" s="2">
        <v>1</v>
      </c>
      <c r="U494" s="2">
        <v>0</v>
      </c>
      <c r="V494" s="8">
        <v>3.363</v>
      </c>
      <c r="W494" s="9">
        <f t="shared" si="21"/>
        <v>11.21</v>
      </c>
      <c r="X494" s="9">
        <f t="shared" si="22"/>
        <v>0</v>
      </c>
      <c r="Y494" s="9">
        <f t="shared" si="23"/>
        <v>11.21</v>
      </c>
    </row>
    <row r="495" spans="1:25" x14ac:dyDescent="0.3">
      <c r="A495">
        <v>494</v>
      </c>
      <c r="B495" t="s">
        <v>3271</v>
      </c>
      <c r="C495" s="1">
        <v>42520</v>
      </c>
      <c r="D495" s="1">
        <v>42522</v>
      </c>
      <c r="E495" s="18">
        <v>42520</v>
      </c>
      <c r="F495" t="s">
        <v>184</v>
      </c>
      <c r="G495" t="s">
        <v>3272</v>
      </c>
      <c r="H495" t="s">
        <v>3273</v>
      </c>
      <c r="I495" t="s">
        <v>40</v>
      </c>
      <c r="J495" t="s">
        <v>26</v>
      </c>
      <c r="K495" t="s">
        <v>989</v>
      </c>
      <c r="L495" t="s">
        <v>490</v>
      </c>
      <c r="M495" s="2">
        <v>45231</v>
      </c>
      <c r="N495" s="2" t="s">
        <v>145</v>
      </c>
      <c r="O495" s="3" t="s">
        <v>3274</v>
      </c>
      <c r="P495" t="s">
        <v>70</v>
      </c>
      <c r="Q495" t="s">
        <v>1194</v>
      </c>
      <c r="R495" t="s">
        <v>3275</v>
      </c>
      <c r="S495" s="2">
        <v>839.98800000000006</v>
      </c>
      <c r="T495" s="2">
        <v>2</v>
      </c>
      <c r="U495" s="2">
        <v>0.4</v>
      </c>
      <c r="V495" s="8">
        <v>69.998999999999995</v>
      </c>
      <c r="W495" s="9">
        <f t="shared" si="21"/>
        <v>503.99279999999999</v>
      </c>
      <c r="X495" s="9">
        <f t="shared" si="22"/>
        <v>335.99520000000007</v>
      </c>
      <c r="Y495" s="9">
        <f t="shared" si="23"/>
        <v>1007.9856</v>
      </c>
    </row>
    <row r="496" spans="1:25" x14ac:dyDescent="0.3">
      <c r="A496">
        <v>495</v>
      </c>
      <c r="B496" t="s">
        <v>3276</v>
      </c>
      <c r="C496" s="1">
        <v>42671</v>
      </c>
      <c r="D496" s="1">
        <v>42671</v>
      </c>
      <c r="E496" s="18">
        <v>42671</v>
      </c>
      <c r="F496" t="s">
        <v>1261</v>
      </c>
      <c r="G496" t="s">
        <v>2481</v>
      </c>
      <c r="H496" t="s">
        <v>2482</v>
      </c>
      <c r="I496" t="s">
        <v>25</v>
      </c>
      <c r="J496" t="s">
        <v>26</v>
      </c>
      <c r="K496" t="s">
        <v>3277</v>
      </c>
      <c r="L496" t="s">
        <v>53</v>
      </c>
      <c r="M496" s="2">
        <v>33437</v>
      </c>
      <c r="N496" s="2" t="s">
        <v>29</v>
      </c>
      <c r="O496" s="3" t="s">
        <v>3278</v>
      </c>
      <c r="P496" t="s">
        <v>31</v>
      </c>
      <c r="Q496" t="s">
        <v>64</v>
      </c>
      <c r="R496" t="s">
        <v>3279</v>
      </c>
      <c r="S496" s="2">
        <v>47.951999999999998</v>
      </c>
      <c r="T496" s="2">
        <v>3</v>
      </c>
      <c r="U496" s="2">
        <v>0.2</v>
      </c>
      <c r="V496" s="8">
        <v>13.786199999999999</v>
      </c>
      <c r="W496" s="9">
        <f t="shared" si="21"/>
        <v>38.361599999999996</v>
      </c>
      <c r="X496" s="9">
        <f t="shared" si="22"/>
        <v>9.5904000000000007</v>
      </c>
      <c r="Y496" s="9">
        <f t="shared" si="23"/>
        <v>115.08479999999999</v>
      </c>
    </row>
    <row r="497" spans="1:25" x14ac:dyDescent="0.3">
      <c r="A497">
        <v>496</v>
      </c>
      <c r="B497" t="s">
        <v>3282</v>
      </c>
      <c r="C497" s="1">
        <v>41862</v>
      </c>
      <c r="D497" s="1">
        <v>41866</v>
      </c>
      <c r="E497" s="18">
        <v>41862</v>
      </c>
      <c r="F497" t="s">
        <v>49</v>
      </c>
      <c r="G497" t="s">
        <v>3283</v>
      </c>
      <c r="H497" t="s">
        <v>3284</v>
      </c>
      <c r="I497" t="s">
        <v>25</v>
      </c>
      <c r="J497" t="s">
        <v>26</v>
      </c>
      <c r="K497" t="s">
        <v>94</v>
      </c>
      <c r="L497" t="s">
        <v>95</v>
      </c>
      <c r="M497" s="2">
        <v>98105</v>
      </c>
      <c r="N497" s="2" t="s">
        <v>43</v>
      </c>
      <c r="O497" s="3" t="s">
        <v>3285</v>
      </c>
      <c r="P497" t="s">
        <v>31</v>
      </c>
      <c r="Q497" t="s">
        <v>64</v>
      </c>
      <c r="R497" t="s">
        <v>3286</v>
      </c>
      <c r="S497" s="2">
        <v>12.35</v>
      </c>
      <c r="T497" s="2">
        <v>1</v>
      </c>
      <c r="U497" s="2">
        <v>0</v>
      </c>
      <c r="V497" s="8">
        <v>5.4340000000000002</v>
      </c>
      <c r="W497" s="9">
        <f t="shared" si="21"/>
        <v>12.35</v>
      </c>
      <c r="X497" s="9">
        <f t="shared" si="22"/>
        <v>0</v>
      </c>
      <c r="Y497" s="9">
        <f t="shared" si="23"/>
        <v>12.35</v>
      </c>
    </row>
    <row r="498" spans="1:25" x14ac:dyDescent="0.3">
      <c r="A498">
        <v>497</v>
      </c>
      <c r="B498" t="s">
        <v>3289</v>
      </c>
      <c r="C498" s="1">
        <v>42611</v>
      </c>
      <c r="D498" s="1">
        <v>42617</v>
      </c>
      <c r="E498" s="18">
        <v>42611</v>
      </c>
      <c r="F498" t="s">
        <v>49</v>
      </c>
      <c r="G498" t="s">
        <v>2001</v>
      </c>
      <c r="H498" t="s">
        <v>2002</v>
      </c>
      <c r="I498" t="s">
        <v>101</v>
      </c>
      <c r="J498" t="s">
        <v>26</v>
      </c>
      <c r="K498" t="s">
        <v>262</v>
      </c>
      <c r="L498" t="s">
        <v>263</v>
      </c>
      <c r="M498" s="2">
        <v>10024</v>
      </c>
      <c r="N498" s="2" t="s">
        <v>145</v>
      </c>
      <c r="O498" s="3" t="s">
        <v>3290</v>
      </c>
      <c r="P498" t="s">
        <v>70</v>
      </c>
      <c r="Q498" t="s">
        <v>71</v>
      </c>
      <c r="R498" t="s">
        <v>3291</v>
      </c>
      <c r="S498" s="2">
        <v>22</v>
      </c>
      <c r="T498" s="2">
        <v>4</v>
      </c>
      <c r="U498" s="2">
        <v>0</v>
      </c>
      <c r="V498" s="8">
        <v>5.5</v>
      </c>
      <c r="W498" s="9">
        <f t="shared" si="21"/>
        <v>22</v>
      </c>
      <c r="X498" s="9">
        <f t="shared" si="22"/>
        <v>0</v>
      </c>
      <c r="Y498" s="9">
        <f t="shared" si="23"/>
        <v>88</v>
      </c>
    </row>
    <row r="499" spans="1:25" x14ac:dyDescent="0.3">
      <c r="A499">
        <v>498</v>
      </c>
      <c r="B499" t="s">
        <v>3292</v>
      </c>
      <c r="C499" s="1">
        <v>42415</v>
      </c>
      <c r="D499" s="1">
        <v>42422</v>
      </c>
      <c r="E499" s="18">
        <v>42415</v>
      </c>
      <c r="F499" t="s">
        <v>49</v>
      </c>
      <c r="G499" t="s">
        <v>2481</v>
      </c>
      <c r="H499" t="s">
        <v>2482</v>
      </c>
      <c r="I499" t="s">
        <v>25</v>
      </c>
      <c r="J499" t="s">
        <v>26</v>
      </c>
      <c r="K499" t="s">
        <v>262</v>
      </c>
      <c r="L499" t="s">
        <v>263</v>
      </c>
      <c r="M499" s="2">
        <v>10009</v>
      </c>
      <c r="N499" s="2" t="s">
        <v>145</v>
      </c>
      <c r="O499" s="3" t="s">
        <v>3293</v>
      </c>
      <c r="P499" t="s">
        <v>45</v>
      </c>
      <c r="Q499" t="s">
        <v>74</v>
      </c>
      <c r="R499" t="s">
        <v>3294</v>
      </c>
      <c r="S499" s="2">
        <v>398.35199999999998</v>
      </c>
      <c r="T499" s="2">
        <v>3</v>
      </c>
      <c r="U499" s="2">
        <v>0.2</v>
      </c>
      <c r="V499" s="8">
        <v>124.485</v>
      </c>
      <c r="W499" s="9">
        <f t="shared" si="21"/>
        <v>318.6816</v>
      </c>
      <c r="X499" s="9">
        <f t="shared" si="22"/>
        <v>79.670400000000001</v>
      </c>
      <c r="Y499" s="9">
        <f t="shared" si="23"/>
        <v>956.04480000000001</v>
      </c>
    </row>
    <row r="500" spans="1:25" x14ac:dyDescent="0.3">
      <c r="A500">
        <v>499</v>
      </c>
      <c r="B500" t="s">
        <v>3295</v>
      </c>
      <c r="C500" s="1">
        <v>42869</v>
      </c>
      <c r="D500" s="1">
        <v>42876</v>
      </c>
      <c r="E500" s="18">
        <v>42869</v>
      </c>
      <c r="F500" t="s">
        <v>49</v>
      </c>
      <c r="G500" t="s">
        <v>3296</v>
      </c>
      <c r="H500" t="s">
        <v>3297</v>
      </c>
      <c r="I500" t="s">
        <v>25</v>
      </c>
      <c r="J500" t="s">
        <v>26</v>
      </c>
      <c r="K500" t="s">
        <v>3298</v>
      </c>
      <c r="L500" t="s">
        <v>1455</v>
      </c>
      <c r="M500" s="2">
        <v>39503</v>
      </c>
      <c r="N500" s="2" t="s">
        <v>29</v>
      </c>
      <c r="O500" s="3" t="s">
        <v>3299</v>
      </c>
      <c r="P500" t="s">
        <v>45</v>
      </c>
      <c r="Q500" t="s">
        <v>169</v>
      </c>
      <c r="R500" t="s">
        <v>3300</v>
      </c>
      <c r="S500" s="2">
        <v>48.69</v>
      </c>
      <c r="T500" s="2">
        <v>9</v>
      </c>
      <c r="U500" s="2">
        <v>0</v>
      </c>
      <c r="V500" s="8">
        <v>23.8581</v>
      </c>
      <c r="W500" s="9">
        <f t="shared" si="21"/>
        <v>48.69</v>
      </c>
      <c r="X500" s="9">
        <f t="shared" si="22"/>
        <v>0</v>
      </c>
      <c r="Y500" s="9">
        <f t="shared" si="23"/>
        <v>438.21</v>
      </c>
    </row>
    <row r="501" spans="1:25" x14ac:dyDescent="0.3">
      <c r="A501">
        <v>500</v>
      </c>
      <c r="B501" t="s">
        <v>3301</v>
      </c>
      <c r="C501" s="1">
        <v>41985</v>
      </c>
      <c r="D501" s="1">
        <v>41987</v>
      </c>
      <c r="E501" s="18">
        <v>41985</v>
      </c>
      <c r="F501" t="s">
        <v>22</v>
      </c>
      <c r="G501" t="s">
        <v>3302</v>
      </c>
      <c r="H501" t="s">
        <v>3303</v>
      </c>
      <c r="I501" t="s">
        <v>25</v>
      </c>
      <c r="J501" t="s">
        <v>26</v>
      </c>
      <c r="K501" t="s">
        <v>3304</v>
      </c>
      <c r="L501" t="s">
        <v>42</v>
      </c>
      <c r="M501" s="2">
        <v>93727</v>
      </c>
      <c r="N501" s="2" t="s">
        <v>43</v>
      </c>
      <c r="O501" s="3" t="s">
        <v>3305</v>
      </c>
      <c r="P501" t="s">
        <v>31</v>
      </c>
      <c r="Q501" t="s">
        <v>55</v>
      </c>
      <c r="R501" t="s">
        <v>3306</v>
      </c>
      <c r="S501" s="2">
        <v>764.68799999999999</v>
      </c>
      <c r="T501" s="2">
        <v>6</v>
      </c>
      <c r="U501" s="2">
        <v>0.2</v>
      </c>
      <c r="V501" s="8">
        <v>95.585999999999999</v>
      </c>
      <c r="W501" s="9">
        <f t="shared" si="21"/>
        <v>611.75040000000001</v>
      </c>
      <c r="X501" s="9">
        <f t="shared" si="22"/>
        <v>152.9376</v>
      </c>
      <c r="Y501" s="9">
        <f t="shared" si="23"/>
        <v>3670.5024000000003</v>
      </c>
    </row>
    <row r="502" spans="1:25" x14ac:dyDescent="0.3">
      <c r="A502">
        <v>501</v>
      </c>
      <c r="B502" t="s">
        <v>3309</v>
      </c>
      <c r="C502" s="1">
        <v>43087</v>
      </c>
      <c r="D502" s="1">
        <v>43093</v>
      </c>
      <c r="E502" s="18">
        <v>43087</v>
      </c>
      <c r="F502" t="s">
        <v>49</v>
      </c>
      <c r="G502" t="s">
        <v>2141</v>
      </c>
      <c r="H502" t="s">
        <v>2142</v>
      </c>
      <c r="I502" t="s">
        <v>25</v>
      </c>
      <c r="J502" t="s">
        <v>26</v>
      </c>
      <c r="K502" t="s">
        <v>262</v>
      </c>
      <c r="L502" t="s">
        <v>263</v>
      </c>
      <c r="M502" s="2">
        <v>10009</v>
      </c>
      <c r="N502" s="2" t="s">
        <v>145</v>
      </c>
      <c r="O502" s="3" t="s">
        <v>3310</v>
      </c>
      <c r="P502" t="s">
        <v>45</v>
      </c>
      <c r="Q502" t="s">
        <v>67</v>
      </c>
      <c r="R502" t="s">
        <v>2902</v>
      </c>
      <c r="S502" s="2">
        <v>38.82</v>
      </c>
      <c r="T502" s="2">
        <v>6</v>
      </c>
      <c r="U502" s="2">
        <v>0</v>
      </c>
      <c r="V502" s="8">
        <v>17.469000000000001</v>
      </c>
      <c r="W502" s="9">
        <f t="shared" si="21"/>
        <v>38.82</v>
      </c>
      <c r="X502" s="9">
        <f t="shared" si="22"/>
        <v>0</v>
      </c>
      <c r="Y502" s="9">
        <f t="shared" si="23"/>
        <v>232.92000000000002</v>
      </c>
    </row>
    <row r="503" spans="1:25" x14ac:dyDescent="0.3">
      <c r="A503">
        <v>502</v>
      </c>
      <c r="B503" t="s">
        <v>3315</v>
      </c>
      <c r="C503" s="1">
        <v>42189</v>
      </c>
      <c r="D503" s="1">
        <v>42194</v>
      </c>
      <c r="E503" s="18">
        <v>42189</v>
      </c>
      <c r="F503" t="s">
        <v>49</v>
      </c>
      <c r="G503" t="s">
        <v>92</v>
      </c>
      <c r="H503" t="s">
        <v>93</v>
      </c>
      <c r="I503" t="s">
        <v>25</v>
      </c>
      <c r="J503" t="s">
        <v>26</v>
      </c>
      <c r="K503" t="s">
        <v>2462</v>
      </c>
      <c r="L503" t="s">
        <v>113</v>
      </c>
      <c r="M503" s="2">
        <v>53209</v>
      </c>
      <c r="N503" s="2" t="s">
        <v>104</v>
      </c>
      <c r="O503" s="3" t="s">
        <v>3316</v>
      </c>
      <c r="P503" t="s">
        <v>70</v>
      </c>
      <c r="Q503" t="s">
        <v>71</v>
      </c>
      <c r="R503" t="s">
        <v>3317</v>
      </c>
      <c r="S503" s="2">
        <v>1099.96</v>
      </c>
      <c r="T503" s="2">
        <v>4</v>
      </c>
      <c r="U503" s="2">
        <v>0</v>
      </c>
      <c r="V503" s="8">
        <v>285.9896</v>
      </c>
      <c r="W503" s="9">
        <f t="shared" si="21"/>
        <v>1099.96</v>
      </c>
      <c r="X503" s="9">
        <f t="shared" si="22"/>
        <v>0</v>
      </c>
      <c r="Y503" s="9">
        <f t="shared" si="23"/>
        <v>4399.84</v>
      </c>
    </row>
    <row r="504" spans="1:25" x14ac:dyDescent="0.3">
      <c r="A504">
        <v>503</v>
      </c>
      <c r="B504" t="s">
        <v>3318</v>
      </c>
      <c r="C504" s="1">
        <v>42804</v>
      </c>
      <c r="D504" s="1">
        <v>42808</v>
      </c>
      <c r="E504" s="18">
        <v>42804</v>
      </c>
      <c r="F504" t="s">
        <v>49</v>
      </c>
      <c r="G504" t="s">
        <v>3319</v>
      </c>
      <c r="H504" t="s">
        <v>3320</v>
      </c>
      <c r="I504" t="s">
        <v>101</v>
      </c>
      <c r="J504" t="s">
        <v>26</v>
      </c>
      <c r="K504" t="s">
        <v>2180</v>
      </c>
      <c r="L504" t="s">
        <v>144</v>
      </c>
      <c r="M504" s="2">
        <v>19013</v>
      </c>
      <c r="N504" s="2" t="s">
        <v>145</v>
      </c>
      <c r="O504" s="3" t="s">
        <v>2572</v>
      </c>
      <c r="P504" t="s">
        <v>45</v>
      </c>
      <c r="Q504" t="s">
        <v>67</v>
      </c>
      <c r="R504" t="s">
        <v>2573</v>
      </c>
      <c r="S504" s="2">
        <v>5.2480000000000002</v>
      </c>
      <c r="T504" s="2">
        <v>2</v>
      </c>
      <c r="U504" s="2">
        <v>0.2</v>
      </c>
      <c r="V504" s="8">
        <v>0.59040000000000004</v>
      </c>
      <c r="W504" s="9">
        <f t="shared" si="21"/>
        <v>4.1984000000000004</v>
      </c>
      <c r="X504" s="9">
        <f t="shared" si="22"/>
        <v>1.0496000000000001</v>
      </c>
      <c r="Y504" s="9">
        <f t="shared" si="23"/>
        <v>8.3968000000000007</v>
      </c>
    </row>
    <row r="505" spans="1:25" x14ac:dyDescent="0.3">
      <c r="A505">
        <v>504</v>
      </c>
      <c r="B505" t="s">
        <v>3325</v>
      </c>
      <c r="C505" s="1">
        <v>42728</v>
      </c>
      <c r="D505" s="1">
        <v>42732</v>
      </c>
      <c r="E505" s="18">
        <v>42728</v>
      </c>
      <c r="F505" t="s">
        <v>22</v>
      </c>
      <c r="G505" t="s">
        <v>1476</v>
      </c>
      <c r="H505" t="s">
        <v>1477</v>
      </c>
      <c r="I505" t="s">
        <v>101</v>
      </c>
      <c r="J505" t="s">
        <v>26</v>
      </c>
      <c r="K505" t="s">
        <v>459</v>
      </c>
      <c r="L505" t="s">
        <v>87</v>
      </c>
      <c r="M505" s="2">
        <v>28205</v>
      </c>
      <c r="N505" s="2" t="s">
        <v>29</v>
      </c>
      <c r="O505" s="3" t="s">
        <v>2187</v>
      </c>
      <c r="P505" t="s">
        <v>45</v>
      </c>
      <c r="Q505" t="s">
        <v>74</v>
      </c>
      <c r="R505" t="s">
        <v>2188</v>
      </c>
      <c r="S505" s="2">
        <v>27.882000000000001</v>
      </c>
      <c r="T505" s="2">
        <v>3</v>
      </c>
      <c r="U505" s="2">
        <v>0.7</v>
      </c>
      <c r="V505" s="8">
        <v>-20.4468</v>
      </c>
      <c r="W505" s="9">
        <f t="shared" si="21"/>
        <v>8.3646000000000029</v>
      </c>
      <c r="X505" s="9">
        <f t="shared" si="22"/>
        <v>19.517399999999999</v>
      </c>
      <c r="Y505" s="9">
        <f t="shared" si="23"/>
        <v>25.093800000000009</v>
      </c>
    </row>
    <row r="506" spans="1:25" x14ac:dyDescent="0.3">
      <c r="A506">
        <v>505</v>
      </c>
      <c r="B506" t="s">
        <v>3328</v>
      </c>
      <c r="C506" s="1">
        <v>43031</v>
      </c>
      <c r="D506" s="1">
        <v>43035</v>
      </c>
      <c r="E506" s="18">
        <v>43031</v>
      </c>
      <c r="F506" t="s">
        <v>49</v>
      </c>
      <c r="G506" t="s">
        <v>3329</v>
      </c>
      <c r="H506" t="s">
        <v>3330</v>
      </c>
      <c r="I506" t="s">
        <v>25</v>
      </c>
      <c r="J506" t="s">
        <v>26</v>
      </c>
      <c r="K506" t="s">
        <v>1489</v>
      </c>
      <c r="L506" t="s">
        <v>53</v>
      </c>
      <c r="M506" s="2">
        <v>32216</v>
      </c>
      <c r="N506" s="2" t="s">
        <v>29</v>
      </c>
      <c r="O506" s="3" t="s">
        <v>3331</v>
      </c>
      <c r="P506" t="s">
        <v>70</v>
      </c>
      <c r="Q506" t="s">
        <v>71</v>
      </c>
      <c r="R506" t="s">
        <v>3332</v>
      </c>
      <c r="S506" s="2">
        <v>863.88</v>
      </c>
      <c r="T506" s="2">
        <v>3</v>
      </c>
      <c r="U506" s="2">
        <v>0.2</v>
      </c>
      <c r="V506" s="8">
        <v>107.985</v>
      </c>
      <c r="W506" s="9">
        <f t="shared" si="21"/>
        <v>691.10400000000004</v>
      </c>
      <c r="X506" s="9">
        <f t="shared" si="22"/>
        <v>172.77600000000001</v>
      </c>
      <c r="Y506" s="9">
        <f t="shared" si="23"/>
        <v>2073.3119999999999</v>
      </c>
    </row>
    <row r="507" spans="1:25" x14ac:dyDescent="0.3">
      <c r="A507">
        <v>506</v>
      </c>
      <c r="B507" t="s">
        <v>3333</v>
      </c>
      <c r="C507" s="1">
        <v>42671</v>
      </c>
      <c r="D507" s="1">
        <v>42678</v>
      </c>
      <c r="E507" s="18">
        <v>42671</v>
      </c>
      <c r="F507" t="s">
        <v>49</v>
      </c>
      <c r="G507" t="s">
        <v>3334</v>
      </c>
      <c r="H507" t="s">
        <v>3335</v>
      </c>
      <c r="I507" t="s">
        <v>40</v>
      </c>
      <c r="J507" t="s">
        <v>26</v>
      </c>
      <c r="K507" t="s">
        <v>3336</v>
      </c>
      <c r="L507" t="s">
        <v>87</v>
      </c>
      <c r="M507" s="2">
        <v>27834</v>
      </c>
      <c r="N507" s="2" t="s">
        <v>29</v>
      </c>
      <c r="O507" s="3" t="s">
        <v>3337</v>
      </c>
      <c r="P507" t="s">
        <v>45</v>
      </c>
      <c r="Q507" t="s">
        <v>74</v>
      </c>
      <c r="R507" t="s">
        <v>3338</v>
      </c>
      <c r="S507" s="2">
        <v>17.616</v>
      </c>
      <c r="T507" s="2">
        <v>4</v>
      </c>
      <c r="U507" s="2">
        <v>0.7</v>
      </c>
      <c r="V507" s="8">
        <v>-14.0928</v>
      </c>
      <c r="W507" s="9">
        <f t="shared" si="21"/>
        <v>5.2848000000000006</v>
      </c>
      <c r="X507" s="9">
        <f t="shared" si="22"/>
        <v>12.331199999999999</v>
      </c>
      <c r="Y507" s="9">
        <f t="shared" si="23"/>
        <v>21.139200000000002</v>
      </c>
    </row>
    <row r="508" spans="1:25" x14ac:dyDescent="0.3">
      <c r="A508">
        <v>507</v>
      </c>
      <c r="B508" t="s">
        <v>3341</v>
      </c>
      <c r="C508" s="1">
        <v>42980</v>
      </c>
      <c r="D508" s="1">
        <v>42985</v>
      </c>
      <c r="E508" s="18">
        <v>42980</v>
      </c>
      <c r="F508" t="s">
        <v>49</v>
      </c>
      <c r="G508" t="s">
        <v>3342</v>
      </c>
      <c r="H508" t="s">
        <v>3343</v>
      </c>
      <c r="I508" t="s">
        <v>25</v>
      </c>
      <c r="J508" t="s">
        <v>26</v>
      </c>
      <c r="K508" t="s">
        <v>126</v>
      </c>
      <c r="L508" t="s">
        <v>42</v>
      </c>
      <c r="M508" s="2">
        <v>94122</v>
      </c>
      <c r="N508" s="2" t="s">
        <v>43</v>
      </c>
      <c r="O508" s="3" t="s">
        <v>3344</v>
      </c>
      <c r="P508" t="s">
        <v>45</v>
      </c>
      <c r="Q508" t="s">
        <v>67</v>
      </c>
      <c r="R508" t="s">
        <v>3345</v>
      </c>
      <c r="S508" s="2">
        <v>6.57</v>
      </c>
      <c r="T508" s="2">
        <v>3</v>
      </c>
      <c r="U508" s="2">
        <v>0</v>
      </c>
      <c r="V508" s="8">
        <v>1.7739</v>
      </c>
      <c r="W508" s="9">
        <f t="shared" si="21"/>
        <v>6.57</v>
      </c>
      <c r="X508" s="9">
        <f t="shared" si="22"/>
        <v>0</v>
      </c>
      <c r="Y508" s="9">
        <f t="shared" si="23"/>
        <v>19.71</v>
      </c>
    </row>
    <row r="509" spans="1:25" x14ac:dyDescent="0.3">
      <c r="A509">
        <v>508</v>
      </c>
      <c r="B509" t="s">
        <v>3346</v>
      </c>
      <c r="C509" s="1">
        <v>42890</v>
      </c>
      <c r="D509" s="1">
        <v>42894</v>
      </c>
      <c r="E509" s="18">
        <v>42890</v>
      </c>
      <c r="F509" t="s">
        <v>49</v>
      </c>
      <c r="G509" t="s">
        <v>3347</v>
      </c>
      <c r="H509" t="s">
        <v>3348</v>
      </c>
      <c r="I509" t="s">
        <v>25</v>
      </c>
      <c r="J509" t="s">
        <v>26</v>
      </c>
      <c r="K509" t="s">
        <v>2493</v>
      </c>
      <c r="L509" t="s">
        <v>350</v>
      </c>
      <c r="M509" s="2">
        <v>35630</v>
      </c>
      <c r="N509" s="2" t="s">
        <v>29</v>
      </c>
      <c r="O509" s="3" t="s">
        <v>3349</v>
      </c>
      <c r="P509" t="s">
        <v>45</v>
      </c>
      <c r="Q509" t="s">
        <v>89</v>
      </c>
      <c r="R509" t="s">
        <v>3350</v>
      </c>
      <c r="S509" s="2">
        <v>12.48</v>
      </c>
      <c r="T509" s="2">
        <v>2</v>
      </c>
      <c r="U509" s="2">
        <v>0</v>
      </c>
      <c r="V509" s="8">
        <v>5.6159999999999997</v>
      </c>
      <c r="W509" s="9">
        <f t="shared" si="21"/>
        <v>12.48</v>
      </c>
      <c r="X509" s="9">
        <f t="shared" si="22"/>
        <v>0</v>
      </c>
      <c r="Y509" s="9">
        <f t="shared" si="23"/>
        <v>24.96</v>
      </c>
    </row>
    <row r="510" spans="1:25" x14ac:dyDescent="0.3">
      <c r="A510">
        <v>509</v>
      </c>
      <c r="B510" t="s">
        <v>3351</v>
      </c>
      <c r="C510" s="1">
        <v>42481</v>
      </c>
      <c r="D510" s="1">
        <v>42486</v>
      </c>
      <c r="E510" s="18">
        <v>42481</v>
      </c>
      <c r="F510" t="s">
        <v>49</v>
      </c>
      <c r="G510" t="s">
        <v>2097</v>
      </c>
      <c r="H510" t="s">
        <v>2098</v>
      </c>
      <c r="I510" t="s">
        <v>40</v>
      </c>
      <c r="J510" t="s">
        <v>26</v>
      </c>
      <c r="K510" t="s">
        <v>295</v>
      </c>
      <c r="L510" t="s">
        <v>207</v>
      </c>
      <c r="M510" s="2">
        <v>60623</v>
      </c>
      <c r="N510" s="2" t="s">
        <v>104</v>
      </c>
      <c r="O510" s="3" t="s">
        <v>3352</v>
      </c>
      <c r="P510" t="s">
        <v>45</v>
      </c>
      <c r="Q510" t="s">
        <v>58</v>
      </c>
      <c r="R510" t="s">
        <v>3353</v>
      </c>
      <c r="S510" s="2">
        <v>102.336</v>
      </c>
      <c r="T510" s="2">
        <v>4</v>
      </c>
      <c r="U510" s="2">
        <v>0.2</v>
      </c>
      <c r="V510" s="8">
        <v>-12.792</v>
      </c>
      <c r="W510" s="9">
        <f t="shared" si="21"/>
        <v>81.868799999999993</v>
      </c>
      <c r="X510" s="9">
        <f t="shared" si="22"/>
        <v>20.467200000000002</v>
      </c>
      <c r="Y510" s="9">
        <f t="shared" si="23"/>
        <v>327.47519999999997</v>
      </c>
    </row>
    <row r="511" spans="1:25" x14ac:dyDescent="0.3">
      <c r="A511">
        <v>510</v>
      </c>
      <c r="B511" t="s">
        <v>3356</v>
      </c>
      <c r="C511" s="1">
        <v>42516</v>
      </c>
      <c r="D511" s="1">
        <v>42516</v>
      </c>
      <c r="E511" s="18">
        <v>42516</v>
      </c>
      <c r="F511" t="s">
        <v>1261</v>
      </c>
      <c r="G511" t="s">
        <v>3020</v>
      </c>
      <c r="H511" t="s">
        <v>3021</v>
      </c>
      <c r="I511" t="s">
        <v>25</v>
      </c>
      <c r="J511" t="s">
        <v>26</v>
      </c>
      <c r="K511" t="s">
        <v>102</v>
      </c>
      <c r="L511" t="s">
        <v>103</v>
      </c>
      <c r="M511" s="2">
        <v>76106</v>
      </c>
      <c r="N511" s="2" t="s">
        <v>104</v>
      </c>
      <c r="O511" s="3" t="s">
        <v>2811</v>
      </c>
      <c r="P511" t="s">
        <v>45</v>
      </c>
      <c r="Q511" t="s">
        <v>89</v>
      </c>
      <c r="R511" t="s">
        <v>2812</v>
      </c>
      <c r="S511" s="2">
        <v>10.368</v>
      </c>
      <c r="T511" s="2">
        <v>2</v>
      </c>
      <c r="U511" s="2">
        <v>0.2</v>
      </c>
      <c r="V511" s="8">
        <v>3.6288</v>
      </c>
      <c r="W511" s="9">
        <f t="shared" si="21"/>
        <v>8.2943999999999996</v>
      </c>
      <c r="X511" s="9">
        <f t="shared" si="22"/>
        <v>2.0736000000000003</v>
      </c>
      <c r="Y511" s="9">
        <f t="shared" si="23"/>
        <v>16.588799999999999</v>
      </c>
    </row>
    <row r="512" spans="1:25" x14ac:dyDescent="0.3">
      <c r="A512">
        <v>511</v>
      </c>
      <c r="B512" t="s">
        <v>3361</v>
      </c>
      <c r="C512" s="1">
        <v>42492</v>
      </c>
      <c r="D512" s="1">
        <v>42497</v>
      </c>
      <c r="E512" s="18">
        <v>42492</v>
      </c>
      <c r="F512" t="s">
        <v>49</v>
      </c>
      <c r="G512" t="s">
        <v>3362</v>
      </c>
      <c r="H512" t="s">
        <v>3363</v>
      </c>
      <c r="I512" t="s">
        <v>25</v>
      </c>
      <c r="J512" t="s">
        <v>26</v>
      </c>
      <c r="K512" t="s">
        <v>180</v>
      </c>
      <c r="L512" t="s">
        <v>103</v>
      </c>
      <c r="M512" s="2">
        <v>77070</v>
      </c>
      <c r="N512" s="2" t="s">
        <v>104</v>
      </c>
      <c r="O512" s="3" t="s">
        <v>3364</v>
      </c>
      <c r="P512" t="s">
        <v>45</v>
      </c>
      <c r="Q512" t="s">
        <v>67</v>
      </c>
      <c r="R512" t="s">
        <v>3365</v>
      </c>
      <c r="S512" s="2">
        <v>86.352000000000004</v>
      </c>
      <c r="T512" s="2">
        <v>3</v>
      </c>
      <c r="U512" s="2">
        <v>0.2</v>
      </c>
      <c r="V512" s="8">
        <v>5.3970000000000002</v>
      </c>
      <c r="W512" s="9">
        <f t="shared" si="21"/>
        <v>69.081600000000009</v>
      </c>
      <c r="X512" s="9">
        <f t="shared" si="22"/>
        <v>17.270400000000002</v>
      </c>
      <c r="Y512" s="9">
        <f t="shared" si="23"/>
        <v>207.24480000000003</v>
      </c>
    </row>
    <row r="513" spans="1:25" x14ac:dyDescent="0.3">
      <c r="A513">
        <v>512</v>
      </c>
      <c r="B513" t="s">
        <v>3366</v>
      </c>
      <c r="C513" s="1">
        <v>41890</v>
      </c>
      <c r="D513" s="1">
        <v>41893</v>
      </c>
      <c r="E513" s="18">
        <v>41890</v>
      </c>
      <c r="F513" t="s">
        <v>184</v>
      </c>
      <c r="G513" t="s">
        <v>2751</v>
      </c>
      <c r="H513" t="s">
        <v>2752</v>
      </c>
      <c r="I513" t="s">
        <v>40</v>
      </c>
      <c r="J513" t="s">
        <v>26</v>
      </c>
      <c r="K513" t="s">
        <v>3367</v>
      </c>
      <c r="L513" t="s">
        <v>1246</v>
      </c>
      <c r="M513" s="2">
        <v>31204</v>
      </c>
      <c r="N513" s="2" t="s">
        <v>29</v>
      </c>
      <c r="O513" s="3" t="s">
        <v>3368</v>
      </c>
      <c r="P513" t="s">
        <v>70</v>
      </c>
      <c r="Q513" t="s">
        <v>157</v>
      </c>
      <c r="R513" t="s">
        <v>3369</v>
      </c>
      <c r="S513" s="2">
        <v>32.97</v>
      </c>
      <c r="T513" s="2">
        <v>3</v>
      </c>
      <c r="U513" s="2">
        <v>0</v>
      </c>
      <c r="V513" s="8">
        <v>12.8583</v>
      </c>
      <c r="W513" s="9">
        <f t="shared" si="21"/>
        <v>32.97</v>
      </c>
      <c r="X513" s="9">
        <f t="shared" si="22"/>
        <v>0</v>
      </c>
      <c r="Y513" s="9">
        <f t="shared" si="23"/>
        <v>98.91</v>
      </c>
    </row>
    <row r="514" spans="1:25" x14ac:dyDescent="0.3">
      <c r="A514">
        <v>513</v>
      </c>
      <c r="B514" t="s">
        <v>3372</v>
      </c>
      <c r="C514" s="1">
        <v>42618</v>
      </c>
      <c r="D514" s="1">
        <v>42619</v>
      </c>
      <c r="E514" s="18">
        <v>42618</v>
      </c>
      <c r="F514" t="s">
        <v>184</v>
      </c>
      <c r="G514" t="s">
        <v>2476</v>
      </c>
      <c r="H514" t="s">
        <v>2477</v>
      </c>
      <c r="I514" t="s">
        <v>25</v>
      </c>
      <c r="J514" t="s">
        <v>26</v>
      </c>
      <c r="K514" t="s">
        <v>3373</v>
      </c>
      <c r="L514" t="s">
        <v>481</v>
      </c>
      <c r="M514" s="2">
        <v>52402</v>
      </c>
      <c r="N514" s="2" t="s">
        <v>104</v>
      </c>
      <c r="O514" s="3" t="s">
        <v>3374</v>
      </c>
      <c r="P514" t="s">
        <v>70</v>
      </c>
      <c r="Q514" t="s">
        <v>71</v>
      </c>
      <c r="R514" t="s">
        <v>3375</v>
      </c>
      <c r="S514" s="2">
        <v>278.39999999999998</v>
      </c>
      <c r="T514" s="2">
        <v>3</v>
      </c>
      <c r="U514" s="2">
        <v>0</v>
      </c>
      <c r="V514" s="8">
        <v>80.736000000000004</v>
      </c>
      <c r="W514" s="9">
        <f t="shared" ref="W514:W577" si="24">S514-S514*U514</f>
        <v>278.39999999999998</v>
      </c>
      <c r="X514" s="9">
        <f t="shared" si="22"/>
        <v>0</v>
      </c>
      <c r="Y514" s="9">
        <f t="shared" si="23"/>
        <v>835.19999999999993</v>
      </c>
    </row>
    <row r="515" spans="1:25" x14ac:dyDescent="0.3">
      <c r="A515">
        <v>514</v>
      </c>
      <c r="B515" t="s">
        <v>3376</v>
      </c>
      <c r="C515" s="1">
        <v>42834</v>
      </c>
      <c r="D515" s="1">
        <v>42836</v>
      </c>
      <c r="E515" s="18">
        <v>42834</v>
      </c>
      <c r="F515" t="s">
        <v>184</v>
      </c>
      <c r="G515" t="s">
        <v>1630</v>
      </c>
      <c r="H515" t="s">
        <v>1631</v>
      </c>
      <c r="I515" t="s">
        <v>25</v>
      </c>
      <c r="J515" t="s">
        <v>26</v>
      </c>
      <c r="K515" t="s">
        <v>1489</v>
      </c>
      <c r="L515" t="s">
        <v>53</v>
      </c>
      <c r="M515" s="2">
        <v>32216</v>
      </c>
      <c r="N515" s="2" t="s">
        <v>29</v>
      </c>
      <c r="O515" s="3" t="s">
        <v>3377</v>
      </c>
      <c r="P515" t="s">
        <v>45</v>
      </c>
      <c r="Q515" t="s">
        <v>46</v>
      </c>
      <c r="R515" t="s">
        <v>3378</v>
      </c>
      <c r="S515" s="2">
        <v>15.12</v>
      </c>
      <c r="T515" s="2">
        <v>3</v>
      </c>
      <c r="U515" s="2">
        <v>0.2</v>
      </c>
      <c r="V515" s="8">
        <v>4.9139999999999997</v>
      </c>
      <c r="W515" s="9">
        <f t="shared" si="24"/>
        <v>12.096</v>
      </c>
      <c r="X515" s="9">
        <f t="shared" ref="X515:X578" si="25">S515*U515</f>
        <v>3.024</v>
      </c>
      <c r="Y515" s="9">
        <f t="shared" ref="Y515:Y578" si="26">W515*T515</f>
        <v>36.287999999999997</v>
      </c>
    </row>
    <row r="516" spans="1:25" x14ac:dyDescent="0.3">
      <c r="A516">
        <v>515</v>
      </c>
      <c r="B516" t="s">
        <v>3383</v>
      </c>
      <c r="C516" s="1">
        <v>42344</v>
      </c>
      <c r="D516" s="1">
        <v>42350</v>
      </c>
      <c r="E516" s="18">
        <v>42344</v>
      </c>
      <c r="F516" t="s">
        <v>49</v>
      </c>
      <c r="G516" t="s">
        <v>1252</v>
      </c>
      <c r="H516" t="s">
        <v>1253</v>
      </c>
      <c r="I516" t="s">
        <v>25</v>
      </c>
      <c r="J516" t="s">
        <v>26</v>
      </c>
      <c r="K516" t="s">
        <v>1214</v>
      </c>
      <c r="L516" t="s">
        <v>103</v>
      </c>
      <c r="M516" s="2">
        <v>78745</v>
      </c>
      <c r="N516" s="2" t="s">
        <v>104</v>
      </c>
      <c r="O516" s="3" t="s">
        <v>3384</v>
      </c>
      <c r="P516" t="s">
        <v>45</v>
      </c>
      <c r="Q516" t="s">
        <v>74</v>
      </c>
      <c r="R516" t="s">
        <v>3385</v>
      </c>
      <c r="S516" s="2">
        <v>2.7719999999999998</v>
      </c>
      <c r="T516" s="2">
        <v>7</v>
      </c>
      <c r="U516" s="2">
        <v>0.8</v>
      </c>
      <c r="V516" s="8">
        <v>-4.851</v>
      </c>
      <c r="W516" s="9">
        <f t="shared" si="24"/>
        <v>0.55439999999999978</v>
      </c>
      <c r="X516" s="9">
        <f t="shared" si="25"/>
        <v>2.2176</v>
      </c>
      <c r="Y516" s="9">
        <f t="shared" si="26"/>
        <v>3.8807999999999985</v>
      </c>
    </row>
    <row r="517" spans="1:25" x14ac:dyDescent="0.3">
      <c r="A517">
        <v>516</v>
      </c>
      <c r="B517" t="s">
        <v>3386</v>
      </c>
      <c r="C517" s="1">
        <v>42547</v>
      </c>
      <c r="D517" s="1">
        <v>42554</v>
      </c>
      <c r="E517" s="18">
        <v>42547</v>
      </c>
      <c r="F517" t="s">
        <v>49</v>
      </c>
      <c r="G517" t="s">
        <v>3387</v>
      </c>
      <c r="H517" t="s">
        <v>3388</v>
      </c>
      <c r="I517" t="s">
        <v>25</v>
      </c>
      <c r="J517" t="s">
        <v>26</v>
      </c>
      <c r="K517" t="s">
        <v>3389</v>
      </c>
      <c r="L517" t="s">
        <v>1371</v>
      </c>
      <c r="M517" s="2">
        <v>2908</v>
      </c>
      <c r="N517" s="2" t="s">
        <v>145</v>
      </c>
      <c r="O517" s="3" t="s">
        <v>1481</v>
      </c>
      <c r="P517" t="s">
        <v>45</v>
      </c>
      <c r="Q517" t="s">
        <v>58</v>
      </c>
      <c r="R517" t="s">
        <v>1482</v>
      </c>
      <c r="S517" s="2">
        <v>14.9</v>
      </c>
      <c r="T517" s="2">
        <v>5</v>
      </c>
      <c r="U517" s="2">
        <v>0</v>
      </c>
      <c r="V517" s="8">
        <v>1.0429999999999999</v>
      </c>
      <c r="W517" s="9">
        <f t="shared" si="24"/>
        <v>14.9</v>
      </c>
      <c r="X517" s="9">
        <f t="shared" si="25"/>
        <v>0</v>
      </c>
      <c r="Y517" s="9">
        <f t="shared" si="26"/>
        <v>74.5</v>
      </c>
    </row>
    <row r="518" spans="1:25" x14ac:dyDescent="0.3">
      <c r="A518">
        <v>517</v>
      </c>
      <c r="B518" t="s">
        <v>3390</v>
      </c>
      <c r="C518" s="1">
        <v>42189</v>
      </c>
      <c r="D518" s="1">
        <v>42193</v>
      </c>
      <c r="E518" s="18">
        <v>42189</v>
      </c>
      <c r="F518" t="s">
        <v>49</v>
      </c>
      <c r="G518" t="s">
        <v>523</v>
      </c>
      <c r="H518" t="s">
        <v>524</v>
      </c>
      <c r="I518" t="s">
        <v>101</v>
      </c>
      <c r="J518" t="s">
        <v>26</v>
      </c>
      <c r="K518" t="s">
        <v>262</v>
      </c>
      <c r="L518" t="s">
        <v>263</v>
      </c>
      <c r="M518" s="2">
        <v>10035</v>
      </c>
      <c r="N518" s="2" t="s">
        <v>145</v>
      </c>
      <c r="O518" s="3" t="s">
        <v>3391</v>
      </c>
      <c r="P518" t="s">
        <v>45</v>
      </c>
      <c r="Q518" t="s">
        <v>67</v>
      </c>
      <c r="R518" t="s">
        <v>3392</v>
      </c>
      <c r="S518" s="2">
        <v>15.48</v>
      </c>
      <c r="T518" s="2">
        <v>3</v>
      </c>
      <c r="U518" s="2">
        <v>0</v>
      </c>
      <c r="V518" s="8">
        <v>4.4892000000000003</v>
      </c>
      <c r="W518" s="9">
        <f t="shared" si="24"/>
        <v>15.48</v>
      </c>
      <c r="X518" s="9">
        <f t="shared" si="25"/>
        <v>0</v>
      </c>
      <c r="Y518" s="9">
        <f t="shared" si="26"/>
        <v>46.44</v>
      </c>
    </row>
    <row r="519" spans="1:25" x14ac:dyDescent="0.3">
      <c r="A519">
        <v>518</v>
      </c>
      <c r="B519" t="s">
        <v>3393</v>
      </c>
      <c r="C519" s="1">
        <v>42696</v>
      </c>
      <c r="D519" s="1">
        <v>42700</v>
      </c>
      <c r="E519" s="18">
        <v>42696</v>
      </c>
      <c r="F519" t="s">
        <v>49</v>
      </c>
      <c r="G519" t="s">
        <v>3394</v>
      </c>
      <c r="H519" t="s">
        <v>3395</v>
      </c>
      <c r="I519" t="s">
        <v>40</v>
      </c>
      <c r="J519" t="s">
        <v>26</v>
      </c>
      <c r="K519" t="s">
        <v>262</v>
      </c>
      <c r="L519" t="s">
        <v>263</v>
      </c>
      <c r="M519" s="2">
        <v>10009</v>
      </c>
      <c r="N519" s="2" t="s">
        <v>145</v>
      </c>
      <c r="O519" s="3" t="s">
        <v>290</v>
      </c>
      <c r="P519" t="s">
        <v>31</v>
      </c>
      <c r="Q519" t="s">
        <v>64</v>
      </c>
      <c r="R519" t="s">
        <v>291</v>
      </c>
      <c r="S519" s="2">
        <v>39.880000000000003</v>
      </c>
      <c r="T519" s="2">
        <v>2</v>
      </c>
      <c r="U519" s="2">
        <v>0</v>
      </c>
      <c r="V519" s="8">
        <v>11.166399999999999</v>
      </c>
      <c r="W519" s="9">
        <f t="shared" si="24"/>
        <v>39.880000000000003</v>
      </c>
      <c r="X519" s="9">
        <f t="shared" si="25"/>
        <v>0</v>
      </c>
      <c r="Y519" s="9">
        <f t="shared" si="26"/>
        <v>79.760000000000005</v>
      </c>
    </row>
    <row r="520" spans="1:25" x14ac:dyDescent="0.3">
      <c r="A520">
        <v>519</v>
      </c>
      <c r="B520" t="s">
        <v>3398</v>
      </c>
      <c r="C520" s="1">
        <v>42684</v>
      </c>
      <c r="D520" s="1">
        <v>42686</v>
      </c>
      <c r="E520" s="18">
        <v>42684</v>
      </c>
      <c r="F520" t="s">
        <v>184</v>
      </c>
      <c r="G520" t="s">
        <v>2064</v>
      </c>
      <c r="H520" t="s">
        <v>2065</v>
      </c>
      <c r="I520" t="s">
        <v>101</v>
      </c>
      <c r="J520" t="s">
        <v>26</v>
      </c>
      <c r="K520" t="s">
        <v>126</v>
      </c>
      <c r="L520" t="s">
        <v>42</v>
      </c>
      <c r="M520" s="2">
        <v>94122</v>
      </c>
      <c r="N520" s="2" t="s">
        <v>43</v>
      </c>
      <c r="O520" s="3" t="s">
        <v>3399</v>
      </c>
      <c r="P520" t="s">
        <v>45</v>
      </c>
      <c r="Q520" t="s">
        <v>74</v>
      </c>
      <c r="R520" t="s">
        <v>3400</v>
      </c>
      <c r="S520" s="2">
        <v>13.215999999999999</v>
      </c>
      <c r="T520" s="2">
        <v>4</v>
      </c>
      <c r="U520" s="2">
        <v>0.2</v>
      </c>
      <c r="V520" s="8">
        <v>4.4603999999999999</v>
      </c>
      <c r="W520" s="9">
        <f t="shared" si="24"/>
        <v>10.572799999999999</v>
      </c>
      <c r="X520" s="9">
        <f t="shared" si="25"/>
        <v>2.6432000000000002</v>
      </c>
      <c r="Y520" s="9">
        <f t="shared" si="26"/>
        <v>42.291199999999996</v>
      </c>
    </row>
    <row r="521" spans="1:25" x14ac:dyDescent="0.3">
      <c r="A521">
        <v>520</v>
      </c>
      <c r="B521" t="s">
        <v>3401</v>
      </c>
      <c r="C521" s="1">
        <v>42243</v>
      </c>
      <c r="D521" s="1">
        <v>42248</v>
      </c>
      <c r="E521" s="18">
        <v>42243</v>
      </c>
      <c r="F521" t="s">
        <v>49</v>
      </c>
      <c r="G521" t="s">
        <v>528</v>
      </c>
      <c r="H521" t="s">
        <v>529</v>
      </c>
      <c r="I521" t="s">
        <v>25</v>
      </c>
      <c r="J521" t="s">
        <v>26</v>
      </c>
      <c r="K521" t="s">
        <v>931</v>
      </c>
      <c r="L521" t="s">
        <v>42</v>
      </c>
      <c r="M521" s="2">
        <v>92105</v>
      </c>
      <c r="N521" s="2" t="s">
        <v>43</v>
      </c>
      <c r="O521" s="3" t="s">
        <v>566</v>
      </c>
      <c r="P521" t="s">
        <v>45</v>
      </c>
      <c r="Q521" t="s">
        <v>567</v>
      </c>
      <c r="R521" t="s">
        <v>568</v>
      </c>
      <c r="S521" s="2">
        <v>32.94</v>
      </c>
      <c r="T521" s="2">
        <v>3</v>
      </c>
      <c r="U521" s="2">
        <v>0</v>
      </c>
      <c r="V521" s="8">
        <v>9.2232000000000003</v>
      </c>
      <c r="W521" s="9">
        <f t="shared" si="24"/>
        <v>32.94</v>
      </c>
      <c r="X521" s="9">
        <f t="shared" si="25"/>
        <v>0</v>
      </c>
      <c r="Y521" s="9">
        <f t="shared" si="26"/>
        <v>98.82</v>
      </c>
    </row>
    <row r="522" spans="1:25" x14ac:dyDescent="0.3">
      <c r="A522">
        <v>521</v>
      </c>
      <c r="B522" t="s">
        <v>3402</v>
      </c>
      <c r="C522" s="1">
        <v>42149</v>
      </c>
      <c r="D522" s="1">
        <v>42153</v>
      </c>
      <c r="E522" s="18">
        <v>42149</v>
      </c>
      <c r="F522" t="s">
        <v>49</v>
      </c>
      <c r="G522" t="s">
        <v>3403</v>
      </c>
      <c r="H522" t="s">
        <v>3404</v>
      </c>
      <c r="I522" t="s">
        <v>25</v>
      </c>
      <c r="J522" t="s">
        <v>26</v>
      </c>
      <c r="K522" t="s">
        <v>3405</v>
      </c>
      <c r="L522" t="s">
        <v>449</v>
      </c>
      <c r="M522" s="2">
        <v>81001</v>
      </c>
      <c r="N522" s="2" t="s">
        <v>43</v>
      </c>
      <c r="O522" s="3" t="s">
        <v>2713</v>
      </c>
      <c r="P522" t="s">
        <v>45</v>
      </c>
      <c r="Q522" t="s">
        <v>77</v>
      </c>
      <c r="R522" t="s">
        <v>2714</v>
      </c>
      <c r="S522" s="2">
        <v>845.72799999999995</v>
      </c>
      <c r="T522" s="2">
        <v>13</v>
      </c>
      <c r="U522" s="2">
        <v>0.2</v>
      </c>
      <c r="V522" s="8">
        <v>84.572800000000001</v>
      </c>
      <c r="W522" s="9">
        <f t="shared" si="24"/>
        <v>676.58240000000001</v>
      </c>
      <c r="X522" s="9">
        <f t="shared" si="25"/>
        <v>169.1456</v>
      </c>
      <c r="Y522" s="9">
        <f t="shared" si="26"/>
        <v>8795.5712000000003</v>
      </c>
    </row>
    <row r="523" spans="1:25" x14ac:dyDescent="0.3">
      <c r="A523">
        <v>522</v>
      </c>
      <c r="B523" t="s">
        <v>3410</v>
      </c>
      <c r="C523" s="1">
        <v>42281</v>
      </c>
      <c r="D523" s="1">
        <v>42284</v>
      </c>
      <c r="E523" s="18">
        <v>42281</v>
      </c>
      <c r="F523" t="s">
        <v>184</v>
      </c>
      <c r="G523" t="s">
        <v>3165</v>
      </c>
      <c r="H523" t="s">
        <v>3166</v>
      </c>
      <c r="I523" t="s">
        <v>25</v>
      </c>
      <c r="J523" t="s">
        <v>26</v>
      </c>
      <c r="K523" t="s">
        <v>126</v>
      </c>
      <c r="L523" t="s">
        <v>42</v>
      </c>
      <c r="M523" s="2">
        <v>94109</v>
      </c>
      <c r="N523" s="2" t="s">
        <v>43</v>
      </c>
      <c r="O523" s="3" t="s">
        <v>621</v>
      </c>
      <c r="P523" t="s">
        <v>45</v>
      </c>
      <c r="Q523" t="s">
        <v>58</v>
      </c>
      <c r="R523" t="s">
        <v>622</v>
      </c>
      <c r="S523" s="2">
        <v>26.96</v>
      </c>
      <c r="T523" s="2">
        <v>2</v>
      </c>
      <c r="U523" s="2">
        <v>0</v>
      </c>
      <c r="V523" s="8">
        <v>7.0095999999999998</v>
      </c>
      <c r="W523" s="9">
        <f t="shared" si="24"/>
        <v>26.96</v>
      </c>
      <c r="X523" s="9">
        <f t="shared" si="25"/>
        <v>0</v>
      </c>
      <c r="Y523" s="9">
        <f t="shared" si="26"/>
        <v>53.92</v>
      </c>
    </row>
    <row r="524" spans="1:25" x14ac:dyDescent="0.3">
      <c r="A524">
        <v>523</v>
      </c>
      <c r="B524" t="s">
        <v>3411</v>
      </c>
      <c r="C524" s="1">
        <v>42727</v>
      </c>
      <c r="D524" s="1">
        <v>42729</v>
      </c>
      <c r="E524" s="18">
        <v>42727</v>
      </c>
      <c r="F524" t="s">
        <v>22</v>
      </c>
      <c r="G524" t="s">
        <v>799</v>
      </c>
      <c r="H524" t="s">
        <v>800</v>
      </c>
      <c r="I524" t="s">
        <v>25</v>
      </c>
      <c r="J524" t="s">
        <v>26</v>
      </c>
      <c r="K524" t="s">
        <v>310</v>
      </c>
      <c r="L524" t="s">
        <v>311</v>
      </c>
      <c r="M524" s="2">
        <v>22153</v>
      </c>
      <c r="N524" s="2" t="s">
        <v>29</v>
      </c>
      <c r="O524" s="3" t="s">
        <v>190</v>
      </c>
      <c r="P524" t="s">
        <v>31</v>
      </c>
      <c r="Q524" t="s">
        <v>64</v>
      </c>
      <c r="R524" t="s">
        <v>191</v>
      </c>
      <c r="S524" s="2">
        <v>572.76</v>
      </c>
      <c r="T524" s="2">
        <v>6</v>
      </c>
      <c r="U524" s="2">
        <v>0</v>
      </c>
      <c r="V524" s="8">
        <v>166.10040000000001</v>
      </c>
      <c r="W524" s="9">
        <f t="shared" si="24"/>
        <v>572.76</v>
      </c>
      <c r="X524" s="9">
        <f t="shared" si="25"/>
        <v>0</v>
      </c>
      <c r="Y524" s="9">
        <f t="shared" si="26"/>
        <v>3436.56</v>
      </c>
    </row>
    <row r="525" spans="1:25" x14ac:dyDescent="0.3">
      <c r="A525">
        <v>524</v>
      </c>
      <c r="B525" t="s">
        <v>3412</v>
      </c>
      <c r="C525" s="1">
        <v>42266</v>
      </c>
      <c r="D525" s="1">
        <v>42271</v>
      </c>
      <c r="E525" s="18">
        <v>42266</v>
      </c>
      <c r="F525" t="s">
        <v>22</v>
      </c>
      <c r="G525" t="s">
        <v>3413</v>
      </c>
      <c r="H525" t="s">
        <v>3414</v>
      </c>
      <c r="I525" t="s">
        <v>101</v>
      </c>
      <c r="J525" t="s">
        <v>26</v>
      </c>
      <c r="K525" t="s">
        <v>1109</v>
      </c>
      <c r="L525" t="s">
        <v>311</v>
      </c>
      <c r="M525" s="2">
        <v>22204</v>
      </c>
      <c r="N525" s="2" t="s">
        <v>29</v>
      </c>
      <c r="O525" s="3" t="s">
        <v>3415</v>
      </c>
      <c r="P525" t="s">
        <v>31</v>
      </c>
      <c r="Q525" t="s">
        <v>32</v>
      </c>
      <c r="R525" t="s">
        <v>3416</v>
      </c>
      <c r="S525" s="2">
        <v>61.96</v>
      </c>
      <c r="T525" s="2">
        <v>2</v>
      </c>
      <c r="U525" s="2">
        <v>0</v>
      </c>
      <c r="V525" s="8">
        <v>4.3372000000000002</v>
      </c>
      <c r="W525" s="9">
        <f t="shared" si="24"/>
        <v>61.96</v>
      </c>
      <c r="X525" s="9">
        <f t="shared" si="25"/>
        <v>0</v>
      </c>
      <c r="Y525" s="9">
        <f t="shared" si="26"/>
        <v>123.92</v>
      </c>
    </row>
    <row r="526" spans="1:25" x14ac:dyDescent="0.3">
      <c r="A526">
        <v>525</v>
      </c>
      <c r="B526" t="s">
        <v>3417</v>
      </c>
      <c r="C526" s="1">
        <v>42919</v>
      </c>
      <c r="D526" s="1">
        <v>42923</v>
      </c>
      <c r="E526" s="18">
        <v>42919</v>
      </c>
      <c r="F526" t="s">
        <v>49</v>
      </c>
      <c r="G526" t="s">
        <v>3418</v>
      </c>
      <c r="H526" t="s">
        <v>3419</v>
      </c>
      <c r="I526" t="s">
        <v>25</v>
      </c>
      <c r="J526" t="s">
        <v>26</v>
      </c>
      <c r="K526" t="s">
        <v>489</v>
      </c>
      <c r="L526" t="s">
        <v>1246</v>
      </c>
      <c r="M526" s="2">
        <v>31907</v>
      </c>
      <c r="N526" s="2" t="s">
        <v>29</v>
      </c>
      <c r="O526" s="3" t="s">
        <v>3420</v>
      </c>
      <c r="P526" t="s">
        <v>31</v>
      </c>
      <c r="Q526" t="s">
        <v>64</v>
      </c>
      <c r="R526" t="s">
        <v>3421</v>
      </c>
      <c r="S526" s="2">
        <v>23.99</v>
      </c>
      <c r="T526" s="2">
        <v>1</v>
      </c>
      <c r="U526" s="2">
        <v>0</v>
      </c>
      <c r="V526" s="8">
        <v>5.5176999999999996</v>
      </c>
      <c r="W526" s="9">
        <f t="shared" si="24"/>
        <v>23.99</v>
      </c>
      <c r="X526" s="9">
        <f t="shared" si="25"/>
        <v>0</v>
      </c>
      <c r="Y526" s="9">
        <f t="shared" si="26"/>
        <v>23.99</v>
      </c>
    </row>
    <row r="527" spans="1:25" x14ac:dyDescent="0.3">
      <c r="A527">
        <v>526</v>
      </c>
      <c r="B527" t="s">
        <v>3422</v>
      </c>
      <c r="C527" s="1">
        <v>42565</v>
      </c>
      <c r="D527" s="1">
        <v>42567</v>
      </c>
      <c r="E527" s="18">
        <v>42565</v>
      </c>
      <c r="F527" t="s">
        <v>22</v>
      </c>
      <c r="G527" t="s">
        <v>2377</v>
      </c>
      <c r="H527" t="s">
        <v>2378</v>
      </c>
      <c r="I527" t="s">
        <v>25</v>
      </c>
      <c r="J527" t="s">
        <v>26</v>
      </c>
      <c r="K527" t="s">
        <v>180</v>
      </c>
      <c r="L527" t="s">
        <v>103</v>
      </c>
      <c r="M527" s="2">
        <v>77036</v>
      </c>
      <c r="N527" s="2" t="s">
        <v>104</v>
      </c>
      <c r="O527" s="3" t="s">
        <v>3423</v>
      </c>
      <c r="P527" t="s">
        <v>70</v>
      </c>
      <c r="Q527" t="s">
        <v>71</v>
      </c>
      <c r="R527" t="s">
        <v>3424</v>
      </c>
      <c r="S527" s="2">
        <v>419.94400000000002</v>
      </c>
      <c r="T527" s="2">
        <v>7</v>
      </c>
      <c r="U527" s="2">
        <v>0.2</v>
      </c>
      <c r="V527" s="8">
        <v>52.493000000000002</v>
      </c>
      <c r="W527" s="9">
        <f t="shared" si="24"/>
        <v>335.95519999999999</v>
      </c>
      <c r="X527" s="9">
        <f t="shared" si="25"/>
        <v>83.988800000000012</v>
      </c>
      <c r="Y527" s="9">
        <f t="shared" si="26"/>
        <v>2351.6864</v>
      </c>
    </row>
    <row r="528" spans="1:25" x14ac:dyDescent="0.3">
      <c r="A528">
        <v>527</v>
      </c>
      <c r="B528" t="s">
        <v>3425</v>
      </c>
      <c r="C528" s="1">
        <v>42541</v>
      </c>
      <c r="D528" s="1">
        <v>42542</v>
      </c>
      <c r="E528" s="18">
        <v>42541</v>
      </c>
      <c r="F528" t="s">
        <v>184</v>
      </c>
      <c r="G528" t="s">
        <v>966</v>
      </c>
      <c r="H528" t="s">
        <v>967</v>
      </c>
      <c r="I528" t="s">
        <v>25</v>
      </c>
      <c r="J528" t="s">
        <v>26</v>
      </c>
      <c r="K528" t="s">
        <v>590</v>
      </c>
      <c r="L528" t="s">
        <v>42</v>
      </c>
      <c r="M528" s="2">
        <v>91104</v>
      </c>
      <c r="N528" s="2" t="s">
        <v>43</v>
      </c>
      <c r="O528" s="3" t="s">
        <v>1811</v>
      </c>
      <c r="P528" t="s">
        <v>45</v>
      </c>
      <c r="Q528" t="s">
        <v>89</v>
      </c>
      <c r="R528" t="s">
        <v>1812</v>
      </c>
      <c r="S528" s="2">
        <v>46.76</v>
      </c>
      <c r="T528" s="2">
        <v>7</v>
      </c>
      <c r="U528" s="2">
        <v>0</v>
      </c>
      <c r="V528" s="8">
        <v>22.444800000000001</v>
      </c>
      <c r="W528" s="9">
        <f t="shared" si="24"/>
        <v>46.76</v>
      </c>
      <c r="X528" s="9">
        <f t="shared" si="25"/>
        <v>0</v>
      </c>
      <c r="Y528" s="9">
        <f t="shared" si="26"/>
        <v>327.32</v>
      </c>
    </row>
    <row r="529" spans="1:25" x14ac:dyDescent="0.3">
      <c r="A529">
        <v>528</v>
      </c>
      <c r="B529" t="s">
        <v>3430</v>
      </c>
      <c r="C529" s="1">
        <v>42713</v>
      </c>
      <c r="D529" s="1">
        <v>42717</v>
      </c>
      <c r="E529" s="18">
        <v>42713</v>
      </c>
      <c r="F529" t="s">
        <v>49</v>
      </c>
      <c r="G529" t="s">
        <v>2014</v>
      </c>
      <c r="H529" t="s">
        <v>2015</v>
      </c>
      <c r="I529" t="s">
        <v>25</v>
      </c>
      <c r="J529" t="s">
        <v>26</v>
      </c>
      <c r="K529" t="s">
        <v>1447</v>
      </c>
      <c r="L529" t="s">
        <v>1221</v>
      </c>
      <c r="M529" s="2">
        <v>1841</v>
      </c>
      <c r="N529" s="2" t="s">
        <v>145</v>
      </c>
      <c r="O529" s="3" t="s">
        <v>3431</v>
      </c>
      <c r="P529" t="s">
        <v>45</v>
      </c>
      <c r="Q529" t="s">
        <v>46</v>
      </c>
      <c r="R529" t="s">
        <v>3432</v>
      </c>
      <c r="S529" s="2">
        <v>3.69</v>
      </c>
      <c r="T529" s="2">
        <v>1</v>
      </c>
      <c r="U529" s="2">
        <v>0</v>
      </c>
      <c r="V529" s="8">
        <v>1.7343</v>
      </c>
      <c r="W529" s="9">
        <f t="shared" si="24"/>
        <v>3.69</v>
      </c>
      <c r="X529" s="9">
        <f t="shared" si="25"/>
        <v>0</v>
      </c>
      <c r="Y529" s="9">
        <f t="shared" si="26"/>
        <v>3.69</v>
      </c>
    </row>
    <row r="530" spans="1:25" x14ac:dyDescent="0.3">
      <c r="A530">
        <v>529</v>
      </c>
      <c r="B530" t="s">
        <v>3435</v>
      </c>
      <c r="C530" s="1">
        <v>42722</v>
      </c>
      <c r="D530" s="1">
        <v>42727</v>
      </c>
      <c r="E530" s="18">
        <v>42722</v>
      </c>
      <c r="F530" t="s">
        <v>49</v>
      </c>
      <c r="G530" t="s">
        <v>3436</v>
      </c>
      <c r="H530" t="s">
        <v>3437</v>
      </c>
      <c r="I530" t="s">
        <v>40</v>
      </c>
      <c r="J530" t="s">
        <v>26</v>
      </c>
      <c r="K530" t="s">
        <v>41</v>
      </c>
      <c r="L530" t="s">
        <v>42</v>
      </c>
      <c r="M530" s="2">
        <v>90032</v>
      </c>
      <c r="N530" s="2" t="s">
        <v>43</v>
      </c>
      <c r="O530" s="3" t="s">
        <v>3438</v>
      </c>
      <c r="P530" t="s">
        <v>45</v>
      </c>
      <c r="Q530" t="s">
        <v>89</v>
      </c>
      <c r="R530" t="s">
        <v>3439</v>
      </c>
      <c r="S530" s="2">
        <v>38.880000000000003</v>
      </c>
      <c r="T530" s="2">
        <v>6</v>
      </c>
      <c r="U530" s="2">
        <v>0</v>
      </c>
      <c r="V530" s="8">
        <v>18.662400000000002</v>
      </c>
      <c r="W530" s="9">
        <f t="shared" si="24"/>
        <v>38.880000000000003</v>
      </c>
      <c r="X530" s="9">
        <f t="shared" si="25"/>
        <v>0</v>
      </c>
      <c r="Y530" s="9">
        <f t="shared" si="26"/>
        <v>233.28000000000003</v>
      </c>
    </row>
    <row r="531" spans="1:25" x14ac:dyDescent="0.3">
      <c r="A531">
        <v>530</v>
      </c>
      <c r="B531" t="s">
        <v>3442</v>
      </c>
      <c r="C531" s="1">
        <v>43079</v>
      </c>
      <c r="D531" s="1">
        <v>43083</v>
      </c>
      <c r="E531" s="18">
        <v>43079</v>
      </c>
      <c r="F531" t="s">
        <v>49</v>
      </c>
      <c r="G531" t="s">
        <v>588</v>
      </c>
      <c r="H531" t="s">
        <v>589</v>
      </c>
      <c r="I531" t="s">
        <v>25</v>
      </c>
      <c r="J531" t="s">
        <v>26</v>
      </c>
      <c r="K531" t="s">
        <v>143</v>
      </c>
      <c r="L531" t="s">
        <v>144</v>
      </c>
      <c r="M531" s="2">
        <v>19120</v>
      </c>
      <c r="N531" s="2" t="s">
        <v>145</v>
      </c>
      <c r="O531" s="3" t="s">
        <v>3443</v>
      </c>
      <c r="P531" t="s">
        <v>70</v>
      </c>
      <c r="Q531" t="s">
        <v>157</v>
      </c>
      <c r="R531" t="s">
        <v>3444</v>
      </c>
      <c r="S531" s="2">
        <v>14.2</v>
      </c>
      <c r="T531" s="2">
        <v>1</v>
      </c>
      <c r="U531" s="2">
        <v>0.2</v>
      </c>
      <c r="V531" s="8">
        <v>3.3725000000000001</v>
      </c>
      <c r="W531" s="9">
        <f t="shared" si="24"/>
        <v>11.36</v>
      </c>
      <c r="X531" s="9">
        <f t="shared" si="25"/>
        <v>2.84</v>
      </c>
      <c r="Y531" s="9">
        <f t="shared" si="26"/>
        <v>11.36</v>
      </c>
    </row>
    <row r="532" spans="1:25" x14ac:dyDescent="0.3">
      <c r="A532">
        <v>531</v>
      </c>
      <c r="B532" t="s">
        <v>3448</v>
      </c>
      <c r="C532" s="1">
        <v>42797</v>
      </c>
      <c r="D532" s="1">
        <v>42802</v>
      </c>
      <c r="E532" s="18">
        <v>42797</v>
      </c>
      <c r="F532" t="s">
        <v>49</v>
      </c>
      <c r="G532" t="s">
        <v>3449</v>
      </c>
      <c r="H532" t="s">
        <v>3450</v>
      </c>
      <c r="I532" t="s">
        <v>25</v>
      </c>
      <c r="J532" t="s">
        <v>26</v>
      </c>
      <c r="K532" t="s">
        <v>3451</v>
      </c>
      <c r="L532" t="s">
        <v>28</v>
      </c>
      <c r="M532" s="2">
        <v>42071</v>
      </c>
      <c r="N532" s="2" t="s">
        <v>29</v>
      </c>
      <c r="O532" s="3" t="s">
        <v>3452</v>
      </c>
      <c r="P532" t="s">
        <v>45</v>
      </c>
      <c r="Q532" t="s">
        <v>77</v>
      </c>
      <c r="R532" t="s">
        <v>3453</v>
      </c>
      <c r="S532" s="2">
        <v>72.8</v>
      </c>
      <c r="T532" s="2">
        <v>5</v>
      </c>
      <c r="U532" s="2">
        <v>0</v>
      </c>
      <c r="V532" s="8">
        <v>19.655999999999999</v>
      </c>
      <c r="W532" s="9">
        <f t="shared" si="24"/>
        <v>72.8</v>
      </c>
      <c r="X532" s="9">
        <f t="shared" si="25"/>
        <v>0</v>
      </c>
      <c r="Y532" s="9">
        <f t="shared" si="26"/>
        <v>364</v>
      </c>
    </row>
    <row r="533" spans="1:25" x14ac:dyDescent="0.3">
      <c r="A533">
        <v>532</v>
      </c>
      <c r="B533" t="s">
        <v>3454</v>
      </c>
      <c r="C533" s="1">
        <v>43017</v>
      </c>
      <c r="D533" s="1">
        <v>43018</v>
      </c>
      <c r="E533" s="18">
        <v>43017</v>
      </c>
      <c r="F533" t="s">
        <v>184</v>
      </c>
      <c r="G533" t="s">
        <v>3455</v>
      </c>
      <c r="H533" t="s">
        <v>3456</v>
      </c>
      <c r="I533" t="s">
        <v>25</v>
      </c>
      <c r="J533" t="s">
        <v>26</v>
      </c>
      <c r="K533" t="s">
        <v>513</v>
      </c>
      <c r="L533" t="s">
        <v>87</v>
      </c>
      <c r="M533" s="2">
        <v>28403</v>
      </c>
      <c r="N533" s="2" t="s">
        <v>29</v>
      </c>
      <c r="O533" s="3" t="s">
        <v>3457</v>
      </c>
      <c r="P533" t="s">
        <v>45</v>
      </c>
      <c r="Q533" t="s">
        <v>89</v>
      </c>
      <c r="R533" t="s">
        <v>3458</v>
      </c>
      <c r="S533" s="2">
        <v>10.816000000000001</v>
      </c>
      <c r="T533" s="2">
        <v>4</v>
      </c>
      <c r="U533" s="2">
        <v>0.2</v>
      </c>
      <c r="V533" s="8">
        <v>3.5152000000000001</v>
      </c>
      <c r="W533" s="9">
        <f t="shared" si="24"/>
        <v>8.6528000000000009</v>
      </c>
      <c r="X533" s="9">
        <f t="shared" si="25"/>
        <v>2.1632000000000002</v>
      </c>
      <c r="Y533" s="9">
        <f t="shared" si="26"/>
        <v>34.611200000000004</v>
      </c>
    </row>
    <row r="534" spans="1:25" x14ac:dyDescent="0.3">
      <c r="A534">
        <v>533</v>
      </c>
      <c r="B534" t="s">
        <v>3459</v>
      </c>
      <c r="C534" s="1">
        <v>41786</v>
      </c>
      <c r="D534" s="1">
        <v>41789</v>
      </c>
      <c r="E534" s="18">
        <v>41786</v>
      </c>
      <c r="F534" t="s">
        <v>184</v>
      </c>
      <c r="G534" t="s">
        <v>810</v>
      </c>
      <c r="H534" t="s">
        <v>811</v>
      </c>
      <c r="I534" t="s">
        <v>25</v>
      </c>
      <c r="J534" t="s">
        <v>26</v>
      </c>
      <c r="K534" t="s">
        <v>295</v>
      </c>
      <c r="L534" t="s">
        <v>207</v>
      </c>
      <c r="M534" s="2">
        <v>60653</v>
      </c>
      <c r="N534" s="2" t="s">
        <v>104</v>
      </c>
      <c r="O534" s="3" t="s">
        <v>3460</v>
      </c>
      <c r="P534" t="s">
        <v>45</v>
      </c>
      <c r="Q534" t="s">
        <v>74</v>
      </c>
      <c r="R534" t="s">
        <v>3461</v>
      </c>
      <c r="S534" s="2">
        <v>17.46</v>
      </c>
      <c r="T534" s="2">
        <v>6</v>
      </c>
      <c r="U534" s="2">
        <v>0.8</v>
      </c>
      <c r="V534" s="8">
        <v>-30.555</v>
      </c>
      <c r="W534" s="9">
        <f t="shared" si="24"/>
        <v>3.4919999999999991</v>
      </c>
      <c r="X534" s="9">
        <f t="shared" si="25"/>
        <v>13.968000000000002</v>
      </c>
      <c r="Y534" s="9">
        <f t="shared" si="26"/>
        <v>20.951999999999995</v>
      </c>
    </row>
    <row r="535" spans="1:25" x14ac:dyDescent="0.3">
      <c r="A535">
        <v>534</v>
      </c>
      <c r="B535" t="s">
        <v>3462</v>
      </c>
      <c r="C535" s="1">
        <v>42169</v>
      </c>
      <c r="D535" s="1">
        <v>42173</v>
      </c>
      <c r="E535" s="18">
        <v>42169</v>
      </c>
      <c r="F535" t="s">
        <v>49</v>
      </c>
      <c r="G535" t="s">
        <v>523</v>
      </c>
      <c r="H535" t="s">
        <v>524</v>
      </c>
      <c r="I535" t="s">
        <v>101</v>
      </c>
      <c r="J535" t="s">
        <v>26</v>
      </c>
      <c r="K535" t="s">
        <v>143</v>
      </c>
      <c r="L535" t="s">
        <v>144</v>
      </c>
      <c r="M535" s="2">
        <v>19120</v>
      </c>
      <c r="N535" s="2" t="s">
        <v>145</v>
      </c>
      <c r="O535" s="3" t="s">
        <v>3253</v>
      </c>
      <c r="P535" t="s">
        <v>31</v>
      </c>
      <c r="Q535" t="s">
        <v>64</v>
      </c>
      <c r="R535" t="s">
        <v>3254</v>
      </c>
      <c r="S535" s="2">
        <v>51.072000000000003</v>
      </c>
      <c r="T535" s="2">
        <v>6</v>
      </c>
      <c r="U535" s="2">
        <v>0.2</v>
      </c>
      <c r="V535" s="8">
        <v>5.1071999999999997</v>
      </c>
      <c r="W535" s="9">
        <f t="shared" si="24"/>
        <v>40.857600000000005</v>
      </c>
      <c r="X535" s="9">
        <f t="shared" si="25"/>
        <v>10.214400000000001</v>
      </c>
      <c r="Y535" s="9">
        <f t="shared" si="26"/>
        <v>245.14560000000003</v>
      </c>
    </row>
    <row r="536" spans="1:25" x14ac:dyDescent="0.3">
      <c r="A536">
        <v>535</v>
      </c>
      <c r="B536" t="s">
        <v>3465</v>
      </c>
      <c r="C536" s="1">
        <v>43023</v>
      </c>
      <c r="D536" s="1">
        <v>43026</v>
      </c>
      <c r="E536" s="18">
        <v>43023</v>
      </c>
      <c r="F536" t="s">
        <v>22</v>
      </c>
      <c r="G536" t="s">
        <v>3466</v>
      </c>
      <c r="H536" t="s">
        <v>3467</v>
      </c>
      <c r="I536" t="s">
        <v>101</v>
      </c>
      <c r="J536" t="s">
        <v>26</v>
      </c>
      <c r="K536" t="s">
        <v>126</v>
      </c>
      <c r="L536" t="s">
        <v>42</v>
      </c>
      <c r="M536" s="2">
        <v>94110</v>
      </c>
      <c r="N536" s="2" t="s">
        <v>43</v>
      </c>
      <c r="O536" s="3" t="s">
        <v>3468</v>
      </c>
      <c r="P536" t="s">
        <v>45</v>
      </c>
      <c r="Q536" t="s">
        <v>67</v>
      </c>
      <c r="R536" t="s">
        <v>3469</v>
      </c>
      <c r="S536" s="2">
        <v>87.92</v>
      </c>
      <c r="T536" s="2">
        <v>4</v>
      </c>
      <c r="U536" s="2">
        <v>0</v>
      </c>
      <c r="V536" s="8">
        <v>26.376000000000001</v>
      </c>
      <c r="W536" s="9">
        <f t="shared" si="24"/>
        <v>87.92</v>
      </c>
      <c r="X536" s="9">
        <f t="shared" si="25"/>
        <v>0</v>
      </c>
      <c r="Y536" s="9">
        <f t="shared" si="26"/>
        <v>351.68</v>
      </c>
    </row>
    <row r="537" spans="1:25" x14ac:dyDescent="0.3">
      <c r="A537">
        <v>536</v>
      </c>
      <c r="B537" t="s">
        <v>3472</v>
      </c>
      <c r="C537" s="1">
        <v>42888</v>
      </c>
      <c r="D537" s="1">
        <v>42892</v>
      </c>
      <c r="E537" s="18">
        <v>42888</v>
      </c>
      <c r="F537" t="s">
        <v>49</v>
      </c>
      <c r="G537" t="s">
        <v>3473</v>
      </c>
      <c r="H537" t="s">
        <v>3474</v>
      </c>
      <c r="I537" t="s">
        <v>101</v>
      </c>
      <c r="J537" t="s">
        <v>26</v>
      </c>
      <c r="K537" t="s">
        <v>2536</v>
      </c>
      <c r="L537" t="s">
        <v>490</v>
      </c>
      <c r="M537" s="2">
        <v>44052</v>
      </c>
      <c r="N537" s="2" t="s">
        <v>145</v>
      </c>
      <c r="O537" s="3" t="s">
        <v>1877</v>
      </c>
      <c r="P537" t="s">
        <v>70</v>
      </c>
      <c r="Q537" t="s">
        <v>71</v>
      </c>
      <c r="R537" t="s">
        <v>1878</v>
      </c>
      <c r="S537" s="2">
        <v>2.97</v>
      </c>
      <c r="T537" s="2">
        <v>1</v>
      </c>
      <c r="U537" s="2">
        <v>0.4</v>
      </c>
      <c r="V537" s="8">
        <v>-0.64349999999999996</v>
      </c>
      <c r="W537" s="9">
        <f t="shared" si="24"/>
        <v>1.782</v>
      </c>
      <c r="X537" s="9">
        <f t="shared" si="25"/>
        <v>1.1880000000000002</v>
      </c>
      <c r="Y537" s="9">
        <f t="shared" si="26"/>
        <v>1.782</v>
      </c>
    </row>
    <row r="538" spans="1:25" x14ac:dyDescent="0.3">
      <c r="A538">
        <v>537</v>
      </c>
      <c r="B538" t="s">
        <v>3479</v>
      </c>
      <c r="C538" s="1">
        <v>41765</v>
      </c>
      <c r="D538" s="1">
        <v>41769</v>
      </c>
      <c r="E538" s="18">
        <v>41765</v>
      </c>
      <c r="F538" t="s">
        <v>49</v>
      </c>
      <c r="G538" t="s">
        <v>99</v>
      </c>
      <c r="H538" t="s">
        <v>100</v>
      </c>
      <c r="I538" t="s">
        <v>101</v>
      </c>
      <c r="J538" t="s">
        <v>26</v>
      </c>
      <c r="K538" t="s">
        <v>41</v>
      </c>
      <c r="L538" t="s">
        <v>42</v>
      </c>
      <c r="M538" s="2">
        <v>90049</v>
      </c>
      <c r="N538" s="2" t="s">
        <v>43</v>
      </c>
      <c r="O538" s="3" t="s">
        <v>2688</v>
      </c>
      <c r="P538" t="s">
        <v>45</v>
      </c>
      <c r="Q538" t="s">
        <v>74</v>
      </c>
      <c r="R538" t="s">
        <v>2689</v>
      </c>
      <c r="S538" s="2">
        <v>140.73599999999999</v>
      </c>
      <c r="T538" s="2">
        <v>8</v>
      </c>
      <c r="U538" s="2">
        <v>0.2</v>
      </c>
      <c r="V538" s="8">
        <v>52.776000000000003</v>
      </c>
      <c r="W538" s="9">
        <f t="shared" si="24"/>
        <v>112.58879999999999</v>
      </c>
      <c r="X538" s="9">
        <f t="shared" si="25"/>
        <v>28.147199999999998</v>
      </c>
      <c r="Y538" s="9">
        <f t="shared" si="26"/>
        <v>900.71039999999994</v>
      </c>
    </row>
    <row r="539" spans="1:25" x14ac:dyDescent="0.3">
      <c r="A539">
        <v>538</v>
      </c>
      <c r="B539" t="s">
        <v>3480</v>
      </c>
      <c r="C539" s="1">
        <v>42506</v>
      </c>
      <c r="D539" s="1">
        <v>42513</v>
      </c>
      <c r="E539" s="18">
        <v>42506</v>
      </c>
      <c r="F539" t="s">
        <v>49</v>
      </c>
      <c r="G539" t="s">
        <v>3481</v>
      </c>
      <c r="H539" t="s">
        <v>3482</v>
      </c>
      <c r="I539" t="s">
        <v>25</v>
      </c>
      <c r="J539" t="s">
        <v>26</v>
      </c>
      <c r="K539" t="s">
        <v>3483</v>
      </c>
      <c r="L539" t="s">
        <v>733</v>
      </c>
      <c r="M539" s="2">
        <v>6457</v>
      </c>
      <c r="N539" s="2" t="s">
        <v>145</v>
      </c>
      <c r="O539" s="3" t="s">
        <v>3484</v>
      </c>
      <c r="P539" t="s">
        <v>45</v>
      </c>
      <c r="Q539" t="s">
        <v>58</v>
      </c>
      <c r="R539" t="s">
        <v>3485</v>
      </c>
      <c r="S539" s="2">
        <v>552.55999999999995</v>
      </c>
      <c r="T539" s="2">
        <v>4</v>
      </c>
      <c r="U539" s="2">
        <v>0</v>
      </c>
      <c r="V539" s="8">
        <v>0</v>
      </c>
      <c r="W539" s="9">
        <f t="shared" si="24"/>
        <v>552.55999999999995</v>
      </c>
      <c r="X539" s="9">
        <f t="shared" si="25"/>
        <v>0</v>
      </c>
      <c r="Y539" s="9">
        <f t="shared" si="26"/>
        <v>2210.2399999999998</v>
      </c>
    </row>
    <row r="540" spans="1:25" x14ac:dyDescent="0.3">
      <c r="A540">
        <v>539</v>
      </c>
      <c r="B540" t="s">
        <v>3486</v>
      </c>
      <c r="C540" s="1">
        <v>42827</v>
      </c>
      <c r="D540" s="1">
        <v>42832</v>
      </c>
      <c r="E540" s="18">
        <v>42827</v>
      </c>
      <c r="F540" t="s">
        <v>49</v>
      </c>
      <c r="G540" t="s">
        <v>3487</v>
      </c>
      <c r="H540" t="s">
        <v>3488</v>
      </c>
      <c r="I540" t="s">
        <v>25</v>
      </c>
      <c r="J540" t="s">
        <v>26</v>
      </c>
      <c r="K540" t="s">
        <v>41</v>
      </c>
      <c r="L540" t="s">
        <v>42</v>
      </c>
      <c r="M540" s="2">
        <v>90008</v>
      </c>
      <c r="N540" s="2" t="s">
        <v>43</v>
      </c>
      <c r="O540" s="3" t="s">
        <v>3321</v>
      </c>
      <c r="P540" t="s">
        <v>31</v>
      </c>
      <c r="Q540" t="s">
        <v>64</v>
      </c>
      <c r="R540" t="s">
        <v>3322</v>
      </c>
      <c r="S540" s="2">
        <v>25.11</v>
      </c>
      <c r="T540" s="2">
        <v>3</v>
      </c>
      <c r="U540" s="2">
        <v>0</v>
      </c>
      <c r="V540" s="8">
        <v>6.5286</v>
      </c>
      <c r="W540" s="9">
        <f t="shared" si="24"/>
        <v>25.11</v>
      </c>
      <c r="X540" s="9">
        <f t="shared" si="25"/>
        <v>0</v>
      </c>
      <c r="Y540" s="9">
        <f t="shared" si="26"/>
        <v>75.33</v>
      </c>
    </row>
    <row r="541" spans="1:25" x14ac:dyDescent="0.3">
      <c r="A541">
        <v>540</v>
      </c>
      <c r="B541" t="s">
        <v>3489</v>
      </c>
      <c r="C541" s="1">
        <v>42825</v>
      </c>
      <c r="D541" s="1">
        <v>42827</v>
      </c>
      <c r="E541" s="18">
        <v>42825</v>
      </c>
      <c r="F541" t="s">
        <v>22</v>
      </c>
      <c r="G541" t="s">
        <v>3490</v>
      </c>
      <c r="H541" t="s">
        <v>3491</v>
      </c>
      <c r="I541" t="s">
        <v>25</v>
      </c>
      <c r="J541" t="s">
        <v>26</v>
      </c>
      <c r="K541" t="s">
        <v>262</v>
      </c>
      <c r="L541" t="s">
        <v>263</v>
      </c>
      <c r="M541" s="2">
        <v>10011</v>
      </c>
      <c r="N541" s="2" t="s">
        <v>145</v>
      </c>
      <c r="O541" s="3" t="s">
        <v>3492</v>
      </c>
      <c r="P541" t="s">
        <v>31</v>
      </c>
      <c r="Q541" t="s">
        <v>64</v>
      </c>
      <c r="R541" t="s">
        <v>3493</v>
      </c>
      <c r="S541" s="2">
        <v>29.78</v>
      </c>
      <c r="T541" s="2">
        <v>2</v>
      </c>
      <c r="U541" s="2">
        <v>0</v>
      </c>
      <c r="V541" s="8">
        <v>8.0405999999999995</v>
      </c>
      <c r="W541" s="9">
        <f t="shared" si="24"/>
        <v>29.78</v>
      </c>
      <c r="X541" s="9">
        <f t="shared" si="25"/>
        <v>0</v>
      </c>
      <c r="Y541" s="9">
        <f t="shared" si="26"/>
        <v>59.56</v>
      </c>
    </row>
    <row r="542" spans="1:25" x14ac:dyDescent="0.3">
      <c r="A542">
        <v>541</v>
      </c>
      <c r="B542" t="s">
        <v>3498</v>
      </c>
      <c r="C542" s="1">
        <v>42737</v>
      </c>
      <c r="D542" s="1">
        <v>42739</v>
      </c>
      <c r="E542" s="18">
        <v>42737</v>
      </c>
      <c r="F542" t="s">
        <v>184</v>
      </c>
      <c r="G542" t="s">
        <v>3499</v>
      </c>
      <c r="H542" t="s">
        <v>3500</v>
      </c>
      <c r="I542" t="s">
        <v>40</v>
      </c>
      <c r="J542" t="s">
        <v>26</v>
      </c>
      <c r="K542" t="s">
        <v>1489</v>
      </c>
      <c r="L542" t="s">
        <v>87</v>
      </c>
      <c r="M542" s="2">
        <v>28540</v>
      </c>
      <c r="N542" s="2" t="s">
        <v>29</v>
      </c>
      <c r="O542" s="3" t="s">
        <v>3501</v>
      </c>
      <c r="P542" t="s">
        <v>70</v>
      </c>
      <c r="Q542" t="s">
        <v>668</v>
      </c>
      <c r="R542" t="s">
        <v>3502</v>
      </c>
      <c r="S542" s="2">
        <v>695.7</v>
      </c>
      <c r="T542" s="2">
        <v>2</v>
      </c>
      <c r="U542" s="2">
        <v>0.5</v>
      </c>
      <c r="V542" s="8">
        <v>-27.827999999999999</v>
      </c>
      <c r="W542" s="9">
        <f t="shared" si="24"/>
        <v>347.85</v>
      </c>
      <c r="X542" s="9">
        <f t="shared" si="25"/>
        <v>347.85</v>
      </c>
      <c r="Y542" s="9">
        <f t="shared" si="26"/>
        <v>695.7</v>
      </c>
    </row>
    <row r="543" spans="1:25" x14ac:dyDescent="0.3">
      <c r="A543">
        <v>542</v>
      </c>
      <c r="B543" t="s">
        <v>3503</v>
      </c>
      <c r="C543" s="1">
        <v>42152</v>
      </c>
      <c r="D543" s="1">
        <v>42156</v>
      </c>
      <c r="E543" s="18">
        <v>42152</v>
      </c>
      <c r="F543" t="s">
        <v>49</v>
      </c>
      <c r="G543" t="s">
        <v>399</v>
      </c>
      <c r="H543" t="s">
        <v>400</v>
      </c>
      <c r="I543" t="s">
        <v>25</v>
      </c>
      <c r="J543" t="s">
        <v>26</v>
      </c>
      <c r="K543" t="s">
        <v>3504</v>
      </c>
      <c r="L543" t="s">
        <v>263</v>
      </c>
      <c r="M543" s="2">
        <v>11520</v>
      </c>
      <c r="N543" s="2" t="s">
        <v>145</v>
      </c>
      <c r="O543" s="3" t="s">
        <v>3505</v>
      </c>
      <c r="P543" t="s">
        <v>45</v>
      </c>
      <c r="Q543" t="s">
        <v>67</v>
      </c>
      <c r="R543" t="s">
        <v>3506</v>
      </c>
      <c r="S543" s="2">
        <v>47.82</v>
      </c>
      <c r="T543" s="2">
        <v>3</v>
      </c>
      <c r="U543" s="2">
        <v>0</v>
      </c>
      <c r="V543" s="8">
        <v>14.346</v>
      </c>
      <c r="W543" s="9">
        <f t="shared" si="24"/>
        <v>47.82</v>
      </c>
      <c r="X543" s="9">
        <f t="shared" si="25"/>
        <v>0</v>
      </c>
      <c r="Y543" s="9">
        <f t="shared" si="26"/>
        <v>143.46</v>
      </c>
    </row>
    <row r="544" spans="1:25" x14ac:dyDescent="0.3">
      <c r="A544">
        <v>543</v>
      </c>
      <c r="B544" t="s">
        <v>3517</v>
      </c>
      <c r="C544" s="1">
        <v>41915</v>
      </c>
      <c r="D544" s="1">
        <v>41920</v>
      </c>
      <c r="E544" s="18">
        <v>41915</v>
      </c>
      <c r="F544" t="s">
        <v>22</v>
      </c>
      <c r="G544" t="s">
        <v>3518</v>
      </c>
      <c r="H544" t="s">
        <v>3519</v>
      </c>
      <c r="I544" t="s">
        <v>25</v>
      </c>
      <c r="J544" t="s">
        <v>26</v>
      </c>
      <c r="K544" t="s">
        <v>2300</v>
      </c>
      <c r="L544" t="s">
        <v>207</v>
      </c>
      <c r="M544" s="2">
        <v>60201</v>
      </c>
      <c r="N544" s="2" t="s">
        <v>104</v>
      </c>
      <c r="O544" s="3" t="s">
        <v>3040</v>
      </c>
      <c r="P544" t="s">
        <v>31</v>
      </c>
      <c r="Q544" t="s">
        <v>35</v>
      </c>
      <c r="R544" t="s">
        <v>3041</v>
      </c>
      <c r="S544" s="2">
        <v>258.279</v>
      </c>
      <c r="T544" s="2">
        <v>3</v>
      </c>
      <c r="U544" s="2">
        <v>0.3</v>
      </c>
      <c r="V544" s="8">
        <v>-70.104299999999995</v>
      </c>
      <c r="W544" s="9">
        <f t="shared" si="24"/>
        <v>180.7953</v>
      </c>
      <c r="X544" s="9">
        <f t="shared" si="25"/>
        <v>77.483699999999999</v>
      </c>
      <c r="Y544" s="9">
        <f t="shared" si="26"/>
        <v>542.38589999999999</v>
      </c>
    </row>
    <row r="545" spans="1:25" x14ac:dyDescent="0.3">
      <c r="A545">
        <v>544</v>
      </c>
      <c r="B545" t="s">
        <v>3520</v>
      </c>
      <c r="C545" s="1">
        <v>42457</v>
      </c>
      <c r="D545" s="1">
        <v>42460</v>
      </c>
      <c r="E545" s="18">
        <v>42457</v>
      </c>
      <c r="F545" t="s">
        <v>184</v>
      </c>
      <c r="G545" t="s">
        <v>3499</v>
      </c>
      <c r="H545" t="s">
        <v>3500</v>
      </c>
      <c r="I545" t="s">
        <v>40</v>
      </c>
      <c r="J545" t="s">
        <v>26</v>
      </c>
      <c r="K545" t="s">
        <v>1109</v>
      </c>
      <c r="L545" t="s">
        <v>311</v>
      </c>
      <c r="M545" s="2">
        <v>22204</v>
      </c>
      <c r="N545" s="2" t="s">
        <v>29</v>
      </c>
      <c r="O545" s="3" t="s">
        <v>3521</v>
      </c>
      <c r="P545" t="s">
        <v>45</v>
      </c>
      <c r="Q545" t="s">
        <v>58</v>
      </c>
      <c r="R545" t="s">
        <v>3522</v>
      </c>
      <c r="S545" s="2">
        <v>31.4</v>
      </c>
      <c r="T545" s="2">
        <v>2</v>
      </c>
      <c r="U545" s="2">
        <v>0</v>
      </c>
      <c r="V545" s="8">
        <v>7.85</v>
      </c>
      <c r="W545" s="9">
        <f t="shared" si="24"/>
        <v>31.4</v>
      </c>
      <c r="X545" s="9">
        <f t="shared" si="25"/>
        <v>0</v>
      </c>
      <c r="Y545" s="9">
        <f t="shared" si="26"/>
        <v>62.8</v>
      </c>
    </row>
    <row r="546" spans="1:25" x14ac:dyDescent="0.3">
      <c r="A546">
        <v>545</v>
      </c>
      <c r="B546" t="s">
        <v>3523</v>
      </c>
      <c r="C546" s="1">
        <v>42859</v>
      </c>
      <c r="D546" s="1">
        <v>42864</v>
      </c>
      <c r="E546" s="18">
        <v>42859</v>
      </c>
      <c r="F546" t="s">
        <v>49</v>
      </c>
      <c r="G546" t="s">
        <v>2794</v>
      </c>
      <c r="H546" t="s">
        <v>2795</v>
      </c>
      <c r="I546" t="s">
        <v>40</v>
      </c>
      <c r="J546" t="s">
        <v>26</v>
      </c>
      <c r="K546" t="s">
        <v>126</v>
      </c>
      <c r="L546" t="s">
        <v>42</v>
      </c>
      <c r="M546" s="2">
        <v>94109</v>
      </c>
      <c r="N546" s="2" t="s">
        <v>43</v>
      </c>
      <c r="O546" s="3" t="s">
        <v>1955</v>
      </c>
      <c r="P546" t="s">
        <v>70</v>
      </c>
      <c r="Q546" t="s">
        <v>71</v>
      </c>
      <c r="R546" t="s">
        <v>1956</v>
      </c>
      <c r="S546" s="2">
        <v>183.96</v>
      </c>
      <c r="T546" s="2">
        <v>5</v>
      </c>
      <c r="U546" s="2">
        <v>0.2</v>
      </c>
      <c r="V546" s="8">
        <v>20.695499999999999</v>
      </c>
      <c r="W546" s="9">
        <f t="shared" si="24"/>
        <v>147.16800000000001</v>
      </c>
      <c r="X546" s="9">
        <f t="shared" si="25"/>
        <v>36.792000000000002</v>
      </c>
      <c r="Y546" s="9">
        <f t="shared" si="26"/>
        <v>735.84</v>
      </c>
    </row>
    <row r="547" spans="1:25" x14ac:dyDescent="0.3">
      <c r="A547">
        <v>546</v>
      </c>
      <c r="B547" t="s">
        <v>3524</v>
      </c>
      <c r="C547" s="1">
        <v>42495</v>
      </c>
      <c r="D547" s="1">
        <v>42497</v>
      </c>
      <c r="E547" s="18">
        <v>42495</v>
      </c>
      <c r="F547" t="s">
        <v>184</v>
      </c>
      <c r="G547" t="s">
        <v>3525</v>
      </c>
      <c r="H547" t="s">
        <v>3526</v>
      </c>
      <c r="I547" t="s">
        <v>25</v>
      </c>
      <c r="J547" t="s">
        <v>26</v>
      </c>
      <c r="K547" t="s">
        <v>1441</v>
      </c>
      <c r="L547" t="s">
        <v>28</v>
      </c>
      <c r="M547" s="2">
        <v>40214</v>
      </c>
      <c r="N547" s="2" t="s">
        <v>29</v>
      </c>
      <c r="O547" s="3" t="s">
        <v>3527</v>
      </c>
      <c r="P547" t="s">
        <v>45</v>
      </c>
      <c r="Q547" t="s">
        <v>89</v>
      </c>
      <c r="R547" t="s">
        <v>3528</v>
      </c>
      <c r="S547" s="2">
        <v>79.14</v>
      </c>
      <c r="T547" s="2">
        <v>3</v>
      </c>
      <c r="U547" s="2">
        <v>0</v>
      </c>
      <c r="V547" s="8">
        <v>36.404400000000003</v>
      </c>
      <c r="W547" s="9">
        <f t="shared" si="24"/>
        <v>79.14</v>
      </c>
      <c r="X547" s="9">
        <f t="shared" si="25"/>
        <v>0</v>
      </c>
      <c r="Y547" s="9">
        <f t="shared" si="26"/>
        <v>237.42000000000002</v>
      </c>
    </row>
    <row r="548" spans="1:25" x14ac:dyDescent="0.3">
      <c r="A548">
        <v>547</v>
      </c>
      <c r="B548" t="s">
        <v>3529</v>
      </c>
      <c r="C548" s="1">
        <v>41908</v>
      </c>
      <c r="D548" s="1">
        <v>41913</v>
      </c>
      <c r="E548" s="18">
        <v>41908</v>
      </c>
      <c r="F548" t="s">
        <v>22</v>
      </c>
      <c r="G548" t="s">
        <v>3530</v>
      </c>
      <c r="H548" t="s">
        <v>3531</v>
      </c>
      <c r="I548" t="s">
        <v>25</v>
      </c>
      <c r="J548" t="s">
        <v>26</v>
      </c>
      <c r="K548" t="s">
        <v>41</v>
      </c>
      <c r="L548" t="s">
        <v>42</v>
      </c>
      <c r="M548" s="2">
        <v>90049</v>
      </c>
      <c r="N548" s="2" t="s">
        <v>43</v>
      </c>
      <c r="O548" s="3" t="s">
        <v>3532</v>
      </c>
      <c r="P548" t="s">
        <v>31</v>
      </c>
      <c r="Q548" t="s">
        <v>35</v>
      </c>
      <c r="R548" t="s">
        <v>3533</v>
      </c>
      <c r="S548" s="2">
        <v>145.56800000000001</v>
      </c>
      <c r="T548" s="2">
        <v>2</v>
      </c>
      <c r="U548" s="2">
        <v>0.2</v>
      </c>
      <c r="V548" s="8">
        <v>0</v>
      </c>
      <c r="W548" s="9">
        <f t="shared" si="24"/>
        <v>116.45440000000001</v>
      </c>
      <c r="X548" s="9">
        <f t="shared" si="25"/>
        <v>29.113600000000005</v>
      </c>
      <c r="Y548" s="9">
        <f t="shared" si="26"/>
        <v>232.90880000000001</v>
      </c>
    </row>
    <row r="549" spans="1:25" x14ac:dyDescent="0.3">
      <c r="A549">
        <v>548</v>
      </c>
      <c r="B549" t="s">
        <v>3548</v>
      </c>
      <c r="C549" s="1">
        <v>42801</v>
      </c>
      <c r="D549" s="1">
        <v>42806</v>
      </c>
      <c r="E549" s="18">
        <v>42801</v>
      </c>
      <c r="F549" t="s">
        <v>49</v>
      </c>
      <c r="G549" t="s">
        <v>3549</v>
      </c>
      <c r="H549" t="s">
        <v>3550</v>
      </c>
      <c r="I549" t="s">
        <v>101</v>
      </c>
      <c r="J549" t="s">
        <v>26</v>
      </c>
      <c r="K549" t="s">
        <v>3063</v>
      </c>
      <c r="L549" t="s">
        <v>2639</v>
      </c>
      <c r="M549" s="2">
        <v>20735</v>
      </c>
      <c r="N549" s="2" t="s">
        <v>145</v>
      </c>
      <c r="O549" s="3" t="s">
        <v>3551</v>
      </c>
      <c r="P549" t="s">
        <v>70</v>
      </c>
      <c r="Q549" t="s">
        <v>157</v>
      </c>
      <c r="R549" t="s">
        <v>3552</v>
      </c>
      <c r="S549" s="2">
        <v>49.08</v>
      </c>
      <c r="T549" s="2">
        <v>3</v>
      </c>
      <c r="U549" s="2">
        <v>0</v>
      </c>
      <c r="V549" s="8">
        <v>4.9080000000000004</v>
      </c>
      <c r="W549" s="9">
        <f t="shared" si="24"/>
        <v>49.08</v>
      </c>
      <c r="X549" s="9">
        <f t="shared" si="25"/>
        <v>0</v>
      </c>
      <c r="Y549" s="9">
        <f t="shared" si="26"/>
        <v>147.24</v>
      </c>
    </row>
    <row r="550" spans="1:25" x14ac:dyDescent="0.3">
      <c r="A550">
        <v>549</v>
      </c>
      <c r="B550" t="s">
        <v>3553</v>
      </c>
      <c r="C550" s="1">
        <v>41730</v>
      </c>
      <c r="D550" s="1">
        <v>41735</v>
      </c>
      <c r="E550" s="18">
        <v>41730</v>
      </c>
      <c r="F550" t="s">
        <v>22</v>
      </c>
      <c r="G550" t="s">
        <v>282</v>
      </c>
      <c r="H550" t="s">
        <v>283</v>
      </c>
      <c r="I550" t="s">
        <v>25</v>
      </c>
      <c r="J550" t="s">
        <v>26</v>
      </c>
      <c r="K550" t="s">
        <v>2039</v>
      </c>
      <c r="L550" t="s">
        <v>42</v>
      </c>
      <c r="M550" s="2">
        <v>94591</v>
      </c>
      <c r="N550" s="2" t="s">
        <v>43</v>
      </c>
      <c r="O550" s="3" t="s">
        <v>2181</v>
      </c>
      <c r="P550" t="s">
        <v>45</v>
      </c>
      <c r="Q550" t="s">
        <v>46</v>
      </c>
      <c r="R550" t="s">
        <v>2182</v>
      </c>
      <c r="S550" s="2">
        <v>29.6</v>
      </c>
      <c r="T550" s="2">
        <v>2</v>
      </c>
      <c r="U550" s="2">
        <v>0</v>
      </c>
      <c r="V550" s="8">
        <v>14.8</v>
      </c>
      <c r="W550" s="9">
        <f t="shared" si="24"/>
        <v>29.6</v>
      </c>
      <c r="X550" s="9">
        <f t="shared" si="25"/>
        <v>0</v>
      </c>
      <c r="Y550" s="9">
        <f t="shared" si="26"/>
        <v>59.2</v>
      </c>
    </row>
    <row r="551" spans="1:25" x14ac:dyDescent="0.3">
      <c r="A551">
        <v>550</v>
      </c>
      <c r="B551" t="s">
        <v>3554</v>
      </c>
      <c r="C551" s="1">
        <v>42261</v>
      </c>
      <c r="D551" s="1">
        <v>42266</v>
      </c>
      <c r="E551" s="18">
        <v>42261</v>
      </c>
      <c r="F551" t="s">
        <v>49</v>
      </c>
      <c r="G551" t="s">
        <v>1986</v>
      </c>
      <c r="H551" t="s">
        <v>1987</v>
      </c>
      <c r="I551" t="s">
        <v>25</v>
      </c>
      <c r="J551" t="s">
        <v>26</v>
      </c>
      <c r="K551" t="s">
        <v>3555</v>
      </c>
      <c r="L551" t="s">
        <v>120</v>
      </c>
      <c r="M551" s="2">
        <v>84604</v>
      </c>
      <c r="N551" s="2" t="s">
        <v>43</v>
      </c>
      <c r="O551" s="3" t="s">
        <v>3556</v>
      </c>
      <c r="P551" t="s">
        <v>31</v>
      </c>
      <c r="Q551" t="s">
        <v>55</v>
      </c>
      <c r="R551" t="s">
        <v>3557</v>
      </c>
      <c r="S551" s="2">
        <v>912.75</v>
      </c>
      <c r="T551" s="2">
        <v>5</v>
      </c>
      <c r="U551" s="2">
        <v>0</v>
      </c>
      <c r="V551" s="8">
        <v>118.6575</v>
      </c>
      <c r="W551" s="9">
        <f t="shared" si="24"/>
        <v>912.75</v>
      </c>
      <c r="X551" s="9">
        <f t="shared" si="25"/>
        <v>0</v>
      </c>
      <c r="Y551" s="9">
        <f t="shared" si="26"/>
        <v>4563.75</v>
      </c>
    </row>
    <row r="552" spans="1:25" x14ac:dyDescent="0.3">
      <c r="A552">
        <v>551</v>
      </c>
      <c r="B552" t="s">
        <v>3558</v>
      </c>
      <c r="C552" s="1">
        <v>41855</v>
      </c>
      <c r="D552" s="1">
        <v>41860</v>
      </c>
      <c r="E552" s="18">
        <v>41855</v>
      </c>
      <c r="F552" t="s">
        <v>22</v>
      </c>
      <c r="G552" t="s">
        <v>873</v>
      </c>
      <c r="H552" t="s">
        <v>874</v>
      </c>
      <c r="I552" t="s">
        <v>25</v>
      </c>
      <c r="J552" t="s">
        <v>26</v>
      </c>
      <c r="K552" t="s">
        <v>3559</v>
      </c>
      <c r="L552" t="s">
        <v>120</v>
      </c>
      <c r="M552" s="2">
        <v>84062</v>
      </c>
      <c r="N552" s="2" t="s">
        <v>43</v>
      </c>
      <c r="O552" s="3" t="s">
        <v>3560</v>
      </c>
      <c r="P552" t="s">
        <v>45</v>
      </c>
      <c r="Q552" t="s">
        <v>77</v>
      </c>
      <c r="R552" t="s">
        <v>3561</v>
      </c>
      <c r="S552" s="2">
        <v>1089.75</v>
      </c>
      <c r="T552" s="2">
        <v>3</v>
      </c>
      <c r="U552" s="2">
        <v>0</v>
      </c>
      <c r="V552" s="8">
        <v>305.13</v>
      </c>
      <c r="W552" s="9">
        <f t="shared" si="24"/>
        <v>1089.75</v>
      </c>
      <c r="X552" s="9">
        <f t="shared" si="25"/>
        <v>0</v>
      </c>
      <c r="Y552" s="9">
        <f t="shared" si="26"/>
        <v>3269.25</v>
      </c>
    </row>
    <row r="553" spans="1:25" x14ac:dyDescent="0.3">
      <c r="A553">
        <v>552</v>
      </c>
      <c r="B553" t="s">
        <v>3569</v>
      </c>
      <c r="C553" s="1">
        <v>42405</v>
      </c>
      <c r="D553" s="1">
        <v>42405</v>
      </c>
      <c r="E553" s="18">
        <v>42405</v>
      </c>
      <c r="F553" t="s">
        <v>1261</v>
      </c>
      <c r="G553" t="s">
        <v>3570</v>
      </c>
      <c r="H553" t="s">
        <v>3571</v>
      </c>
      <c r="I553" t="s">
        <v>101</v>
      </c>
      <c r="J553" t="s">
        <v>26</v>
      </c>
      <c r="K553" t="s">
        <v>3572</v>
      </c>
      <c r="L553" t="s">
        <v>1246</v>
      </c>
      <c r="M553" s="2">
        <v>30080</v>
      </c>
      <c r="N553" s="2" t="s">
        <v>29</v>
      </c>
      <c r="O553" s="3" t="s">
        <v>3222</v>
      </c>
      <c r="P553" t="s">
        <v>45</v>
      </c>
      <c r="Q553" t="s">
        <v>58</v>
      </c>
      <c r="R553" t="s">
        <v>3223</v>
      </c>
      <c r="S553" s="2">
        <v>80.98</v>
      </c>
      <c r="T553" s="2">
        <v>1</v>
      </c>
      <c r="U553" s="2">
        <v>0</v>
      </c>
      <c r="V553" s="8">
        <v>1.6195999999999999</v>
      </c>
      <c r="W553" s="9">
        <f t="shared" si="24"/>
        <v>80.98</v>
      </c>
      <c r="X553" s="9">
        <f t="shared" si="25"/>
        <v>0</v>
      </c>
      <c r="Y553" s="9">
        <f t="shared" si="26"/>
        <v>80.98</v>
      </c>
    </row>
    <row r="554" spans="1:25" x14ac:dyDescent="0.3">
      <c r="A554">
        <v>553</v>
      </c>
      <c r="B554" t="s">
        <v>3579</v>
      </c>
      <c r="C554" s="1">
        <v>42919</v>
      </c>
      <c r="D554" s="1">
        <v>42920</v>
      </c>
      <c r="E554" s="18">
        <v>42919</v>
      </c>
      <c r="F554" t="s">
        <v>184</v>
      </c>
      <c r="G554" t="s">
        <v>3580</v>
      </c>
      <c r="H554" t="s">
        <v>3581</v>
      </c>
      <c r="I554" t="s">
        <v>40</v>
      </c>
      <c r="J554" t="s">
        <v>26</v>
      </c>
      <c r="K554" t="s">
        <v>2150</v>
      </c>
      <c r="L554" t="s">
        <v>87</v>
      </c>
      <c r="M554" s="2">
        <v>27217</v>
      </c>
      <c r="N554" s="2" t="s">
        <v>29</v>
      </c>
      <c r="O554" s="3" t="s">
        <v>756</v>
      </c>
      <c r="P554" t="s">
        <v>45</v>
      </c>
      <c r="Q554" t="s">
        <v>67</v>
      </c>
      <c r="R554" t="s">
        <v>757</v>
      </c>
      <c r="S554" s="2">
        <v>9.5519999999999996</v>
      </c>
      <c r="T554" s="2">
        <v>3</v>
      </c>
      <c r="U554" s="2">
        <v>0.2</v>
      </c>
      <c r="V554" s="8">
        <v>1.5522</v>
      </c>
      <c r="W554" s="9">
        <f t="shared" si="24"/>
        <v>7.6415999999999995</v>
      </c>
      <c r="X554" s="9">
        <f t="shared" si="25"/>
        <v>1.9104000000000001</v>
      </c>
      <c r="Y554" s="9">
        <f t="shared" si="26"/>
        <v>22.924799999999998</v>
      </c>
    </row>
    <row r="555" spans="1:25" x14ac:dyDescent="0.3">
      <c r="A555">
        <v>554</v>
      </c>
      <c r="B555" t="s">
        <v>3582</v>
      </c>
      <c r="C555" s="1">
        <v>43017</v>
      </c>
      <c r="D555" s="1">
        <v>43022</v>
      </c>
      <c r="E555" s="18">
        <v>43017</v>
      </c>
      <c r="F555" t="s">
        <v>49</v>
      </c>
      <c r="G555" t="s">
        <v>2540</v>
      </c>
      <c r="H555" t="s">
        <v>2541</v>
      </c>
      <c r="I555" t="s">
        <v>40</v>
      </c>
      <c r="J555" t="s">
        <v>26</v>
      </c>
      <c r="K555" t="s">
        <v>448</v>
      </c>
      <c r="L555" t="s">
        <v>207</v>
      </c>
      <c r="M555" s="2">
        <v>60505</v>
      </c>
      <c r="N555" s="2" t="s">
        <v>104</v>
      </c>
      <c r="O555" s="3" t="s">
        <v>3583</v>
      </c>
      <c r="P555" t="s">
        <v>31</v>
      </c>
      <c r="Q555" t="s">
        <v>55</v>
      </c>
      <c r="R555" t="s">
        <v>3584</v>
      </c>
      <c r="S555" s="2">
        <v>652.45000000000005</v>
      </c>
      <c r="T555" s="2">
        <v>5</v>
      </c>
      <c r="U555" s="2">
        <v>0.5</v>
      </c>
      <c r="V555" s="8">
        <v>-430.61700000000002</v>
      </c>
      <c r="W555" s="9">
        <f t="shared" si="24"/>
        <v>326.22500000000002</v>
      </c>
      <c r="X555" s="9">
        <f t="shared" si="25"/>
        <v>326.22500000000002</v>
      </c>
      <c r="Y555" s="9">
        <f t="shared" si="26"/>
        <v>1631.125</v>
      </c>
    </row>
    <row r="556" spans="1:25" x14ac:dyDescent="0.3">
      <c r="A556">
        <v>555</v>
      </c>
      <c r="B556" t="s">
        <v>3587</v>
      </c>
      <c r="C556" s="1">
        <v>42698</v>
      </c>
      <c r="D556" s="1">
        <v>42700</v>
      </c>
      <c r="E556" s="18">
        <v>42698</v>
      </c>
      <c r="F556" t="s">
        <v>184</v>
      </c>
      <c r="G556" t="s">
        <v>3138</v>
      </c>
      <c r="H556" t="s">
        <v>3139</v>
      </c>
      <c r="I556" t="s">
        <v>25</v>
      </c>
      <c r="J556" t="s">
        <v>26</v>
      </c>
      <c r="K556" t="s">
        <v>262</v>
      </c>
      <c r="L556" t="s">
        <v>263</v>
      </c>
      <c r="M556" s="2">
        <v>10035</v>
      </c>
      <c r="N556" s="2" t="s">
        <v>145</v>
      </c>
      <c r="O556" s="3" t="s">
        <v>3588</v>
      </c>
      <c r="P556" t="s">
        <v>45</v>
      </c>
      <c r="Q556" t="s">
        <v>74</v>
      </c>
      <c r="R556" t="s">
        <v>3589</v>
      </c>
      <c r="S556" s="2">
        <v>17.216000000000001</v>
      </c>
      <c r="T556" s="2">
        <v>4</v>
      </c>
      <c r="U556" s="2">
        <v>0.2</v>
      </c>
      <c r="V556" s="8">
        <v>6.0255999999999998</v>
      </c>
      <c r="W556" s="9">
        <f t="shared" si="24"/>
        <v>13.7728</v>
      </c>
      <c r="X556" s="9">
        <f t="shared" si="25"/>
        <v>3.4432000000000005</v>
      </c>
      <c r="Y556" s="9">
        <f t="shared" si="26"/>
        <v>55.091200000000001</v>
      </c>
    </row>
    <row r="557" spans="1:25" x14ac:dyDescent="0.3">
      <c r="A557">
        <v>556</v>
      </c>
      <c r="B557" t="s">
        <v>3592</v>
      </c>
      <c r="C557" s="1">
        <v>42675</v>
      </c>
      <c r="D557" s="1">
        <v>42679</v>
      </c>
      <c r="E557" s="18">
        <v>42675</v>
      </c>
      <c r="F557" t="s">
        <v>49</v>
      </c>
      <c r="G557" t="s">
        <v>3593</v>
      </c>
      <c r="H557" t="s">
        <v>3594</v>
      </c>
      <c r="I557" t="s">
        <v>101</v>
      </c>
      <c r="J557" t="s">
        <v>26</v>
      </c>
      <c r="K557" t="s">
        <v>1913</v>
      </c>
      <c r="L557" t="s">
        <v>311</v>
      </c>
      <c r="M557" s="2">
        <v>24153</v>
      </c>
      <c r="N557" s="2" t="s">
        <v>29</v>
      </c>
      <c r="O557" s="3" t="s">
        <v>244</v>
      </c>
      <c r="P557" t="s">
        <v>70</v>
      </c>
      <c r="Q557" t="s">
        <v>71</v>
      </c>
      <c r="R557" t="s">
        <v>245</v>
      </c>
      <c r="S557" s="2">
        <v>21.8</v>
      </c>
      <c r="T557" s="2">
        <v>2</v>
      </c>
      <c r="U557" s="2">
        <v>0</v>
      </c>
      <c r="V557" s="8">
        <v>6.1040000000000001</v>
      </c>
      <c r="W557" s="9">
        <f t="shared" si="24"/>
        <v>21.8</v>
      </c>
      <c r="X557" s="9">
        <f t="shared" si="25"/>
        <v>0</v>
      </c>
      <c r="Y557" s="9">
        <f t="shared" si="26"/>
        <v>43.6</v>
      </c>
    </row>
    <row r="558" spans="1:25" x14ac:dyDescent="0.3">
      <c r="A558">
        <v>557</v>
      </c>
      <c r="B558" t="s">
        <v>3595</v>
      </c>
      <c r="C558" s="1">
        <v>42479</v>
      </c>
      <c r="D558" s="1">
        <v>42485</v>
      </c>
      <c r="E558" s="18">
        <v>42479</v>
      </c>
      <c r="F558" t="s">
        <v>49</v>
      </c>
      <c r="G558" t="s">
        <v>387</v>
      </c>
      <c r="H558" t="s">
        <v>388</v>
      </c>
      <c r="I558" t="s">
        <v>101</v>
      </c>
      <c r="J558" t="s">
        <v>26</v>
      </c>
      <c r="K558" t="s">
        <v>489</v>
      </c>
      <c r="L558" t="s">
        <v>490</v>
      </c>
      <c r="M558" s="2">
        <v>43229</v>
      </c>
      <c r="N558" s="2" t="s">
        <v>145</v>
      </c>
      <c r="O558" s="3" t="s">
        <v>3596</v>
      </c>
      <c r="P558" t="s">
        <v>31</v>
      </c>
      <c r="Q558" t="s">
        <v>55</v>
      </c>
      <c r="R558" t="s">
        <v>3597</v>
      </c>
      <c r="S558" s="2">
        <v>205.17599999999999</v>
      </c>
      <c r="T558" s="2">
        <v>2</v>
      </c>
      <c r="U558" s="2">
        <v>0.4</v>
      </c>
      <c r="V558" s="8">
        <v>-58.133200000000002</v>
      </c>
      <c r="W558" s="9">
        <f t="shared" si="24"/>
        <v>123.10559999999998</v>
      </c>
      <c r="X558" s="9">
        <f t="shared" si="25"/>
        <v>82.070400000000006</v>
      </c>
      <c r="Y558" s="9">
        <f t="shared" si="26"/>
        <v>246.21119999999996</v>
      </c>
    </row>
    <row r="559" spans="1:25" x14ac:dyDescent="0.3">
      <c r="A559">
        <v>558</v>
      </c>
      <c r="B559" t="s">
        <v>3601</v>
      </c>
      <c r="C559" s="1">
        <v>42615</v>
      </c>
      <c r="D559" s="1">
        <v>42619</v>
      </c>
      <c r="E559" s="18">
        <v>42615</v>
      </c>
      <c r="F559" t="s">
        <v>49</v>
      </c>
      <c r="G559" t="s">
        <v>308</v>
      </c>
      <c r="H559" t="s">
        <v>309</v>
      </c>
      <c r="I559" t="s">
        <v>25</v>
      </c>
      <c r="J559" t="s">
        <v>26</v>
      </c>
      <c r="K559" t="s">
        <v>262</v>
      </c>
      <c r="L559" t="s">
        <v>263</v>
      </c>
      <c r="M559" s="2">
        <v>10024</v>
      </c>
      <c r="N559" s="2" t="s">
        <v>145</v>
      </c>
      <c r="O559" s="3" t="s">
        <v>3602</v>
      </c>
      <c r="P559" t="s">
        <v>45</v>
      </c>
      <c r="Q559" t="s">
        <v>67</v>
      </c>
      <c r="R559" t="s">
        <v>3603</v>
      </c>
      <c r="S559" s="2">
        <v>75.48</v>
      </c>
      <c r="T559" s="2">
        <v>2</v>
      </c>
      <c r="U559" s="2">
        <v>0</v>
      </c>
      <c r="V559" s="8">
        <v>19.6248</v>
      </c>
      <c r="W559" s="9">
        <f t="shared" si="24"/>
        <v>75.48</v>
      </c>
      <c r="X559" s="9">
        <f t="shared" si="25"/>
        <v>0</v>
      </c>
      <c r="Y559" s="9">
        <f t="shared" si="26"/>
        <v>150.96</v>
      </c>
    </row>
    <row r="560" spans="1:25" x14ac:dyDescent="0.3">
      <c r="A560">
        <v>559</v>
      </c>
      <c r="B560" t="s">
        <v>3606</v>
      </c>
      <c r="C560" s="1">
        <v>41820</v>
      </c>
      <c r="D560" s="1">
        <v>41825</v>
      </c>
      <c r="E560" s="18">
        <v>41820</v>
      </c>
      <c r="F560" t="s">
        <v>49</v>
      </c>
      <c r="G560" t="s">
        <v>3607</v>
      </c>
      <c r="H560" t="s">
        <v>3608</v>
      </c>
      <c r="I560" t="s">
        <v>25</v>
      </c>
      <c r="J560" t="s">
        <v>26</v>
      </c>
      <c r="K560" t="s">
        <v>262</v>
      </c>
      <c r="L560" t="s">
        <v>263</v>
      </c>
      <c r="M560" s="2">
        <v>10024</v>
      </c>
      <c r="N560" s="2" t="s">
        <v>145</v>
      </c>
      <c r="O560" s="3" t="s">
        <v>3609</v>
      </c>
      <c r="P560" t="s">
        <v>45</v>
      </c>
      <c r="Q560" t="s">
        <v>74</v>
      </c>
      <c r="R560" t="s">
        <v>3610</v>
      </c>
      <c r="S560" s="2">
        <v>334.76799999999997</v>
      </c>
      <c r="T560" s="2">
        <v>7</v>
      </c>
      <c r="U560" s="2">
        <v>0.2</v>
      </c>
      <c r="V560" s="8">
        <v>108.7996</v>
      </c>
      <c r="W560" s="9">
        <f t="shared" si="24"/>
        <v>267.81439999999998</v>
      </c>
      <c r="X560" s="9">
        <f t="shared" si="25"/>
        <v>66.953599999999994</v>
      </c>
      <c r="Y560" s="9">
        <f t="shared" si="26"/>
        <v>1874.7007999999998</v>
      </c>
    </row>
    <row r="561" spans="1:25" x14ac:dyDescent="0.3">
      <c r="A561">
        <v>560</v>
      </c>
      <c r="B561" t="s">
        <v>3611</v>
      </c>
      <c r="C561" s="1">
        <v>42763</v>
      </c>
      <c r="D561" s="1">
        <v>42766</v>
      </c>
      <c r="E561" s="18">
        <v>42763</v>
      </c>
      <c r="F561" t="s">
        <v>22</v>
      </c>
      <c r="G561" t="s">
        <v>3612</v>
      </c>
      <c r="H561" t="s">
        <v>3613</v>
      </c>
      <c r="I561" t="s">
        <v>101</v>
      </c>
      <c r="J561" t="s">
        <v>26</v>
      </c>
      <c r="K561" t="s">
        <v>1667</v>
      </c>
      <c r="L561" t="s">
        <v>42</v>
      </c>
      <c r="M561" s="2">
        <v>92627</v>
      </c>
      <c r="N561" s="2" t="s">
        <v>43</v>
      </c>
      <c r="O561" s="3" t="s">
        <v>3359</v>
      </c>
      <c r="P561" t="s">
        <v>70</v>
      </c>
      <c r="Q561" t="s">
        <v>157</v>
      </c>
      <c r="R561" t="s">
        <v>3360</v>
      </c>
      <c r="S561" s="2">
        <v>239.97</v>
      </c>
      <c r="T561" s="2">
        <v>3</v>
      </c>
      <c r="U561" s="2">
        <v>0</v>
      </c>
      <c r="V561" s="8">
        <v>26.396699999999999</v>
      </c>
      <c r="W561" s="9">
        <f t="shared" si="24"/>
        <v>239.97</v>
      </c>
      <c r="X561" s="9">
        <f t="shared" si="25"/>
        <v>0</v>
      </c>
      <c r="Y561" s="9">
        <f t="shared" si="26"/>
        <v>719.91</v>
      </c>
    </row>
    <row r="562" spans="1:25" x14ac:dyDescent="0.3">
      <c r="A562">
        <v>561</v>
      </c>
      <c r="B562" t="s">
        <v>3614</v>
      </c>
      <c r="C562" s="1">
        <v>42268</v>
      </c>
      <c r="D562" s="1">
        <v>42271</v>
      </c>
      <c r="E562" s="18">
        <v>42268</v>
      </c>
      <c r="F562" t="s">
        <v>184</v>
      </c>
      <c r="G562" t="s">
        <v>3615</v>
      </c>
      <c r="H562" t="s">
        <v>3616</v>
      </c>
      <c r="I562" t="s">
        <v>40</v>
      </c>
      <c r="J562" t="s">
        <v>26</v>
      </c>
      <c r="K562" t="s">
        <v>180</v>
      </c>
      <c r="L562" t="s">
        <v>103</v>
      </c>
      <c r="M562" s="2">
        <v>77041</v>
      </c>
      <c r="N562" s="2" t="s">
        <v>104</v>
      </c>
      <c r="O562" s="3" t="s">
        <v>3617</v>
      </c>
      <c r="P562" t="s">
        <v>70</v>
      </c>
      <c r="Q562" t="s">
        <v>71</v>
      </c>
      <c r="R562" t="s">
        <v>3618</v>
      </c>
      <c r="S562" s="2">
        <v>946.34400000000005</v>
      </c>
      <c r="T562" s="2">
        <v>7</v>
      </c>
      <c r="U562" s="2">
        <v>0.2</v>
      </c>
      <c r="V562" s="8">
        <v>118.29300000000001</v>
      </c>
      <c r="W562" s="9">
        <f t="shared" si="24"/>
        <v>757.0752</v>
      </c>
      <c r="X562" s="9">
        <f t="shared" si="25"/>
        <v>189.26880000000003</v>
      </c>
      <c r="Y562" s="9">
        <f t="shared" si="26"/>
        <v>5299.5263999999997</v>
      </c>
    </row>
    <row r="563" spans="1:25" x14ac:dyDescent="0.3">
      <c r="A563">
        <v>562</v>
      </c>
      <c r="B563" t="s">
        <v>3619</v>
      </c>
      <c r="C563" s="1">
        <v>42273</v>
      </c>
      <c r="D563" s="1">
        <v>42277</v>
      </c>
      <c r="E563" s="18">
        <v>42273</v>
      </c>
      <c r="F563" t="s">
        <v>49</v>
      </c>
      <c r="G563" t="s">
        <v>3620</v>
      </c>
      <c r="H563" t="s">
        <v>3621</v>
      </c>
      <c r="I563" t="s">
        <v>40</v>
      </c>
      <c r="J563" t="s">
        <v>26</v>
      </c>
      <c r="K563" t="s">
        <v>1774</v>
      </c>
      <c r="L563" t="s">
        <v>302</v>
      </c>
      <c r="M563" s="2">
        <v>85204</v>
      </c>
      <c r="N563" s="2" t="s">
        <v>43</v>
      </c>
      <c r="O563" s="3" t="s">
        <v>3622</v>
      </c>
      <c r="P563" t="s">
        <v>45</v>
      </c>
      <c r="Q563" t="s">
        <v>89</v>
      </c>
      <c r="R563" t="s">
        <v>3623</v>
      </c>
      <c r="S563" s="2">
        <v>86.272000000000006</v>
      </c>
      <c r="T563" s="2">
        <v>4</v>
      </c>
      <c r="U563" s="2">
        <v>0.2</v>
      </c>
      <c r="V563" s="8">
        <v>31.273599999999998</v>
      </c>
      <c r="W563" s="9">
        <f t="shared" si="24"/>
        <v>69.017600000000002</v>
      </c>
      <c r="X563" s="9">
        <f t="shared" si="25"/>
        <v>17.2544</v>
      </c>
      <c r="Y563" s="9">
        <f t="shared" si="26"/>
        <v>276.07040000000001</v>
      </c>
    </row>
    <row r="564" spans="1:25" x14ac:dyDescent="0.3">
      <c r="A564">
        <v>563</v>
      </c>
      <c r="B564" t="s">
        <v>3628</v>
      </c>
      <c r="C564" s="1">
        <v>42308</v>
      </c>
      <c r="D564" s="1">
        <v>42312</v>
      </c>
      <c r="E564" s="18">
        <v>42308</v>
      </c>
      <c r="F564" t="s">
        <v>22</v>
      </c>
      <c r="G564" t="s">
        <v>3629</v>
      </c>
      <c r="H564" t="s">
        <v>3630</v>
      </c>
      <c r="I564" t="s">
        <v>40</v>
      </c>
      <c r="J564" t="s">
        <v>26</v>
      </c>
      <c r="K564" t="s">
        <v>2548</v>
      </c>
      <c r="L564" t="s">
        <v>42</v>
      </c>
      <c r="M564" s="2">
        <v>93905</v>
      </c>
      <c r="N564" s="2" t="s">
        <v>43</v>
      </c>
      <c r="O564" s="3" t="s">
        <v>1972</v>
      </c>
      <c r="P564" t="s">
        <v>45</v>
      </c>
      <c r="Q564" t="s">
        <v>74</v>
      </c>
      <c r="R564" t="s">
        <v>1973</v>
      </c>
      <c r="S564" s="2">
        <v>9.7279999999999998</v>
      </c>
      <c r="T564" s="2">
        <v>2</v>
      </c>
      <c r="U564" s="2">
        <v>0.2</v>
      </c>
      <c r="V564" s="8">
        <v>3.2831999999999999</v>
      </c>
      <c r="W564" s="9">
        <f t="shared" si="24"/>
        <v>7.7824</v>
      </c>
      <c r="X564" s="9">
        <f t="shared" si="25"/>
        <v>1.9456</v>
      </c>
      <c r="Y564" s="9">
        <f t="shared" si="26"/>
        <v>15.5648</v>
      </c>
    </row>
    <row r="565" spans="1:25" x14ac:dyDescent="0.3">
      <c r="A565">
        <v>564</v>
      </c>
      <c r="B565" t="s">
        <v>3633</v>
      </c>
      <c r="C565" s="1">
        <v>41992</v>
      </c>
      <c r="D565" s="1">
        <v>41994</v>
      </c>
      <c r="E565" s="18">
        <v>41992</v>
      </c>
      <c r="F565" t="s">
        <v>22</v>
      </c>
      <c r="G565" t="s">
        <v>92</v>
      </c>
      <c r="H565" t="s">
        <v>93</v>
      </c>
      <c r="I565" t="s">
        <v>25</v>
      </c>
      <c r="J565" t="s">
        <v>26</v>
      </c>
      <c r="K565" t="s">
        <v>2493</v>
      </c>
      <c r="L565" t="s">
        <v>350</v>
      </c>
      <c r="M565" s="2">
        <v>35630</v>
      </c>
      <c r="N565" s="2" t="s">
        <v>29</v>
      </c>
      <c r="O565" s="3" t="s">
        <v>3634</v>
      </c>
      <c r="P565" t="s">
        <v>45</v>
      </c>
      <c r="Q565" t="s">
        <v>74</v>
      </c>
      <c r="R565" t="s">
        <v>3635</v>
      </c>
      <c r="S565" s="2">
        <v>152.76</v>
      </c>
      <c r="T565" s="2">
        <v>6</v>
      </c>
      <c r="U565" s="2">
        <v>0</v>
      </c>
      <c r="V565" s="8">
        <v>74.852400000000003</v>
      </c>
      <c r="W565" s="9">
        <f t="shared" si="24"/>
        <v>152.76</v>
      </c>
      <c r="X565" s="9">
        <f t="shared" si="25"/>
        <v>0</v>
      </c>
      <c r="Y565" s="9">
        <f t="shared" si="26"/>
        <v>916.56</v>
      </c>
    </row>
    <row r="566" spans="1:25" x14ac:dyDescent="0.3">
      <c r="A566">
        <v>565</v>
      </c>
      <c r="B566" t="s">
        <v>3636</v>
      </c>
      <c r="C566" s="1">
        <v>42730</v>
      </c>
      <c r="D566" s="1">
        <v>42734</v>
      </c>
      <c r="E566" s="18">
        <v>42730</v>
      </c>
      <c r="F566" t="s">
        <v>49</v>
      </c>
      <c r="G566" t="s">
        <v>1860</v>
      </c>
      <c r="H566" t="s">
        <v>1861</v>
      </c>
      <c r="I566" t="s">
        <v>25</v>
      </c>
      <c r="J566" t="s">
        <v>26</v>
      </c>
      <c r="K566" t="s">
        <v>94</v>
      </c>
      <c r="L566" t="s">
        <v>95</v>
      </c>
      <c r="M566" s="2">
        <v>98105</v>
      </c>
      <c r="N566" s="2" t="s">
        <v>43</v>
      </c>
      <c r="O566" s="3" t="s">
        <v>3637</v>
      </c>
      <c r="P566" t="s">
        <v>45</v>
      </c>
      <c r="Q566" t="s">
        <v>89</v>
      </c>
      <c r="R566" t="s">
        <v>3638</v>
      </c>
      <c r="S566" s="2">
        <v>33.9</v>
      </c>
      <c r="T566" s="2">
        <v>5</v>
      </c>
      <c r="U566" s="2">
        <v>0</v>
      </c>
      <c r="V566" s="8">
        <v>15.593999999999999</v>
      </c>
      <c r="W566" s="9">
        <f t="shared" si="24"/>
        <v>33.9</v>
      </c>
      <c r="X566" s="9">
        <f t="shared" si="25"/>
        <v>0</v>
      </c>
      <c r="Y566" s="9">
        <f t="shared" si="26"/>
        <v>169.5</v>
      </c>
    </row>
    <row r="567" spans="1:25" x14ac:dyDescent="0.3">
      <c r="A567">
        <v>566</v>
      </c>
      <c r="B567" t="s">
        <v>3639</v>
      </c>
      <c r="C567" s="1">
        <v>42906</v>
      </c>
      <c r="D567" s="1">
        <v>42913</v>
      </c>
      <c r="E567" s="18">
        <v>42906</v>
      </c>
      <c r="F567" t="s">
        <v>49</v>
      </c>
      <c r="G567" t="s">
        <v>3640</v>
      </c>
      <c r="H567" t="s">
        <v>3641</v>
      </c>
      <c r="I567" t="s">
        <v>25</v>
      </c>
      <c r="J567" t="s">
        <v>26</v>
      </c>
      <c r="K567" t="s">
        <v>3642</v>
      </c>
      <c r="L567" t="s">
        <v>490</v>
      </c>
      <c r="M567" s="2">
        <v>44134</v>
      </c>
      <c r="N567" s="2" t="s">
        <v>145</v>
      </c>
      <c r="O567" s="3" t="s">
        <v>3643</v>
      </c>
      <c r="P567" t="s">
        <v>45</v>
      </c>
      <c r="Q567" t="s">
        <v>89</v>
      </c>
      <c r="R567" t="s">
        <v>3644</v>
      </c>
      <c r="S567" s="2">
        <v>31.103999999999999</v>
      </c>
      <c r="T567" s="2">
        <v>6</v>
      </c>
      <c r="U567" s="2">
        <v>0.2</v>
      </c>
      <c r="V567" s="8">
        <v>10.8864</v>
      </c>
      <c r="W567" s="9">
        <f t="shared" si="24"/>
        <v>24.883199999999999</v>
      </c>
      <c r="X567" s="9">
        <f t="shared" si="25"/>
        <v>6.2208000000000006</v>
      </c>
      <c r="Y567" s="9">
        <f t="shared" si="26"/>
        <v>149.29919999999998</v>
      </c>
    </row>
    <row r="568" spans="1:25" x14ac:dyDescent="0.3">
      <c r="A568">
        <v>567</v>
      </c>
      <c r="B568" t="s">
        <v>3645</v>
      </c>
      <c r="C568" s="1">
        <v>42292</v>
      </c>
      <c r="D568" s="1">
        <v>42292</v>
      </c>
      <c r="E568" s="18">
        <v>42292</v>
      </c>
      <c r="F568" t="s">
        <v>1261</v>
      </c>
      <c r="G568" t="s">
        <v>324</v>
      </c>
      <c r="H568" t="s">
        <v>325</v>
      </c>
      <c r="I568" t="s">
        <v>25</v>
      </c>
      <c r="J568" t="s">
        <v>26</v>
      </c>
      <c r="K568" t="s">
        <v>1572</v>
      </c>
      <c r="L568" t="s">
        <v>103</v>
      </c>
      <c r="M568" s="2">
        <v>79109</v>
      </c>
      <c r="N568" s="2" t="s">
        <v>104</v>
      </c>
      <c r="O568" s="3" t="s">
        <v>3646</v>
      </c>
      <c r="P568" t="s">
        <v>70</v>
      </c>
      <c r="Q568" t="s">
        <v>157</v>
      </c>
      <c r="R568" t="s">
        <v>3647</v>
      </c>
      <c r="S568" s="2">
        <v>263.88</v>
      </c>
      <c r="T568" s="2">
        <v>3</v>
      </c>
      <c r="U568" s="2">
        <v>0.2</v>
      </c>
      <c r="V568" s="8">
        <v>42.880499999999998</v>
      </c>
      <c r="W568" s="9">
        <f t="shared" si="24"/>
        <v>211.10399999999998</v>
      </c>
      <c r="X568" s="9">
        <f t="shared" si="25"/>
        <v>52.776000000000003</v>
      </c>
      <c r="Y568" s="9">
        <f t="shared" si="26"/>
        <v>633.3119999999999</v>
      </c>
    </row>
    <row r="569" spans="1:25" x14ac:dyDescent="0.3">
      <c r="A569">
        <v>568</v>
      </c>
      <c r="B569" t="s">
        <v>3648</v>
      </c>
      <c r="C569" s="1">
        <v>42837</v>
      </c>
      <c r="D569" s="1">
        <v>42840</v>
      </c>
      <c r="E569" s="18">
        <v>42837</v>
      </c>
      <c r="F569" t="s">
        <v>22</v>
      </c>
      <c r="G569" t="s">
        <v>1815</v>
      </c>
      <c r="H569" t="s">
        <v>1816</v>
      </c>
      <c r="I569" t="s">
        <v>25</v>
      </c>
      <c r="J569" t="s">
        <v>26</v>
      </c>
      <c r="K569" t="s">
        <v>3389</v>
      </c>
      <c r="L569" t="s">
        <v>1371</v>
      </c>
      <c r="M569" s="2">
        <v>2908</v>
      </c>
      <c r="N569" s="2" t="s">
        <v>145</v>
      </c>
      <c r="O569" s="3" t="s">
        <v>3649</v>
      </c>
      <c r="P569" t="s">
        <v>45</v>
      </c>
      <c r="Q569" t="s">
        <v>74</v>
      </c>
      <c r="R569" t="s">
        <v>1192</v>
      </c>
      <c r="S569" s="2">
        <v>29.7</v>
      </c>
      <c r="T569" s="2">
        <v>5</v>
      </c>
      <c r="U569" s="2">
        <v>0</v>
      </c>
      <c r="V569" s="8">
        <v>13.365</v>
      </c>
      <c r="W569" s="9">
        <f t="shared" si="24"/>
        <v>29.7</v>
      </c>
      <c r="X569" s="9">
        <f t="shared" si="25"/>
        <v>0</v>
      </c>
      <c r="Y569" s="9">
        <f t="shared" si="26"/>
        <v>148.5</v>
      </c>
    </row>
    <row r="570" spans="1:25" x14ac:dyDescent="0.3">
      <c r="A570">
        <v>569</v>
      </c>
      <c r="B570" t="s">
        <v>3650</v>
      </c>
      <c r="C570" s="1">
        <v>43088</v>
      </c>
      <c r="D570" s="1">
        <v>43093</v>
      </c>
      <c r="E570" s="18">
        <v>43088</v>
      </c>
      <c r="F570" t="s">
        <v>22</v>
      </c>
      <c r="G570" t="s">
        <v>3651</v>
      </c>
      <c r="H570" t="s">
        <v>3652</v>
      </c>
      <c r="I570" t="s">
        <v>25</v>
      </c>
      <c r="J570" t="s">
        <v>26</v>
      </c>
      <c r="K570" t="s">
        <v>126</v>
      </c>
      <c r="L570" t="s">
        <v>42</v>
      </c>
      <c r="M570" s="2">
        <v>94110</v>
      </c>
      <c r="N570" s="2" t="s">
        <v>43</v>
      </c>
      <c r="O570" s="3" t="s">
        <v>2675</v>
      </c>
      <c r="P570" t="s">
        <v>45</v>
      </c>
      <c r="Q570" t="s">
        <v>74</v>
      </c>
      <c r="R570" t="s">
        <v>2676</v>
      </c>
      <c r="S570" s="2">
        <v>36.671999999999997</v>
      </c>
      <c r="T570" s="2">
        <v>2</v>
      </c>
      <c r="U570" s="2">
        <v>0.2</v>
      </c>
      <c r="V570" s="8">
        <v>11.46</v>
      </c>
      <c r="W570" s="9">
        <f t="shared" si="24"/>
        <v>29.337599999999998</v>
      </c>
      <c r="X570" s="9">
        <f t="shared" si="25"/>
        <v>7.3343999999999996</v>
      </c>
      <c r="Y570" s="9">
        <f t="shared" si="26"/>
        <v>58.675199999999997</v>
      </c>
    </row>
    <row r="571" spans="1:25" x14ac:dyDescent="0.3">
      <c r="A571">
        <v>570</v>
      </c>
      <c r="B571" t="s">
        <v>3653</v>
      </c>
      <c r="C571" s="1">
        <v>42952</v>
      </c>
      <c r="D571" s="1">
        <v>42955</v>
      </c>
      <c r="E571" s="18">
        <v>42952</v>
      </c>
      <c r="F571" t="s">
        <v>184</v>
      </c>
      <c r="G571" t="s">
        <v>3654</v>
      </c>
      <c r="H571" t="s">
        <v>3655</v>
      </c>
      <c r="I571" t="s">
        <v>40</v>
      </c>
      <c r="J571" t="s">
        <v>26</v>
      </c>
      <c r="K571" t="s">
        <v>1432</v>
      </c>
      <c r="L571" t="s">
        <v>28</v>
      </c>
      <c r="M571" s="2">
        <v>40475</v>
      </c>
      <c r="N571" s="2" t="s">
        <v>29</v>
      </c>
      <c r="O571" s="3" t="s">
        <v>1241</v>
      </c>
      <c r="P571" t="s">
        <v>45</v>
      </c>
      <c r="Q571" t="s">
        <v>89</v>
      </c>
      <c r="R571" t="s">
        <v>1242</v>
      </c>
      <c r="S571" s="2">
        <v>13.76</v>
      </c>
      <c r="T571" s="2">
        <v>2</v>
      </c>
      <c r="U571" s="2">
        <v>0</v>
      </c>
      <c r="V571" s="8">
        <v>6.3296000000000001</v>
      </c>
      <c r="W571" s="9">
        <f t="shared" si="24"/>
        <v>13.76</v>
      </c>
      <c r="X571" s="9">
        <f t="shared" si="25"/>
        <v>0</v>
      </c>
      <c r="Y571" s="9">
        <f t="shared" si="26"/>
        <v>27.52</v>
      </c>
    </row>
    <row r="572" spans="1:25" x14ac:dyDescent="0.3">
      <c r="A572">
        <v>571</v>
      </c>
      <c r="B572" t="s">
        <v>3656</v>
      </c>
      <c r="C572" s="1">
        <v>42899</v>
      </c>
      <c r="D572" s="1">
        <v>42902</v>
      </c>
      <c r="E572" s="18">
        <v>42899</v>
      </c>
      <c r="F572" t="s">
        <v>184</v>
      </c>
      <c r="G572" t="s">
        <v>1465</v>
      </c>
      <c r="H572" t="s">
        <v>1466</v>
      </c>
      <c r="I572" t="s">
        <v>101</v>
      </c>
      <c r="J572" t="s">
        <v>26</v>
      </c>
      <c r="K572" t="s">
        <v>295</v>
      </c>
      <c r="L572" t="s">
        <v>207</v>
      </c>
      <c r="M572" s="2">
        <v>60653</v>
      </c>
      <c r="N572" s="2" t="s">
        <v>104</v>
      </c>
      <c r="O572" s="3" t="s">
        <v>944</v>
      </c>
      <c r="P572" t="s">
        <v>45</v>
      </c>
      <c r="Q572" t="s">
        <v>58</v>
      </c>
      <c r="R572" t="s">
        <v>945</v>
      </c>
      <c r="S572" s="2">
        <v>164.73599999999999</v>
      </c>
      <c r="T572" s="2">
        <v>4</v>
      </c>
      <c r="U572" s="2">
        <v>0.2</v>
      </c>
      <c r="V572" s="8">
        <v>-39.1248</v>
      </c>
      <c r="W572" s="9">
        <f t="shared" si="24"/>
        <v>131.78879999999998</v>
      </c>
      <c r="X572" s="9">
        <f t="shared" si="25"/>
        <v>32.947200000000002</v>
      </c>
      <c r="Y572" s="9">
        <f t="shared" si="26"/>
        <v>527.15519999999992</v>
      </c>
    </row>
    <row r="573" spans="1:25" x14ac:dyDescent="0.3">
      <c r="A573">
        <v>572</v>
      </c>
      <c r="B573" t="s">
        <v>3661</v>
      </c>
      <c r="C573" s="1">
        <v>41752</v>
      </c>
      <c r="D573" s="1">
        <v>41753</v>
      </c>
      <c r="E573" s="18">
        <v>41752</v>
      </c>
      <c r="F573" t="s">
        <v>184</v>
      </c>
      <c r="G573" t="s">
        <v>2991</v>
      </c>
      <c r="H573" t="s">
        <v>2992</v>
      </c>
      <c r="I573" t="s">
        <v>40</v>
      </c>
      <c r="J573" t="s">
        <v>26</v>
      </c>
      <c r="K573" t="s">
        <v>143</v>
      </c>
      <c r="L573" t="s">
        <v>144</v>
      </c>
      <c r="M573" s="2">
        <v>19134</v>
      </c>
      <c r="N573" s="2" t="s">
        <v>145</v>
      </c>
      <c r="O573" s="3" t="s">
        <v>3662</v>
      </c>
      <c r="P573" t="s">
        <v>45</v>
      </c>
      <c r="Q573" t="s">
        <v>74</v>
      </c>
      <c r="R573" t="s">
        <v>3663</v>
      </c>
      <c r="S573" s="2">
        <v>2.5019999999999998</v>
      </c>
      <c r="T573" s="2">
        <v>3</v>
      </c>
      <c r="U573" s="2">
        <v>0.7</v>
      </c>
      <c r="V573" s="8">
        <v>-1.7514000000000001</v>
      </c>
      <c r="W573" s="9">
        <f t="shared" si="24"/>
        <v>0.75060000000000016</v>
      </c>
      <c r="X573" s="9">
        <f t="shared" si="25"/>
        <v>1.7513999999999996</v>
      </c>
      <c r="Y573" s="9">
        <f t="shared" si="26"/>
        <v>2.2518000000000002</v>
      </c>
    </row>
    <row r="574" spans="1:25" x14ac:dyDescent="0.3">
      <c r="A574">
        <v>573</v>
      </c>
      <c r="B574" t="s">
        <v>3664</v>
      </c>
      <c r="C574" s="1">
        <v>42125</v>
      </c>
      <c r="D574" s="1">
        <v>42131</v>
      </c>
      <c r="E574" s="18">
        <v>42125</v>
      </c>
      <c r="F574" t="s">
        <v>49</v>
      </c>
      <c r="G574" t="s">
        <v>690</v>
      </c>
      <c r="H574" t="s">
        <v>691</v>
      </c>
      <c r="I574" t="s">
        <v>40</v>
      </c>
      <c r="J574" t="s">
        <v>26</v>
      </c>
      <c r="K574" t="s">
        <v>41</v>
      </c>
      <c r="L574" t="s">
        <v>42</v>
      </c>
      <c r="M574" s="2">
        <v>90008</v>
      </c>
      <c r="N574" s="2" t="s">
        <v>43</v>
      </c>
      <c r="O574" s="3" t="s">
        <v>3665</v>
      </c>
      <c r="P574" t="s">
        <v>70</v>
      </c>
      <c r="Q574" t="s">
        <v>71</v>
      </c>
      <c r="R574" t="s">
        <v>3666</v>
      </c>
      <c r="S574" s="2">
        <v>88.751999999999995</v>
      </c>
      <c r="T574" s="2">
        <v>3</v>
      </c>
      <c r="U574" s="2">
        <v>0.2</v>
      </c>
      <c r="V574" s="8">
        <v>11.093999999999999</v>
      </c>
      <c r="W574" s="9">
        <f t="shared" si="24"/>
        <v>71.001599999999996</v>
      </c>
      <c r="X574" s="9">
        <f t="shared" si="25"/>
        <v>17.750399999999999</v>
      </c>
      <c r="Y574" s="9">
        <f t="shared" si="26"/>
        <v>213.00479999999999</v>
      </c>
    </row>
    <row r="575" spans="1:25" x14ac:dyDescent="0.3">
      <c r="A575">
        <v>574</v>
      </c>
      <c r="B575" t="s">
        <v>3667</v>
      </c>
      <c r="C575" s="1">
        <v>42204</v>
      </c>
      <c r="D575" s="1">
        <v>42205</v>
      </c>
      <c r="E575" s="18">
        <v>42204</v>
      </c>
      <c r="F575" t="s">
        <v>184</v>
      </c>
      <c r="G575" t="s">
        <v>3668</v>
      </c>
      <c r="H575" t="s">
        <v>3669</v>
      </c>
      <c r="I575" t="s">
        <v>25</v>
      </c>
      <c r="J575" t="s">
        <v>26</v>
      </c>
      <c r="K575" t="s">
        <v>536</v>
      </c>
      <c r="L575" t="s">
        <v>302</v>
      </c>
      <c r="M575" s="2">
        <v>85023</v>
      </c>
      <c r="N575" s="2" t="s">
        <v>43</v>
      </c>
      <c r="O575" s="3" t="s">
        <v>3670</v>
      </c>
      <c r="P575" t="s">
        <v>45</v>
      </c>
      <c r="Q575" t="s">
        <v>74</v>
      </c>
      <c r="R575" t="s">
        <v>3671</v>
      </c>
      <c r="S575" s="2">
        <v>2.0249999999999999</v>
      </c>
      <c r="T575" s="2">
        <v>1</v>
      </c>
      <c r="U575" s="2">
        <v>0.7</v>
      </c>
      <c r="V575" s="8">
        <v>-1.35</v>
      </c>
      <c r="W575" s="9">
        <f t="shared" si="24"/>
        <v>0.60750000000000015</v>
      </c>
      <c r="X575" s="9">
        <f t="shared" si="25"/>
        <v>1.4174999999999998</v>
      </c>
      <c r="Y575" s="9">
        <f t="shared" si="26"/>
        <v>0.60750000000000015</v>
      </c>
    </row>
    <row r="576" spans="1:25" x14ac:dyDescent="0.3">
      <c r="A576">
        <v>575</v>
      </c>
      <c r="B576" t="s">
        <v>3672</v>
      </c>
      <c r="C576" s="1">
        <v>42700</v>
      </c>
      <c r="D576" s="1">
        <v>42703</v>
      </c>
      <c r="E576" s="18">
        <v>42700</v>
      </c>
      <c r="F576" t="s">
        <v>184</v>
      </c>
      <c r="G576" t="s">
        <v>3673</v>
      </c>
      <c r="H576" t="s">
        <v>3674</v>
      </c>
      <c r="I576" t="s">
        <v>40</v>
      </c>
      <c r="J576" t="s">
        <v>26</v>
      </c>
      <c r="K576" t="s">
        <v>3675</v>
      </c>
      <c r="L576" t="s">
        <v>350</v>
      </c>
      <c r="M576" s="2">
        <v>36608</v>
      </c>
      <c r="N576" s="2" t="s">
        <v>29</v>
      </c>
      <c r="O576" s="3" t="s">
        <v>3261</v>
      </c>
      <c r="P576" t="s">
        <v>45</v>
      </c>
      <c r="Q576" t="s">
        <v>89</v>
      </c>
      <c r="R576" t="s">
        <v>182</v>
      </c>
      <c r="S576" s="2">
        <v>70.98</v>
      </c>
      <c r="T576" s="2">
        <v>7</v>
      </c>
      <c r="U576" s="2">
        <v>0</v>
      </c>
      <c r="V576" s="8">
        <v>34.780200000000001</v>
      </c>
      <c r="W576" s="9">
        <f t="shared" si="24"/>
        <v>70.98</v>
      </c>
      <c r="X576" s="9">
        <f t="shared" si="25"/>
        <v>0</v>
      </c>
      <c r="Y576" s="9">
        <f t="shared" si="26"/>
        <v>496.86</v>
      </c>
    </row>
    <row r="577" spans="1:25" x14ac:dyDescent="0.3">
      <c r="A577">
        <v>576</v>
      </c>
      <c r="B577" t="s">
        <v>3678</v>
      </c>
      <c r="C577" s="1">
        <v>42898</v>
      </c>
      <c r="D577" s="1">
        <v>42905</v>
      </c>
      <c r="E577" s="18">
        <v>42898</v>
      </c>
      <c r="F577" t="s">
        <v>49</v>
      </c>
      <c r="G577" t="s">
        <v>3679</v>
      </c>
      <c r="H577" t="s">
        <v>3680</v>
      </c>
      <c r="I577" t="s">
        <v>101</v>
      </c>
      <c r="J577" t="s">
        <v>26</v>
      </c>
      <c r="K577" t="s">
        <v>489</v>
      </c>
      <c r="L577" t="s">
        <v>1246</v>
      </c>
      <c r="M577" s="2">
        <v>31907</v>
      </c>
      <c r="N577" s="2" t="s">
        <v>29</v>
      </c>
      <c r="O577" s="3" t="s">
        <v>3681</v>
      </c>
      <c r="P577" t="s">
        <v>45</v>
      </c>
      <c r="Q577" t="s">
        <v>74</v>
      </c>
      <c r="R577" t="s">
        <v>3682</v>
      </c>
      <c r="S577" s="2">
        <v>91.2</v>
      </c>
      <c r="T577" s="2">
        <v>3</v>
      </c>
      <c r="U577" s="2">
        <v>0</v>
      </c>
      <c r="V577" s="8">
        <v>41.951999999999998</v>
      </c>
      <c r="W577" s="9">
        <f t="shared" si="24"/>
        <v>91.2</v>
      </c>
      <c r="X577" s="9">
        <f t="shared" si="25"/>
        <v>0</v>
      </c>
      <c r="Y577" s="9">
        <f t="shared" si="26"/>
        <v>273.60000000000002</v>
      </c>
    </row>
    <row r="578" spans="1:25" x14ac:dyDescent="0.3">
      <c r="A578">
        <v>577</v>
      </c>
      <c r="B578" t="s">
        <v>3687</v>
      </c>
      <c r="C578" s="1">
        <v>41763</v>
      </c>
      <c r="D578" s="1">
        <v>41763</v>
      </c>
      <c r="E578" s="18">
        <v>41763</v>
      </c>
      <c r="F578" t="s">
        <v>1261</v>
      </c>
      <c r="G578" t="s">
        <v>84</v>
      </c>
      <c r="H578" t="s">
        <v>85</v>
      </c>
      <c r="I578" t="s">
        <v>25</v>
      </c>
      <c r="J578" t="s">
        <v>26</v>
      </c>
      <c r="K578" t="s">
        <v>3483</v>
      </c>
      <c r="L578" t="s">
        <v>733</v>
      </c>
      <c r="M578" s="2">
        <v>6457</v>
      </c>
      <c r="N578" s="2" t="s">
        <v>145</v>
      </c>
      <c r="O578" s="3" t="s">
        <v>3688</v>
      </c>
      <c r="P578" t="s">
        <v>31</v>
      </c>
      <c r="Q578" t="s">
        <v>64</v>
      </c>
      <c r="R578" t="s">
        <v>3689</v>
      </c>
      <c r="S578" s="2">
        <v>27.46</v>
      </c>
      <c r="T578" s="2">
        <v>2</v>
      </c>
      <c r="U578" s="2">
        <v>0</v>
      </c>
      <c r="V578" s="8">
        <v>9.8856000000000002</v>
      </c>
      <c r="W578" s="9">
        <f t="shared" ref="W578:W641" si="27">S578-S578*U578</f>
        <v>27.46</v>
      </c>
      <c r="X578" s="9">
        <f t="shared" si="25"/>
        <v>0</v>
      </c>
      <c r="Y578" s="9">
        <f t="shared" si="26"/>
        <v>54.92</v>
      </c>
    </row>
    <row r="579" spans="1:25" x14ac:dyDescent="0.3">
      <c r="A579">
        <v>578</v>
      </c>
      <c r="B579" t="s">
        <v>3690</v>
      </c>
      <c r="C579" s="1">
        <v>42339</v>
      </c>
      <c r="D579" s="1">
        <v>42346</v>
      </c>
      <c r="E579" s="18">
        <v>42339</v>
      </c>
      <c r="F579" t="s">
        <v>49</v>
      </c>
      <c r="G579" t="s">
        <v>799</v>
      </c>
      <c r="H579" t="s">
        <v>800</v>
      </c>
      <c r="I579" t="s">
        <v>25</v>
      </c>
      <c r="J579" t="s">
        <v>26</v>
      </c>
      <c r="K579" t="s">
        <v>94</v>
      </c>
      <c r="L579" t="s">
        <v>95</v>
      </c>
      <c r="M579" s="2">
        <v>98103</v>
      </c>
      <c r="N579" s="2" t="s">
        <v>43</v>
      </c>
      <c r="O579" s="3" t="s">
        <v>3691</v>
      </c>
      <c r="P579" t="s">
        <v>45</v>
      </c>
      <c r="Q579" t="s">
        <v>74</v>
      </c>
      <c r="R579" t="s">
        <v>3692</v>
      </c>
      <c r="S579" s="2">
        <v>55.423999999999999</v>
      </c>
      <c r="T579" s="2">
        <v>2</v>
      </c>
      <c r="U579" s="2">
        <v>0.2</v>
      </c>
      <c r="V579" s="8">
        <v>19.398399999999999</v>
      </c>
      <c r="W579" s="9">
        <f t="shared" si="27"/>
        <v>44.339199999999998</v>
      </c>
      <c r="X579" s="9">
        <f t="shared" ref="X579:X642" si="28">S579*U579</f>
        <v>11.084800000000001</v>
      </c>
      <c r="Y579" s="9">
        <f t="shared" ref="Y579:Y642" si="29">W579*T579</f>
        <v>88.678399999999996</v>
      </c>
    </row>
    <row r="580" spans="1:25" x14ac:dyDescent="0.3">
      <c r="A580">
        <v>579</v>
      </c>
      <c r="B580" t="s">
        <v>3694</v>
      </c>
      <c r="C580" s="1">
        <v>42608</v>
      </c>
      <c r="D580" s="1">
        <v>42610</v>
      </c>
      <c r="E580" s="18">
        <v>42608</v>
      </c>
      <c r="F580" t="s">
        <v>184</v>
      </c>
      <c r="G580" t="s">
        <v>204</v>
      </c>
      <c r="H580" t="s">
        <v>205</v>
      </c>
      <c r="I580" t="s">
        <v>40</v>
      </c>
      <c r="J580" t="s">
        <v>26</v>
      </c>
      <c r="K580" t="s">
        <v>590</v>
      </c>
      <c r="L580" t="s">
        <v>103</v>
      </c>
      <c r="M580" s="2">
        <v>77506</v>
      </c>
      <c r="N580" s="2" t="s">
        <v>104</v>
      </c>
      <c r="O580" s="3" t="s">
        <v>1554</v>
      </c>
      <c r="P580" t="s">
        <v>70</v>
      </c>
      <c r="Q580" t="s">
        <v>157</v>
      </c>
      <c r="R580" t="s">
        <v>1555</v>
      </c>
      <c r="S580" s="2">
        <v>159.98400000000001</v>
      </c>
      <c r="T580" s="2">
        <v>2</v>
      </c>
      <c r="U580" s="2">
        <v>0.2</v>
      </c>
      <c r="V580" s="8">
        <v>43.995600000000003</v>
      </c>
      <c r="W580" s="9">
        <f t="shared" si="27"/>
        <v>127.9872</v>
      </c>
      <c r="X580" s="9">
        <f t="shared" si="28"/>
        <v>31.996800000000004</v>
      </c>
      <c r="Y580" s="9">
        <f t="shared" si="29"/>
        <v>255.9744</v>
      </c>
    </row>
    <row r="581" spans="1:25" x14ac:dyDescent="0.3">
      <c r="A581">
        <v>580</v>
      </c>
      <c r="B581" t="s">
        <v>3698</v>
      </c>
      <c r="C581" s="1">
        <v>43078</v>
      </c>
      <c r="D581" s="1">
        <v>43082</v>
      </c>
      <c r="E581" s="18">
        <v>43078</v>
      </c>
      <c r="F581" t="s">
        <v>49</v>
      </c>
      <c r="G581" t="s">
        <v>3629</v>
      </c>
      <c r="H581" t="s">
        <v>3630</v>
      </c>
      <c r="I581" t="s">
        <v>40</v>
      </c>
      <c r="J581" t="s">
        <v>26</v>
      </c>
      <c r="K581" t="s">
        <v>865</v>
      </c>
      <c r="L581" t="s">
        <v>234</v>
      </c>
      <c r="M581" s="2">
        <v>48234</v>
      </c>
      <c r="N581" s="2" t="s">
        <v>104</v>
      </c>
      <c r="O581" s="3" t="s">
        <v>3699</v>
      </c>
      <c r="P581" t="s">
        <v>31</v>
      </c>
      <c r="Q581" t="s">
        <v>35</v>
      </c>
      <c r="R581" t="s">
        <v>3700</v>
      </c>
      <c r="S581" s="2">
        <v>872.94</v>
      </c>
      <c r="T581" s="2">
        <v>3</v>
      </c>
      <c r="U581" s="2">
        <v>0</v>
      </c>
      <c r="V581" s="8">
        <v>226.96440000000001</v>
      </c>
      <c r="W581" s="9">
        <f t="shared" si="27"/>
        <v>872.94</v>
      </c>
      <c r="X581" s="9">
        <f t="shared" si="28"/>
        <v>0</v>
      </c>
      <c r="Y581" s="9">
        <f t="shared" si="29"/>
        <v>2618.8200000000002</v>
      </c>
    </row>
    <row r="582" spans="1:25" x14ac:dyDescent="0.3">
      <c r="A582">
        <v>581</v>
      </c>
      <c r="B582" t="s">
        <v>3701</v>
      </c>
      <c r="C582" s="1">
        <v>42271</v>
      </c>
      <c r="D582" s="1">
        <v>42274</v>
      </c>
      <c r="E582" s="18">
        <v>42271</v>
      </c>
      <c r="F582" t="s">
        <v>22</v>
      </c>
      <c r="G582" t="s">
        <v>222</v>
      </c>
      <c r="H582" t="s">
        <v>223</v>
      </c>
      <c r="I582" t="s">
        <v>40</v>
      </c>
      <c r="J582" t="s">
        <v>26</v>
      </c>
      <c r="K582" t="s">
        <v>143</v>
      </c>
      <c r="L582" t="s">
        <v>144</v>
      </c>
      <c r="M582" s="2">
        <v>19120</v>
      </c>
      <c r="N582" s="2" t="s">
        <v>145</v>
      </c>
      <c r="O582" s="3" t="s">
        <v>3702</v>
      </c>
      <c r="P582" t="s">
        <v>45</v>
      </c>
      <c r="Q582" t="s">
        <v>67</v>
      </c>
      <c r="R582" t="s">
        <v>3703</v>
      </c>
      <c r="S582" s="2">
        <v>6.8479999999999999</v>
      </c>
      <c r="T582" s="2">
        <v>2</v>
      </c>
      <c r="U582" s="2">
        <v>0.2</v>
      </c>
      <c r="V582" s="8">
        <v>0.59919999999999995</v>
      </c>
      <c r="W582" s="9">
        <f t="shared" si="27"/>
        <v>5.4783999999999997</v>
      </c>
      <c r="X582" s="9">
        <f t="shared" si="28"/>
        <v>1.3696000000000002</v>
      </c>
      <c r="Y582" s="9">
        <f t="shared" si="29"/>
        <v>10.956799999999999</v>
      </c>
    </row>
    <row r="583" spans="1:25" x14ac:dyDescent="0.3">
      <c r="A583">
        <v>582</v>
      </c>
      <c r="B583" t="s">
        <v>3706</v>
      </c>
      <c r="C583" s="1">
        <v>42339</v>
      </c>
      <c r="D583" s="1">
        <v>42340</v>
      </c>
      <c r="E583" s="18">
        <v>42339</v>
      </c>
      <c r="F583" t="s">
        <v>1261</v>
      </c>
      <c r="G583" t="s">
        <v>3087</v>
      </c>
      <c r="H583" t="s">
        <v>3088</v>
      </c>
      <c r="I583" t="s">
        <v>25</v>
      </c>
      <c r="J583" t="s">
        <v>26</v>
      </c>
      <c r="K583" t="s">
        <v>180</v>
      </c>
      <c r="L583" t="s">
        <v>103</v>
      </c>
      <c r="M583" s="2">
        <v>77036</v>
      </c>
      <c r="N583" s="2" t="s">
        <v>104</v>
      </c>
      <c r="O583" s="3" t="s">
        <v>3707</v>
      </c>
      <c r="P583" t="s">
        <v>31</v>
      </c>
      <c r="Q583" t="s">
        <v>64</v>
      </c>
      <c r="R583" t="s">
        <v>3708</v>
      </c>
      <c r="S583" s="2">
        <v>6.6879999999999997</v>
      </c>
      <c r="T583" s="2">
        <v>4</v>
      </c>
      <c r="U583" s="2">
        <v>0.6</v>
      </c>
      <c r="V583" s="8">
        <v>-4.0128000000000004</v>
      </c>
      <c r="W583" s="9">
        <f t="shared" si="27"/>
        <v>2.6752000000000002</v>
      </c>
      <c r="X583" s="9">
        <f t="shared" si="28"/>
        <v>4.0127999999999995</v>
      </c>
      <c r="Y583" s="9">
        <f t="shared" si="29"/>
        <v>10.700800000000001</v>
      </c>
    </row>
    <row r="584" spans="1:25" x14ac:dyDescent="0.3">
      <c r="A584">
        <v>583</v>
      </c>
      <c r="B584" t="s">
        <v>3709</v>
      </c>
      <c r="C584" s="1">
        <v>42693</v>
      </c>
      <c r="D584" s="1">
        <v>42699</v>
      </c>
      <c r="E584" s="18">
        <v>42693</v>
      </c>
      <c r="F584" t="s">
        <v>49</v>
      </c>
      <c r="G584" t="s">
        <v>3710</v>
      </c>
      <c r="H584" t="s">
        <v>3711</v>
      </c>
      <c r="I584" t="s">
        <v>101</v>
      </c>
      <c r="J584" t="s">
        <v>26</v>
      </c>
      <c r="K584" t="s">
        <v>3712</v>
      </c>
      <c r="L584" t="s">
        <v>263</v>
      </c>
      <c r="M584" s="2">
        <v>14304</v>
      </c>
      <c r="N584" s="2" t="s">
        <v>145</v>
      </c>
      <c r="O584" s="3" t="s">
        <v>3713</v>
      </c>
      <c r="P584" t="s">
        <v>45</v>
      </c>
      <c r="Q584" t="s">
        <v>67</v>
      </c>
      <c r="R584" t="s">
        <v>3714</v>
      </c>
      <c r="S584" s="2">
        <v>17.28</v>
      </c>
      <c r="T584" s="2">
        <v>6</v>
      </c>
      <c r="U584" s="2">
        <v>0</v>
      </c>
      <c r="V584" s="8">
        <v>5.0111999999999997</v>
      </c>
      <c r="W584" s="9">
        <f t="shared" si="27"/>
        <v>17.28</v>
      </c>
      <c r="X584" s="9">
        <f t="shared" si="28"/>
        <v>0</v>
      </c>
      <c r="Y584" s="9">
        <f t="shared" si="29"/>
        <v>103.68</v>
      </c>
    </row>
    <row r="585" spans="1:25" x14ac:dyDescent="0.3">
      <c r="A585">
        <v>584</v>
      </c>
      <c r="B585" t="s">
        <v>3715</v>
      </c>
      <c r="C585" s="1">
        <v>42813</v>
      </c>
      <c r="D585" s="1">
        <v>42818</v>
      </c>
      <c r="E585" s="18">
        <v>42813</v>
      </c>
      <c r="F585" t="s">
        <v>49</v>
      </c>
      <c r="G585" t="s">
        <v>2736</v>
      </c>
      <c r="H585" t="s">
        <v>2737</v>
      </c>
      <c r="I585" t="s">
        <v>101</v>
      </c>
      <c r="J585" t="s">
        <v>26</v>
      </c>
      <c r="K585" t="s">
        <v>262</v>
      </c>
      <c r="L585" t="s">
        <v>263</v>
      </c>
      <c r="M585" s="2">
        <v>10024</v>
      </c>
      <c r="N585" s="2" t="s">
        <v>145</v>
      </c>
      <c r="O585" s="3" t="s">
        <v>3716</v>
      </c>
      <c r="P585" t="s">
        <v>45</v>
      </c>
      <c r="Q585" t="s">
        <v>46</v>
      </c>
      <c r="R585" t="s">
        <v>3717</v>
      </c>
      <c r="S585" s="2">
        <v>28.91</v>
      </c>
      <c r="T585" s="2">
        <v>7</v>
      </c>
      <c r="U585" s="2">
        <v>0</v>
      </c>
      <c r="V585" s="8">
        <v>13.2986</v>
      </c>
      <c r="W585" s="9">
        <f t="shared" si="27"/>
        <v>28.91</v>
      </c>
      <c r="X585" s="9">
        <f t="shared" si="28"/>
        <v>0</v>
      </c>
      <c r="Y585" s="9">
        <f t="shared" si="29"/>
        <v>202.37</v>
      </c>
    </row>
    <row r="586" spans="1:25" x14ac:dyDescent="0.3">
      <c r="A586">
        <v>585</v>
      </c>
      <c r="B586" t="s">
        <v>3721</v>
      </c>
      <c r="C586" s="1">
        <v>42706</v>
      </c>
      <c r="D586" s="1">
        <v>42712</v>
      </c>
      <c r="E586" s="18">
        <v>42706</v>
      </c>
      <c r="F586" t="s">
        <v>49</v>
      </c>
      <c r="G586" t="s">
        <v>1487</v>
      </c>
      <c r="H586" t="s">
        <v>1488</v>
      </c>
      <c r="I586" t="s">
        <v>25</v>
      </c>
      <c r="J586" t="s">
        <v>26</v>
      </c>
      <c r="K586" t="s">
        <v>126</v>
      </c>
      <c r="L586" t="s">
        <v>42</v>
      </c>
      <c r="M586" s="2">
        <v>94122</v>
      </c>
      <c r="N586" s="2" t="s">
        <v>43</v>
      </c>
      <c r="O586" s="3" t="s">
        <v>3722</v>
      </c>
      <c r="P586" t="s">
        <v>45</v>
      </c>
      <c r="Q586" t="s">
        <v>89</v>
      </c>
      <c r="R586" t="s">
        <v>3723</v>
      </c>
      <c r="S586" s="2">
        <v>25.92</v>
      </c>
      <c r="T586" s="2">
        <v>4</v>
      </c>
      <c r="U586" s="2">
        <v>0</v>
      </c>
      <c r="V586" s="8">
        <v>12.441599999999999</v>
      </c>
      <c r="W586" s="9">
        <f t="shared" si="27"/>
        <v>25.92</v>
      </c>
      <c r="X586" s="9">
        <f t="shared" si="28"/>
        <v>0</v>
      </c>
      <c r="Y586" s="9">
        <f t="shared" si="29"/>
        <v>103.68</v>
      </c>
    </row>
    <row r="587" spans="1:25" x14ac:dyDescent="0.3">
      <c r="A587">
        <v>586</v>
      </c>
      <c r="B587" t="s">
        <v>3730</v>
      </c>
      <c r="C587" s="1">
        <v>42657</v>
      </c>
      <c r="D587" s="1">
        <v>42661</v>
      </c>
      <c r="E587" s="18">
        <v>42657</v>
      </c>
      <c r="F587" t="s">
        <v>49</v>
      </c>
      <c r="G587" t="s">
        <v>2325</v>
      </c>
      <c r="H587" t="s">
        <v>2326</v>
      </c>
      <c r="I587" t="s">
        <v>40</v>
      </c>
      <c r="J587" t="s">
        <v>26</v>
      </c>
      <c r="K587" t="s">
        <v>94</v>
      </c>
      <c r="L587" t="s">
        <v>95</v>
      </c>
      <c r="M587" s="2">
        <v>98115</v>
      </c>
      <c r="N587" s="2" t="s">
        <v>43</v>
      </c>
      <c r="O587" s="3" t="s">
        <v>3731</v>
      </c>
      <c r="P587" t="s">
        <v>70</v>
      </c>
      <c r="Q587" t="s">
        <v>157</v>
      </c>
      <c r="R587" t="s">
        <v>3732</v>
      </c>
      <c r="S587" s="2">
        <v>177</v>
      </c>
      <c r="T587" s="2">
        <v>3</v>
      </c>
      <c r="U587" s="2">
        <v>0</v>
      </c>
      <c r="V587" s="8">
        <v>30.09</v>
      </c>
      <c r="W587" s="9">
        <f t="shared" si="27"/>
        <v>177</v>
      </c>
      <c r="X587" s="9">
        <f t="shared" si="28"/>
        <v>0</v>
      </c>
      <c r="Y587" s="9">
        <f t="shared" si="29"/>
        <v>531</v>
      </c>
    </row>
    <row r="588" spans="1:25" x14ac:dyDescent="0.3">
      <c r="A588">
        <v>587</v>
      </c>
      <c r="B588" t="s">
        <v>3733</v>
      </c>
      <c r="C588" s="1">
        <v>41970</v>
      </c>
      <c r="D588" s="1">
        <v>41976</v>
      </c>
      <c r="E588" s="18">
        <v>41970</v>
      </c>
      <c r="F588" t="s">
        <v>49</v>
      </c>
      <c r="G588" t="s">
        <v>3734</v>
      </c>
      <c r="H588" t="s">
        <v>3735</v>
      </c>
      <c r="I588" t="s">
        <v>25</v>
      </c>
      <c r="J588" t="s">
        <v>26</v>
      </c>
      <c r="K588" t="s">
        <v>262</v>
      </c>
      <c r="L588" t="s">
        <v>263</v>
      </c>
      <c r="M588" s="2">
        <v>10035</v>
      </c>
      <c r="N588" s="2" t="s">
        <v>145</v>
      </c>
      <c r="O588" s="3" t="s">
        <v>3736</v>
      </c>
      <c r="P588" t="s">
        <v>45</v>
      </c>
      <c r="Q588" t="s">
        <v>265</v>
      </c>
      <c r="R588" t="s">
        <v>552</v>
      </c>
      <c r="S588" s="2">
        <v>3.76</v>
      </c>
      <c r="T588" s="2">
        <v>2</v>
      </c>
      <c r="U588" s="2">
        <v>0</v>
      </c>
      <c r="V588" s="8">
        <v>1.3160000000000001</v>
      </c>
      <c r="W588" s="9">
        <f t="shared" si="27"/>
        <v>3.76</v>
      </c>
      <c r="X588" s="9">
        <f t="shared" si="28"/>
        <v>0</v>
      </c>
      <c r="Y588" s="9">
        <f t="shared" si="29"/>
        <v>7.52</v>
      </c>
    </row>
    <row r="589" spans="1:25" x14ac:dyDescent="0.3">
      <c r="A589">
        <v>588</v>
      </c>
      <c r="B589" t="s">
        <v>3737</v>
      </c>
      <c r="C589" s="1">
        <v>42311</v>
      </c>
      <c r="D589" s="1">
        <v>42315</v>
      </c>
      <c r="E589" s="18">
        <v>42311</v>
      </c>
      <c r="F589" t="s">
        <v>49</v>
      </c>
      <c r="G589" t="s">
        <v>3738</v>
      </c>
      <c r="H589" t="s">
        <v>3739</v>
      </c>
      <c r="I589" t="s">
        <v>101</v>
      </c>
      <c r="J589" t="s">
        <v>26</v>
      </c>
      <c r="K589" t="s">
        <v>41</v>
      </c>
      <c r="L589" t="s">
        <v>42</v>
      </c>
      <c r="M589" s="2">
        <v>90008</v>
      </c>
      <c r="N589" s="2" t="s">
        <v>43</v>
      </c>
      <c r="O589" s="3" t="s">
        <v>3740</v>
      </c>
      <c r="P589" t="s">
        <v>70</v>
      </c>
      <c r="Q589" t="s">
        <v>71</v>
      </c>
      <c r="R589" t="s">
        <v>3741</v>
      </c>
      <c r="S589" s="2">
        <v>1212.848</v>
      </c>
      <c r="T589" s="2">
        <v>7</v>
      </c>
      <c r="U589" s="2">
        <v>0.2</v>
      </c>
      <c r="V589" s="8">
        <v>106.1242</v>
      </c>
      <c r="W589" s="9">
        <f t="shared" si="27"/>
        <v>970.27839999999992</v>
      </c>
      <c r="X589" s="9">
        <f t="shared" si="28"/>
        <v>242.56960000000001</v>
      </c>
      <c r="Y589" s="9">
        <f t="shared" si="29"/>
        <v>6791.9487999999992</v>
      </c>
    </row>
    <row r="590" spans="1:25" x14ac:dyDescent="0.3">
      <c r="A590">
        <v>589</v>
      </c>
      <c r="B590" t="s">
        <v>3744</v>
      </c>
      <c r="C590" s="1">
        <v>41972</v>
      </c>
      <c r="D590" s="1">
        <v>41979</v>
      </c>
      <c r="E590" s="18">
        <v>41972</v>
      </c>
      <c r="F590" t="s">
        <v>49</v>
      </c>
      <c r="G590" t="s">
        <v>3745</v>
      </c>
      <c r="H590" t="s">
        <v>3746</v>
      </c>
      <c r="I590" t="s">
        <v>25</v>
      </c>
      <c r="J590" t="s">
        <v>26</v>
      </c>
      <c r="K590" t="s">
        <v>143</v>
      </c>
      <c r="L590" t="s">
        <v>144</v>
      </c>
      <c r="M590" s="2">
        <v>19143</v>
      </c>
      <c r="N590" s="2" t="s">
        <v>145</v>
      </c>
      <c r="O590" s="3" t="s">
        <v>3051</v>
      </c>
      <c r="P590" t="s">
        <v>45</v>
      </c>
      <c r="Q590" t="s">
        <v>46</v>
      </c>
      <c r="R590" t="s">
        <v>3052</v>
      </c>
      <c r="S590" s="2">
        <v>5.04</v>
      </c>
      <c r="T590" s="2">
        <v>2</v>
      </c>
      <c r="U590" s="2">
        <v>0.2</v>
      </c>
      <c r="V590" s="8">
        <v>1.764</v>
      </c>
      <c r="W590" s="9">
        <f t="shared" si="27"/>
        <v>4.032</v>
      </c>
      <c r="X590" s="9">
        <f t="shared" si="28"/>
        <v>1.008</v>
      </c>
      <c r="Y590" s="9">
        <f t="shared" si="29"/>
        <v>8.0640000000000001</v>
      </c>
    </row>
    <row r="591" spans="1:25" x14ac:dyDescent="0.3">
      <c r="A591">
        <v>590</v>
      </c>
      <c r="B591" t="s">
        <v>3747</v>
      </c>
      <c r="C591" s="1">
        <v>43063</v>
      </c>
      <c r="D591" s="1">
        <v>43067</v>
      </c>
      <c r="E591" s="18">
        <v>43063</v>
      </c>
      <c r="F591" t="s">
        <v>49</v>
      </c>
      <c r="G591" t="s">
        <v>3748</v>
      </c>
      <c r="H591" t="s">
        <v>3749</v>
      </c>
      <c r="I591" t="s">
        <v>40</v>
      </c>
      <c r="J591" t="s">
        <v>26</v>
      </c>
      <c r="K591" t="s">
        <v>262</v>
      </c>
      <c r="L591" t="s">
        <v>263</v>
      </c>
      <c r="M591" s="2">
        <v>10035</v>
      </c>
      <c r="N591" s="2" t="s">
        <v>145</v>
      </c>
      <c r="O591" s="3" t="s">
        <v>3750</v>
      </c>
      <c r="P591" t="s">
        <v>45</v>
      </c>
      <c r="Q591" t="s">
        <v>89</v>
      </c>
      <c r="R591" t="s">
        <v>3751</v>
      </c>
      <c r="S591" s="2">
        <v>5.88</v>
      </c>
      <c r="T591" s="2">
        <v>1</v>
      </c>
      <c r="U591" s="2">
        <v>0</v>
      </c>
      <c r="V591" s="8">
        <v>2.8812000000000002</v>
      </c>
      <c r="W591" s="9">
        <f t="shared" si="27"/>
        <v>5.88</v>
      </c>
      <c r="X591" s="9">
        <f t="shared" si="28"/>
        <v>0</v>
      </c>
      <c r="Y591" s="9">
        <f t="shared" si="29"/>
        <v>5.88</v>
      </c>
    </row>
    <row r="592" spans="1:25" x14ac:dyDescent="0.3">
      <c r="A592">
        <v>591</v>
      </c>
      <c r="B592" t="s">
        <v>3752</v>
      </c>
      <c r="C592" s="1">
        <v>43038</v>
      </c>
      <c r="D592" s="1">
        <v>43042</v>
      </c>
      <c r="E592" s="18">
        <v>43038</v>
      </c>
      <c r="F592" t="s">
        <v>49</v>
      </c>
      <c r="G592" t="s">
        <v>3753</v>
      </c>
      <c r="H592" t="s">
        <v>3754</v>
      </c>
      <c r="I592" t="s">
        <v>40</v>
      </c>
      <c r="J592" t="s">
        <v>26</v>
      </c>
      <c r="K592" t="s">
        <v>2076</v>
      </c>
      <c r="L592" t="s">
        <v>95</v>
      </c>
      <c r="M592" s="2">
        <v>98661</v>
      </c>
      <c r="N592" s="2" t="s">
        <v>43</v>
      </c>
      <c r="O592" s="3" t="s">
        <v>2859</v>
      </c>
      <c r="P592" t="s">
        <v>31</v>
      </c>
      <c r="Q592" t="s">
        <v>64</v>
      </c>
      <c r="R592" t="s">
        <v>2860</v>
      </c>
      <c r="S592" s="2">
        <v>9.64</v>
      </c>
      <c r="T592" s="2">
        <v>2</v>
      </c>
      <c r="U592" s="2">
        <v>0</v>
      </c>
      <c r="V592" s="8">
        <v>3.6631999999999998</v>
      </c>
      <c r="W592" s="9">
        <f t="shared" si="27"/>
        <v>9.64</v>
      </c>
      <c r="X592" s="9">
        <f t="shared" si="28"/>
        <v>0</v>
      </c>
      <c r="Y592" s="9">
        <f t="shared" si="29"/>
        <v>19.28</v>
      </c>
    </row>
    <row r="593" spans="1:25" x14ac:dyDescent="0.3">
      <c r="A593">
        <v>592</v>
      </c>
      <c r="B593" t="s">
        <v>3758</v>
      </c>
      <c r="C593" s="1">
        <v>42660</v>
      </c>
      <c r="D593" s="1">
        <v>42663</v>
      </c>
      <c r="E593" s="18">
        <v>42660</v>
      </c>
      <c r="F593" t="s">
        <v>184</v>
      </c>
      <c r="G593" t="s">
        <v>624</v>
      </c>
      <c r="H593" t="s">
        <v>625</v>
      </c>
      <c r="I593" t="s">
        <v>101</v>
      </c>
      <c r="J593" t="s">
        <v>26</v>
      </c>
      <c r="K593" t="s">
        <v>126</v>
      </c>
      <c r="L593" t="s">
        <v>42</v>
      </c>
      <c r="M593" s="2">
        <v>94122</v>
      </c>
      <c r="N593" s="2" t="s">
        <v>43</v>
      </c>
      <c r="O593" s="3" t="s">
        <v>484</v>
      </c>
      <c r="P593" t="s">
        <v>45</v>
      </c>
      <c r="Q593" t="s">
        <v>74</v>
      </c>
      <c r="R593" t="s">
        <v>485</v>
      </c>
      <c r="S593" s="2">
        <v>18.16</v>
      </c>
      <c r="T593" s="2">
        <v>5</v>
      </c>
      <c r="U593" s="2">
        <v>0.2</v>
      </c>
      <c r="V593" s="8">
        <v>6.5830000000000002</v>
      </c>
      <c r="W593" s="9">
        <f t="shared" si="27"/>
        <v>14.528</v>
      </c>
      <c r="X593" s="9">
        <f t="shared" si="28"/>
        <v>3.6320000000000001</v>
      </c>
      <c r="Y593" s="9">
        <f t="shared" si="29"/>
        <v>72.64</v>
      </c>
    </row>
    <row r="594" spans="1:25" x14ac:dyDescent="0.3">
      <c r="A594">
        <v>593</v>
      </c>
      <c r="B594" t="s">
        <v>3759</v>
      </c>
      <c r="C594" s="1">
        <v>43051</v>
      </c>
      <c r="D594" s="1">
        <v>43057</v>
      </c>
      <c r="E594" s="18">
        <v>43051</v>
      </c>
      <c r="F594" t="s">
        <v>49</v>
      </c>
      <c r="G594" t="s">
        <v>1337</v>
      </c>
      <c r="H594" t="s">
        <v>1338</v>
      </c>
      <c r="I594" t="s">
        <v>25</v>
      </c>
      <c r="J594" t="s">
        <v>26</v>
      </c>
      <c r="K594" t="s">
        <v>1214</v>
      </c>
      <c r="L594" t="s">
        <v>103</v>
      </c>
      <c r="M594" s="2">
        <v>78745</v>
      </c>
      <c r="N594" s="2" t="s">
        <v>104</v>
      </c>
      <c r="O594" s="3" t="s">
        <v>782</v>
      </c>
      <c r="P594" t="s">
        <v>45</v>
      </c>
      <c r="Q594" t="s">
        <v>89</v>
      </c>
      <c r="R594" t="s">
        <v>783</v>
      </c>
      <c r="S594" s="2">
        <v>16.056000000000001</v>
      </c>
      <c r="T594" s="2">
        <v>3</v>
      </c>
      <c r="U594" s="2">
        <v>0.2</v>
      </c>
      <c r="V594" s="8">
        <v>5.8202999999999996</v>
      </c>
      <c r="W594" s="9">
        <f t="shared" si="27"/>
        <v>12.844800000000001</v>
      </c>
      <c r="X594" s="9">
        <f t="shared" si="28"/>
        <v>3.2112000000000003</v>
      </c>
      <c r="Y594" s="9">
        <f t="shared" si="29"/>
        <v>38.534400000000005</v>
      </c>
    </row>
    <row r="595" spans="1:25" x14ac:dyDescent="0.3">
      <c r="A595">
        <v>594</v>
      </c>
      <c r="B595" t="s">
        <v>3762</v>
      </c>
      <c r="C595" s="1">
        <v>42698</v>
      </c>
      <c r="D595" s="1">
        <v>42705</v>
      </c>
      <c r="E595" s="18">
        <v>42698</v>
      </c>
      <c r="F595" t="s">
        <v>49</v>
      </c>
      <c r="G595" t="s">
        <v>3198</v>
      </c>
      <c r="H595" t="s">
        <v>3199</v>
      </c>
      <c r="I595" t="s">
        <v>101</v>
      </c>
      <c r="J595" t="s">
        <v>26</v>
      </c>
      <c r="K595" t="s">
        <v>41</v>
      </c>
      <c r="L595" t="s">
        <v>42</v>
      </c>
      <c r="M595" s="2">
        <v>90045</v>
      </c>
      <c r="N595" s="2" t="s">
        <v>43</v>
      </c>
      <c r="O595" s="3" t="s">
        <v>3763</v>
      </c>
      <c r="P595" t="s">
        <v>70</v>
      </c>
      <c r="Q595" t="s">
        <v>71</v>
      </c>
      <c r="R595" t="s">
        <v>3764</v>
      </c>
      <c r="S595" s="2">
        <v>33.520000000000003</v>
      </c>
      <c r="T595" s="2">
        <v>2</v>
      </c>
      <c r="U595" s="2">
        <v>0.2</v>
      </c>
      <c r="V595" s="8">
        <v>3.3519999999999999</v>
      </c>
      <c r="W595" s="9">
        <f t="shared" si="27"/>
        <v>26.816000000000003</v>
      </c>
      <c r="X595" s="9">
        <f t="shared" si="28"/>
        <v>6.7040000000000006</v>
      </c>
      <c r="Y595" s="9">
        <f t="shared" si="29"/>
        <v>53.632000000000005</v>
      </c>
    </row>
    <row r="596" spans="1:25" x14ac:dyDescent="0.3">
      <c r="A596">
        <v>595</v>
      </c>
      <c r="B596" t="s">
        <v>3765</v>
      </c>
      <c r="C596" s="1">
        <v>42217</v>
      </c>
      <c r="D596" s="1">
        <v>42223</v>
      </c>
      <c r="E596" s="18">
        <v>42217</v>
      </c>
      <c r="F596" t="s">
        <v>49</v>
      </c>
      <c r="G596" t="s">
        <v>3766</v>
      </c>
      <c r="H596" t="s">
        <v>3767</v>
      </c>
      <c r="I596" t="s">
        <v>101</v>
      </c>
      <c r="J596" t="s">
        <v>26</v>
      </c>
      <c r="K596" t="s">
        <v>41</v>
      </c>
      <c r="L596" t="s">
        <v>42</v>
      </c>
      <c r="M596" s="2">
        <v>90004</v>
      </c>
      <c r="N596" s="2" t="s">
        <v>43</v>
      </c>
      <c r="O596" s="3" t="s">
        <v>279</v>
      </c>
      <c r="P596" t="s">
        <v>45</v>
      </c>
      <c r="Q596" t="s">
        <v>67</v>
      </c>
      <c r="R596" t="s">
        <v>280</v>
      </c>
      <c r="S596" s="2">
        <v>6.72</v>
      </c>
      <c r="T596" s="2">
        <v>4</v>
      </c>
      <c r="U596" s="2">
        <v>0</v>
      </c>
      <c r="V596" s="8">
        <v>3.36</v>
      </c>
      <c r="W596" s="9">
        <f t="shared" si="27"/>
        <v>6.72</v>
      </c>
      <c r="X596" s="9">
        <f t="shared" si="28"/>
        <v>0</v>
      </c>
      <c r="Y596" s="9">
        <f t="shared" si="29"/>
        <v>26.88</v>
      </c>
    </row>
    <row r="597" spans="1:25" x14ac:dyDescent="0.3">
      <c r="A597">
        <v>596</v>
      </c>
      <c r="B597" t="s">
        <v>3770</v>
      </c>
      <c r="C597" s="1">
        <v>43093</v>
      </c>
      <c r="D597" s="1">
        <v>43098</v>
      </c>
      <c r="E597" s="18">
        <v>43093</v>
      </c>
      <c r="F597" t="s">
        <v>49</v>
      </c>
      <c r="G597" t="s">
        <v>3771</v>
      </c>
      <c r="H597" t="s">
        <v>3772</v>
      </c>
      <c r="I597" t="s">
        <v>25</v>
      </c>
      <c r="J597" t="s">
        <v>26</v>
      </c>
      <c r="K597" t="s">
        <v>262</v>
      </c>
      <c r="L597" t="s">
        <v>263</v>
      </c>
      <c r="M597" s="2">
        <v>10024</v>
      </c>
      <c r="N597" s="2" t="s">
        <v>145</v>
      </c>
      <c r="O597" s="3" t="s">
        <v>3631</v>
      </c>
      <c r="P597" t="s">
        <v>45</v>
      </c>
      <c r="Q597" t="s">
        <v>74</v>
      </c>
      <c r="R597" t="s">
        <v>3632</v>
      </c>
      <c r="S597" s="2">
        <v>17.88</v>
      </c>
      <c r="T597" s="2">
        <v>3</v>
      </c>
      <c r="U597" s="2">
        <v>0.2</v>
      </c>
      <c r="V597" s="8">
        <v>5.5875000000000004</v>
      </c>
      <c r="W597" s="9">
        <f t="shared" si="27"/>
        <v>14.303999999999998</v>
      </c>
      <c r="X597" s="9">
        <f t="shared" si="28"/>
        <v>3.5760000000000001</v>
      </c>
      <c r="Y597" s="9">
        <f t="shared" si="29"/>
        <v>42.911999999999992</v>
      </c>
    </row>
    <row r="598" spans="1:25" x14ac:dyDescent="0.3">
      <c r="A598">
        <v>597</v>
      </c>
      <c r="B598" t="s">
        <v>3773</v>
      </c>
      <c r="C598" s="1">
        <v>42630</v>
      </c>
      <c r="D598" s="1">
        <v>42636</v>
      </c>
      <c r="E598" s="18">
        <v>42630</v>
      </c>
      <c r="F598" t="s">
        <v>49</v>
      </c>
      <c r="G598" t="s">
        <v>3718</v>
      </c>
      <c r="H598" t="s">
        <v>3719</v>
      </c>
      <c r="I598" t="s">
        <v>25</v>
      </c>
      <c r="J598" t="s">
        <v>26</v>
      </c>
      <c r="K598" t="s">
        <v>489</v>
      </c>
      <c r="L598" t="s">
        <v>1246</v>
      </c>
      <c r="M598" s="2">
        <v>31907</v>
      </c>
      <c r="N598" s="2" t="s">
        <v>29</v>
      </c>
      <c r="O598" s="3" t="s">
        <v>3774</v>
      </c>
      <c r="P598" t="s">
        <v>70</v>
      </c>
      <c r="Q598" t="s">
        <v>668</v>
      </c>
      <c r="R598" t="s">
        <v>3775</v>
      </c>
      <c r="S598" s="2">
        <v>396</v>
      </c>
      <c r="T598" s="2">
        <v>4</v>
      </c>
      <c r="U598" s="2">
        <v>0</v>
      </c>
      <c r="V598" s="8">
        <v>190.08</v>
      </c>
      <c r="W598" s="9">
        <f t="shared" si="27"/>
        <v>396</v>
      </c>
      <c r="X598" s="9">
        <f t="shared" si="28"/>
        <v>0</v>
      </c>
      <c r="Y598" s="9">
        <f t="shared" si="29"/>
        <v>1584</v>
      </c>
    </row>
    <row r="599" spans="1:25" x14ac:dyDescent="0.3">
      <c r="A599">
        <v>598</v>
      </c>
      <c r="B599" t="s">
        <v>3776</v>
      </c>
      <c r="C599" s="1">
        <v>43079</v>
      </c>
      <c r="D599" s="1">
        <v>43079</v>
      </c>
      <c r="E599" s="18">
        <v>43079</v>
      </c>
      <c r="F599" t="s">
        <v>1261</v>
      </c>
      <c r="G599" t="s">
        <v>541</v>
      </c>
      <c r="H599" t="s">
        <v>542</v>
      </c>
      <c r="I599" t="s">
        <v>101</v>
      </c>
      <c r="J599" t="s">
        <v>26</v>
      </c>
      <c r="K599" t="s">
        <v>2445</v>
      </c>
      <c r="L599" t="s">
        <v>135</v>
      </c>
      <c r="M599" s="2">
        <v>68104</v>
      </c>
      <c r="N599" s="2" t="s">
        <v>104</v>
      </c>
      <c r="O599" s="3" t="s">
        <v>3777</v>
      </c>
      <c r="P599" t="s">
        <v>45</v>
      </c>
      <c r="Q599" t="s">
        <v>74</v>
      </c>
      <c r="R599" t="s">
        <v>3778</v>
      </c>
      <c r="S599" s="2">
        <v>34.5</v>
      </c>
      <c r="T599" s="2">
        <v>3</v>
      </c>
      <c r="U599" s="2">
        <v>0</v>
      </c>
      <c r="V599" s="8">
        <v>15.525</v>
      </c>
      <c r="W599" s="9">
        <f t="shared" si="27"/>
        <v>34.5</v>
      </c>
      <c r="X599" s="9">
        <f t="shared" si="28"/>
        <v>0</v>
      </c>
      <c r="Y599" s="9">
        <f t="shared" si="29"/>
        <v>103.5</v>
      </c>
    </row>
    <row r="600" spans="1:25" x14ac:dyDescent="0.3">
      <c r="A600">
        <v>599</v>
      </c>
      <c r="B600" t="s">
        <v>3779</v>
      </c>
      <c r="C600" s="1">
        <v>42910</v>
      </c>
      <c r="D600" s="1">
        <v>42917</v>
      </c>
      <c r="E600" s="18">
        <v>42910</v>
      </c>
      <c r="F600" t="s">
        <v>49</v>
      </c>
      <c r="G600" t="s">
        <v>3685</v>
      </c>
      <c r="H600" t="s">
        <v>3686</v>
      </c>
      <c r="I600" t="s">
        <v>40</v>
      </c>
      <c r="J600" t="s">
        <v>26</v>
      </c>
      <c r="K600" t="s">
        <v>3780</v>
      </c>
      <c r="L600" t="s">
        <v>42</v>
      </c>
      <c r="M600" s="2">
        <v>91767</v>
      </c>
      <c r="N600" s="2" t="s">
        <v>43</v>
      </c>
      <c r="O600" s="3" t="s">
        <v>1104</v>
      </c>
      <c r="P600" t="s">
        <v>45</v>
      </c>
      <c r="Q600" t="s">
        <v>67</v>
      </c>
      <c r="R600" t="s">
        <v>1105</v>
      </c>
      <c r="S600" s="2">
        <v>385.6</v>
      </c>
      <c r="T600" s="2">
        <v>8</v>
      </c>
      <c r="U600" s="2">
        <v>0</v>
      </c>
      <c r="V600" s="8">
        <v>111.824</v>
      </c>
      <c r="W600" s="9">
        <f t="shared" si="27"/>
        <v>385.6</v>
      </c>
      <c r="X600" s="9">
        <f t="shared" si="28"/>
        <v>0</v>
      </c>
      <c r="Y600" s="9">
        <f t="shared" si="29"/>
        <v>3084.8</v>
      </c>
    </row>
    <row r="601" spans="1:25" x14ac:dyDescent="0.3">
      <c r="A601">
        <v>600</v>
      </c>
      <c r="B601" t="s">
        <v>3781</v>
      </c>
      <c r="C601" s="1">
        <v>42965</v>
      </c>
      <c r="D601" s="1">
        <v>42969</v>
      </c>
      <c r="E601" s="18">
        <v>42965</v>
      </c>
      <c r="F601" t="s">
        <v>49</v>
      </c>
      <c r="G601" t="s">
        <v>1301</v>
      </c>
      <c r="H601" t="s">
        <v>1302</v>
      </c>
      <c r="I601" t="s">
        <v>25</v>
      </c>
      <c r="J601" t="s">
        <v>26</v>
      </c>
      <c r="K601" t="s">
        <v>801</v>
      </c>
      <c r="L601" t="s">
        <v>103</v>
      </c>
      <c r="M601" s="2">
        <v>75220</v>
      </c>
      <c r="N601" s="2" t="s">
        <v>104</v>
      </c>
      <c r="O601" s="3" t="s">
        <v>917</v>
      </c>
      <c r="P601" t="s">
        <v>45</v>
      </c>
      <c r="Q601" t="s">
        <v>58</v>
      </c>
      <c r="R601" t="s">
        <v>918</v>
      </c>
      <c r="S601" s="2">
        <v>200.06399999999999</v>
      </c>
      <c r="T601" s="2">
        <v>3</v>
      </c>
      <c r="U601" s="2">
        <v>0.2</v>
      </c>
      <c r="V601" s="8">
        <v>12.504</v>
      </c>
      <c r="W601" s="9">
        <f t="shared" si="27"/>
        <v>160.05119999999999</v>
      </c>
      <c r="X601" s="9">
        <f t="shared" si="28"/>
        <v>40.012799999999999</v>
      </c>
      <c r="Y601" s="9">
        <f t="shared" si="29"/>
        <v>480.15359999999998</v>
      </c>
    </row>
    <row r="602" spans="1:25" x14ac:dyDescent="0.3">
      <c r="A602">
        <v>601</v>
      </c>
      <c r="B602" t="s">
        <v>3784</v>
      </c>
      <c r="C602" s="1">
        <v>43079</v>
      </c>
      <c r="D602" s="1">
        <v>43083</v>
      </c>
      <c r="E602" s="18">
        <v>43079</v>
      </c>
      <c r="F602" t="s">
        <v>22</v>
      </c>
      <c r="G602" t="s">
        <v>2154</v>
      </c>
      <c r="H602" t="s">
        <v>2155</v>
      </c>
      <c r="I602" t="s">
        <v>25</v>
      </c>
      <c r="J602" t="s">
        <v>26</v>
      </c>
      <c r="K602" t="s">
        <v>3785</v>
      </c>
      <c r="L602" t="s">
        <v>1364</v>
      </c>
      <c r="M602" s="2">
        <v>89031</v>
      </c>
      <c r="N602" s="2" t="s">
        <v>43</v>
      </c>
      <c r="O602" s="3" t="s">
        <v>1841</v>
      </c>
      <c r="P602" t="s">
        <v>31</v>
      </c>
      <c r="Q602" t="s">
        <v>55</v>
      </c>
      <c r="R602" t="s">
        <v>1842</v>
      </c>
      <c r="S602" s="2">
        <v>1669.6</v>
      </c>
      <c r="T602" s="2">
        <v>4</v>
      </c>
      <c r="U602" s="2">
        <v>0</v>
      </c>
      <c r="V602" s="8">
        <v>116.872</v>
      </c>
      <c r="W602" s="9">
        <f t="shared" si="27"/>
        <v>1669.6</v>
      </c>
      <c r="X602" s="9">
        <f t="shared" si="28"/>
        <v>0</v>
      </c>
      <c r="Y602" s="9">
        <f t="shared" si="29"/>
        <v>6678.4</v>
      </c>
    </row>
    <row r="603" spans="1:25" x14ac:dyDescent="0.3">
      <c r="A603">
        <v>602</v>
      </c>
      <c r="B603" t="s">
        <v>3788</v>
      </c>
      <c r="C603" s="1">
        <v>42841</v>
      </c>
      <c r="D603" s="1">
        <v>42846</v>
      </c>
      <c r="E603" s="18">
        <v>42841</v>
      </c>
      <c r="F603" t="s">
        <v>49</v>
      </c>
      <c r="G603" t="s">
        <v>3789</v>
      </c>
      <c r="H603" t="s">
        <v>3790</v>
      </c>
      <c r="I603" t="s">
        <v>101</v>
      </c>
      <c r="J603" t="s">
        <v>26</v>
      </c>
      <c r="K603" t="s">
        <v>295</v>
      </c>
      <c r="L603" t="s">
        <v>207</v>
      </c>
      <c r="M603" s="2">
        <v>60610</v>
      </c>
      <c r="N603" s="2" t="s">
        <v>104</v>
      </c>
      <c r="O603" s="3" t="s">
        <v>3791</v>
      </c>
      <c r="P603" t="s">
        <v>45</v>
      </c>
      <c r="Q603" t="s">
        <v>67</v>
      </c>
      <c r="R603" t="s">
        <v>3792</v>
      </c>
      <c r="S603" s="2">
        <v>16.52</v>
      </c>
      <c r="T603" s="2">
        <v>5</v>
      </c>
      <c r="U603" s="2">
        <v>0.2</v>
      </c>
      <c r="V603" s="8">
        <v>2.0649999999999999</v>
      </c>
      <c r="W603" s="9">
        <f t="shared" si="27"/>
        <v>13.215999999999999</v>
      </c>
      <c r="X603" s="9">
        <f t="shared" si="28"/>
        <v>3.3040000000000003</v>
      </c>
      <c r="Y603" s="9">
        <f t="shared" si="29"/>
        <v>66.08</v>
      </c>
    </row>
    <row r="604" spans="1:25" x14ac:dyDescent="0.3">
      <c r="A604">
        <v>603</v>
      </c>
      <c r="B604" t="s">
        <v>3795</v>
      </c>
      <c r="C604" s="1">
        <v>42573</v>
      </c>
      <c r="D604" s="1">
        <v>42578</v>
      </c>
      <c r="E604" s="18">
        <v>42573</v>
      </c>
      <c r="F604" t="s">
        <v>49</v>
      </c>
      <c r="G604" t="s">
        <v>1421</v>
      </c>
      <c r="H604" t="s">
        <v>1422</v>
      </c>
      <c r="I604" t="s">
        <v>25</v>
      </c>
      <c r="J604" t="s">
        <v>26</v>
      </c>
      <c r="K604" t="s">
        <v>3796</v>
      </c>
      <c r="L604" t="s">
        <v>144</v>
      </c>
      <c r="M604" s="2">
        <v>18103</v>
      </c>
      <c r="N604" s="2" t="s">
        <v>145</v>
      </c>
      <c r="O604" s="3" t="s">
        <v>3797</v>
      </c>
      <c r="P604" t="s">
        <v>45</v>
      </c>
      <c r="Q604" t="s">
        <v>67</v>
      </c>
      <c r="R604" t="s">
        <v>3798</v>
      </c>
      <c r="S604" s="2">
        <v>4.16</v>
      </c>
      <c r="T604" s="2">
        <v>2</v>
      </c>
      <c r="U604" s="2">
        <v>0.2</v>
      </c>
      <c r="V604" s="8">
        <v>0.36399999999999999</v>
      </c>
      <c r="W604" s="9">
        <f t="shared" si="27"/>
        <v>3.3280000000000003</v>
      </c>
      <c r="X604" s="9">
        <f t="shared" si="28"/>
        <v>0.83200000000000007</v>
      </c>
      <c r="Y604" s="9">
        <f t="shared" si="29"/>
        <v>6.6560000000000006</v>
      </c>
    </row>
    <row r="605" spans="1:25" x14ac:dyDescent="0.3">
      <c r="A605">
        <v>604</v>
      </c>
      <c r="B605" t="s">
        <v>3801</v>
      </c>
      <c r="C605" s="1">
        <v>42315</v>
      </c>
      <c r="D605" s="1">
        <v>42318</v>
      </c>
      <c r="E605" s="18">
        <v>42315</v>
      </c>
      <c r="F605" t="s">
        <v>22</v>
      </c>
      <c r="G605" t="s">
        <v>2432</v>
      </c>
      <c r="H605" t="s">
        <v>2433</v>
      </c>
      <c r="I605" t="s">
        <v>40</v>
      </c>
      <c r="J605" t="s">
        <v>26</v>
      </c>
      <c r="K605" t="s">
        <v>594</v>
      </c>
      <c r="L605" t="s">
        <v>241</v>
      </c>
      <c r="M605" s="2">
        <v>19711</v>
      </c>
      <c r="N605" s="2" t="s">
        <v>145</v>
      </c>
      <c r="O605" s="3" t="s">
        <v>3802</v>
      </c>
      <c r="P605" t="s">
        <v>45</v>
      </c>
      <c r="Q605" t="s">
        <v>265</v>
      </c>
      <c r="R605" t="s">
        <v>3803</v>
      </c>
      <c r="S605" s="2">
        <v>26.18</v>
      </c>
      <c r="T605" s="2">
        <v>7</v>
      </c>
      <c r="U605" s="2">
        <v>0</v>
      </c>
      <c r="V605" s="8">
        <v>0.52359999999999995</v>
      </c>
      <c r="W605" s="9">
        <f t="shared" si="27"/>
        <v>26.18</v>
      </c>
      <c r="X605" s="9">
        <f t="shared" si="28"/>
        <v>0</v>
      </c>
      <c r="Y605" s="9">
        <f t="shared" si="29"/>
        <v>183.26</v>
      </c>
    </row>
    <row r="606" spans="1:25" x14ac:dyDescent="0.3">
      <c r="A606">
        <v>605</v>
      </c>
      <c r="B606" t="s">
        <v>3804</v>
      </c>
      <c r="C606" s="1">
        <v>42089</v>
      </c>
      <c r="D606" s="1">
        <v>42094</v>
      </c>
      <c r="E606" s="18">
        <v>42089</v>
      </c>
      <c r="F606" t="s">
        <v>49</v>
      </c>
      <c r="G606" t="s">
        <v>2356</v>
      </c>
      <c r="H606" t="s">
        <v>2357</v>
      </c>
      <c r="I606" t="s">
        <v>40</v>
      </c>
      <c r="J606" t="s">
        <v>26</v>
      </c>
      <c r="K606" t="s">
        <v>1389</v>
      </c>
      <c r="L606" t="s">
        <v>53</v>
      </c>
      <c r="M606" s="2">
        <v>33142</v>
      </c>
      <c r="N606" s="2" t="s">
        <v>29</v>
      </c>
      <c r="O606" s="3" t="s">
        <v>3805</v>
      </c>
      <c r="P606" t="s">
        <v>45</v>
      </c>
      <c r="Q606" t="s">
        <v>89</v>
      </c>
      <c r="R606" t="s">
        <v>3806</v>
      </c>
      <c r="S606" s="2">
        <v>74.352000000000004</v>
      </c>
      <c r="T606" s="2">
        <v>3</v>
      </c>
      <c r="U606" s="2">
        <v>0.2</v>
      </c>
      <c r="V606" s="8">
        <v>23.234999999999999</v>
      </c>
      <c r="W606" s="9">
        <f t="shared" si="27"/>
        <v>59.4816</v>
      </c>
      <c r="X606" s="9">
        <f t="shared" si="28"/>
        <v>14.870400000000002</v>
      </c>
      <c r="Y606" s="9">
        <f t="shared" si="29"/>
        <v>178.44479999999999</v>
      </c>
    </row>
    <row r="607" spans="1:25" x14ac:dyDescent="0.3">
      <c r="A607">
        <v>606</v>
      </c>
      <c r="B607" t="s">
        <v>3807</v>
      </c>
      <c r="C607" s="1">
        <v>42978</v>
      </c>
      <c r="D607" s="1">
        <v>42983</v>
      </c>
      <c r="E607" s="18">
        <v>42978</v>
      </c>
      <c r="F607" t="s">
        <v>49</v>
      </c>
      <c r="G607" t="s">
        <v>1855</v>
      </c>
      <c r="H607" t="s">
        <v>1856</v>
      </c>
      <c r="I607" t="s">
        <v>25</v>
      </c>
      <c r="J607" t="s">
        <v>26</v>
      </c>
      <c r="K607" t="s">
        <v>3808</v>
      </c>
      <c r="L607" t="s">
        <v>302</v>
      </c>
      <c r="M607" s="2">
        <v>85281</v>
      </c>
      <c r="N607" s="2" t="s">
        <v>43</v>
      </c>
      <c r="O607" s="3" t="s">
        <v>3809</v>
      </c>
      <c r="P607" t="s">
        <v>45</v>
      </c>
      <c r="Q607" t="s">
        <v>58</v>
      </c>
      <c r="R607" t="s">
        <v>3810</v>
      </c>
      <c r="S607" s="2">
        <v>10.744</v>
      </c>
      <c r="T607" s="2">
        <v>1</v>
      </c>
      <c r="U607" s="2">
        <v>0.2</v>
      </c>
      <c r="V607" s="8">
        <v>0.80579999999999996</v>
      </c>
      <c r="W607" s="9">
        <f t="shared" si="27"/>
        <v>8.5952000000000002</v>
      </c>
      <c r="X607" s="9">
        <f t="shared" si="28"/>
        <v>2.1488</v>
      </c>
      <c r="Y607" s="9">
        <f t="shared" si="29"/>
        <v>8.5952000000000002</v>
      </c>
    </row>
    <row r="608" spans="1:25" x14ac:dyDescent="0.3">
      <c r="A608">
        <v>607</v>
      </c>
      <c r="B608" t="s">
        <v>3811</v>
      </c>
      <c r="C608" s="1">
        <v>42708</v>
      </c>
      <c r="D608" s="1">
        <v>42712</v>
      </c>
      <c r="E608" s="18">
        <v>42708</v>
      </c>
      <c r="F608" t="s">
        <v>49</v>
      </c>
      <c r="G608" t="s">
        <v>1865</v>
      </c>
      <c r="H608" t="s">
        <v>1866</v>
      </c>
      <c r="I608" t="s">
        <v>40</v>
      </c>
      <c r="J608" t="s">
        <v>26</v>
      </c>
      <c r="K608" t="s">
        <v>262</v>
      </c>
      <c r="L608" t="s">
        <v>263</v>
      </c>
      <c r="M608" s="2">
        <v>10035</v>
      </c>
      <c r="N608" s="2" t="s">
        <v>145</v>
      </c>
      <c r="O608" s="3" t="s">
        <v>3812</v>
      </c>
      <c r="P608" t="s">
        <v>45</v>
      </c>
      <c r="Q608" t="s">
        <v>58</v>
      </c>
      <c r="R608" t="s">
        <v>3813</v>
      </c>
      <c r="S608" s="2">
        <v>212.88</v>
      </c>
      <c r="T608" s="2">
        <v>6</v>
      </c>
      <c r="U608" s="2">
        <v>0</v>
      </c>
      <c r="V608" s="8">
        <v>0</v>
      </c>
      <c r="W608" s="9">
        <f t="shared" si="27"/>
        <v>212.88</v>
      </c>
      <c r="X608" s="9">
        <f t="shared" si="28"/>
        <v>0</v>
      </c>
      <c r="Y608" s="9">
        <f t="shared" si="29"/>
        <v>1277.28</v>
      </c>
    </row>
    <row r="609" spans="1:25" x14ac:dyDescent="0.3">
      <c r="A609">
        <v>608</v>
      </c>
      <c r="B609" t="s">
        <v>3816</v>
      </c>
      <c r="C609" s="1">
        <v>42672</v>
      </c>
      <c r="D609" s="1">
        <v>42676</v>
      </c>
      <c r="E609" s="18">
        <v>42672</v>
      </c>
      <c r="F609" t="s">
        <v>49</v>
      </c>
      <c r="G609" t="s">
        <v>3817</v>
      </c>
      <c r="H609" t="s">
        <v>3818</v>
      </c>
      <c r="I609" t="s">
        <v>40</v>
      </c>
      <c r="J609" t="s">
        <v>26</v>
      </c>
      <c r="K609" t="s">
        <v>3819</v>
      </c>
      <c r="L609" t="s">
        <v>774</v>
      </c>
      <c r="M609" s="2">
        <v>8302</v>
      </c>
      <c r="N609" s="2" t="s">
        <v>145</v>
      </c>
      <c r="O609" s="3" t="s">
        <v>3820</v>
      </c>
      <c r="P609" t="s">
        <v>45</v>
      </c>
      <c r="Q609" t="s">
        <v>58</v>
      </c>
      <c r="R609" t="s">
        <v>3821</v>
      </c>
      <c r="S609" s="2">
        <v>40.74</v>
      </c>
      <c r="T609" s="2">
        <v>3</v>
      </c>
      <c r="U609" s="2">
        <v>0</v>
      </c>
      <c r="V609" s="8">
        <v>0.40739999999999998</v>
      </c>
      <c r="W609" s="9">
        <f t="shared" si="27"/>
        <v>40.74</v>
      </c>
      <c r="X609" s="9">
        <f t="shared" si="28"/>
        <v>0</v>
      </c>
      <c r="Y609" s="9">
        <f t="shared" si="29"/>
        <v>122.22</v>
      </c>
    </row>
    <row r="610" spans="1:25" x14ac:dyDescent="0.3">
      <c r="A610">
        <v>609</v>
      </c>
      <c r="B610" t="s">
        <v>3824</v>
      </c>
      <c r="C610" s="1">
        <v>42993</v>
      </c>
      <c r="D610" s="1">
        <v>42995</v>
      </c>
      <c r="E610" s="18">
        <v>42993</v>
      </c>
      <c r="F610" t="s">
        <v>22</v>
      </c>
      <c r="G610" t="s">
        <v>3825</v>
      </c>
      <c r="H610" t="s">
        <v>3826</v>
      </c>
      <c r="I610" t="s">
        <v>25</v>
      </c>
      <c r="J610" t="s">
        <v>26</v>
      </c>
      <c r="K610" t="s">
        <v>3827</v>
      </c>
      <c r="L610" t="s">
        <v>1221</v>
      </c>
      <c r="M610" s="2">
        <v>2149</v>
      </c>
      <c r="N610" s="2" t="s">
        <v>145</v>
      </c>
      <c r="O610" s="3" t="s">
        <v>3259</v>
      </c>
      <c r="P610" t="s">
        <v>70</v>
      </c>
      <c r="Q610" t="s">
        <v>71</v>
      </c>
      <c r="R610" t="s">
        <v>3260</v>
      </c>
      <c r="S610" s="2">
        <v>39.99</v>
      </c>
      <c r="T610" s="2">
        <v>1</v>
      </c>
      <c r="U610" s="2">
        <v>0</v>
      </c>
      <c r="V610" s="8">
        <v>11.597099999999999</v>
      </c>
      <c r="W610" s="9">
        <f t="shared" si="27"/>
        <v>39.99</v>
      </c>
      <c r="X610" s="9">
        <f t="shared" si="28"/>
        <v>0</v>
      </c>
      <c r="Y610" s="9">
        <f t="shared" si="29"/>
        <v>39.99</v>
      </c>
    </row>
    <row r="611" spans="1:25" x14ac:dyDescent="0.3">
      <c r="A611">
        <v>610</v>
      </c>
      <c r="B611" t="s">
        <v>3828</v>
      </c>
      <c r="C611" s="1">
        <v>41709</v>
      </c>
      <c r="D611" s="1">
        <v>41714</v>
      </c>
      <c r="E611" s="18">
        <v>41709</v>
      </c>
      <c r="F611" t="s">
        <v>22</v>
      </c>
      <c r="G611" t="s">
        <v>1939</v>
      </c>
      <c r="H611" t="s">
        <v>1940</v>
      </c>
      <c r="I611" t="s">
        <v>25</v>
      </c>
      <c r="J611" t="s">
        <v>26</v>
      </c>
      <c r="K611" t="s">
        <v>489</v>
      </c>
      <c r="L611" t="s">
        <v>490</v>
      </c>
      <c r="M611" s="2">
        <v>43229</v>
      </c>
      <c r="N611" s="2" t="s">
        <v>145</v>
      </c>
      <c r="O611" s="3" t="s">
        <v>3829</v>
      </c>
      <c r="P611" t="s">
        <v>31</v>
      </c>
      <c r="Q611" t="s">
        <v>64</v>
      </c>
      <c r="R611" t="s">
        <v>1259</v>
      </c>
      <c r="S611" s="2">
        <v>8.32</v>
      </c>
      <c r="T611" s="2">
        <v>5</v>
      </c>
      <c r="U611" s="2">
        <v>0.2</v>
      </c>
      <c r="V611" s="8">
        <v>2.2879999999999998</v>
      </c>
      <c r="W611" s="9">
        <f t="shared" si="27"/>
        <v>6.6560000000000006</v>
      </c>
      <c r="X611" s="9">
        <f t="shared" si="28"/>
        <v>1.6640000000000001</v>
      </c>
      <c r="Y611" s="9">
        <f t="shared" si="29"/>
        <v>33.28</v>
      </c>
    </row>
    <row r="612" spans="1:25" x14ac:dyDescent="0.3">
      <c r="A612">
        <v>611</v>
      </c>
      <c r="B612" t="s">
        <v>3830</v>
      </c>
      <c r="C612" s="1">
        <v>41674</v>
      </c>
      <c r="D612" s="1">
        <v>41678</v>
      </c>
      <c r="E612" s="18">
        <v>41674</v>
      </c>
      <c r="F612" t="s">
        <v>49</v>
      </c>
      <c r="G612" t="s">
        <v>3831</v>
      </c>
      <c r="H612" t="s">
        <v>3832</v>
      </c>
      <c r="I612" t="s">
        <v>101</v>
      </c>
      <c r="J612" t="s">
        <v>26</v>
      </c>
      <c r="K612" t="s">
        <v>931</v>
      </c>
      <c r="L612" t="s">
        <v>42</v>
      </c>
      <c r="M612" s="2">
        <v>92024</v>
      </c>
      <c r="N612" s="2" t="s">
        <v>43</v>
      </c>
      <c r="O612" s="3" t="s">
        <v>2471</v>
      </c>
      <c r="P612" t="s">
        <v>45</v>
      </c>
      <c r="Q612" t="s">
        <v>74</v>
      </c>
      <c r="R612" t="s">
        <v>2472</v>
      </c>
      <c r="S612" s="2">
        <v>82.896000000000001</v>
      </c>
      <c r="T612" s="2">
        <v>3</v>
      </c>
      <c r="U612" s="2">
        <v>0.2</v>
      </c>
      <c r="V612" s="8">
        <v>29.0136</v>
      </c>
      <c r="W612" s="9">
        <f t="shared" si="27"/>
        <v>66.316800000000001</v>
      </c>
      <c r="X612" s="9">
        <f t="shared" si="28"/>
        <v>16.5792</v>
      </c>
      <c r="Y612" s="9">
        <f t="shared" si="29"/>
        <v>198.9504</v>
      </c>
    </row>
    <row r="613" spans="1:25" x14ac:dyDescent="0.3">
      <c r="A613">
        <v>612</v>
      </c>
      <c r="B613" t="s">
        <v>3834</v>
      </c>
      <c r="C613" s="1">
        <v>42331</v>
      </c>
      <c r="D613" s="1">
        <v>42335</v>
      </c>
      <c r="E613" s="18">
        <v>42331</v>
      </c>
      <c r="F613" t="s">
        <v>49</v>
      </c>
      <c r="G613" t="s">
        <v>1244</v>
      </c>
      <c r="H613" t="s">
        <v>1245</v>
      </c>
      <c r="I613" t="s">
        <v>40</v>
      </c>
      <c r="J613" t="s">
        <v>26</v>
      </c>
      <c r="K613" t="s">
        <v>664</v>
      </c>
      <c r="L613" t="s">
        <v>103</v>
      </c>
      <c r="M613" s="2">
        <v>78207</v>
      </c>
      <c r="N613" s="2" t="s">
        <v>104</v>
      </c>
      <c r="O613" s="3" t="s">
        <v>3381</v>
      </c>
      <c r="P613" t="s">
        <v>45</v>
      </c>
      <c r="Q613" t="s">
        <v>89</v>
      </c>
      <c r="R613" t="s">
        <v>3382</v>
      </c>
      <c r="S613" s="2">
        <v>335.52</v>
      </c>
      <c r="T613" s="2">
        <v>4</v>
      </c>
      <c r="U613" s="2">
        <v>0.2</v>
      </c>
      <c r="V613" s="8">
        <v>117.432</v>
      </c>
      <c r="W613" s="9">
        <f t="shared" si="27"/>
        <v>268.416</v>
      </c>
      <c r="X613" s="9">
        <f t="shared" si="28"/>
        <v>67.103999999999999</v>
      </c>
      <c r="Y613" s="9">
        <f t="shared" si="29"/>
        <v>1073.664</v>
      </c>
    </row>
    <row r="614" spans="1:25" x14ac:dyDescent="0.3">
      <c r="A614">
        <v>613</v>
      </c>
      <c r="B614" t="s">
        <v>3837</v>
      </c>
      <c r="C614" s="1">
        <v>43052</v>
      </c>
      <c r="D614" s="1">
        <v>43057</v>
      </c>
      <c r="E614" s="18">
        <v>43052</v>
      </c>
      <c r="F614" t="s">
        <v>22</v>
      </c>
      <c r="G614" t="s">
        <v>3679</v>
      </c>
      <c r="H614" t="s">
        <v>3680</v>
      </c>
      <c r="I614" t="s">
        <v>101</v>
      </c>
      <c r="J614" t="s">
        <v>26</v>
      </c>
      <c r="K614" t="s">
        <v>180</v>
      </c>
      <c r="L614" t="s">
        <v>103</v>
      </c>
      <c r="M614" s="2">
        <v>77095</v>
      </c>
      <c r="N614" s="2" t="s">
        <v>104</v>
      </c>
      <c r="O614" s="3" t="s">
        <v>3838</v>
      </c>
      <c r="P614" t="s">
        <v>45</v>
      </c>
      <c r="Q614" t="s">
        <v>77</v>
      </c>
      <c r="R614" t="s">
        <v>3839</v>
      </c>
      <c r="S614" s="2">
        <v>9.3239999999999998</v>
      </c>
      <c r="T614" s="2">
        <v>6</v>
      </c>
      <c r="U614" s="2">
        <v>0.8</v>
      </c>
      <c r="V614" s="8">
        <v>-24.708600000000001</v>
      </c>
      <c r="W614" s="9">
        <f t="shared" si="27"/>
        <v>1.8647999999999998</v>
      </c>
      <c r="X614" s="9">
        <f t="shared" si="28"/>
        <v>7.4592000000000001</v>
      </c>
      <c r="Y614" s="9">
        <f t="shared" si="29"/>
        <v>11.188799999999999</v>
      </c>
    </row>
    <row r="615" spans="1:25" x14ac:dyDescent="0.3">
      <c r="A615">
        <v>614</v>
      </c>
      <c r="B615" t="s">
        <v>3840</v>
      </c>
      <c r="C615" s="1">
        <v>42538</v>
      </c>
      <c r="D615" s="1">
        <v>42543</v>
      </c>
      <c r="E615" s="18">
        <v>42538</v>
      </c>
      <c r="F615" t="s">
        <v>49</v>
      </c>
      <c r="G615" t="s">
        <v>3841</v>
      </c>
      <c r="H615" t="s">
        <v>3842</v>
      </c>
      <c r="I615" t="s">
        <v>25</v>
      </c>
      <c r="J615" t="s">
        <v>26</v>
      </c>
      <c r="K615" t="s">
        <v>931</v>
      </c>
      <c r="L615" t="s">
        <v>42</v>
      </c>
      <c r="M615" s="2">
        <v>92024</v>
      </c>
      <c r="N615" s="2" t="s">
        <v>43</v>
      </c>
      <c r="O615" s="3" t="s">
        <v>3562</v>
      </c>
      <c r="P615" t="s">
        <v>45</v>
      </c>
      <c r="Q615" t="s">
        <v>89</v>
      </c>
      <c r="R615" t="s">
        <v>3563</v>
      </c>
      <c r="S615" s="2">
        <v>111.96</v>
      </c>
      <c r="T615" s="2">
        <v>2</v>
      </c>
      <c r="U615" s="2">
        <v>0</v>
      </c>
      <c r="V615" s="8">
        <v>54.860399999999998</v>
      </c>
      <c r="W615" s="9">
        <f t="shared" si="27"/>
        <v>111.96</v>
      </c>
      <c r="X615" s="9">
        <f t="shared" si="28"/>
        <v>0</v>
      </c>
      <c r="Y615" s="9">
        <f t="shared" si="29"/>
        <v>223.92</v>
      </c>
    </row>
    <row r="616" spans="1:25" x14ac:dyDescent="0.3">
      <c r="A616">
        <v>615</v>
      </c>
      <c r="B616" t="s">
        <v>3843</v>
      </c>
      <c r="C616" s="1">
        <v>41762</v>
      </c>
      <c r="D616" s="1">
        <v>41764</v>
      </c>
      <c r="E616" s="18">
        <v>41762</v>
      </c>
      <c r="F616" t="s">
        <v>184</v>
      </c>
      <c r="G616" t="s">
        <v>1568</v>
      </c>
      <c r="H616" t="s">
        <v>1569</v>
      </c>
      <c r="I616" t="s">
        <v>101</v>
      </c>
      <c r="J616" t="s">
        <v>26</v>
      </c>
      <c r="K616" t="s">
        <v>3844</v>
      </c>
      <c r="L616" t="s">
        <v>113</v>
      </c>
      <c r="M616" s="2">
        <v>54915</v>
      </c>
      <c r="N616" s="2" t="s">
        <v>104</v>
      </c>
      <c r="O616" s="3" t="s">
        <v>3845</v>
      </c>
      <c r="P616" t="s">
        <v>45</v>
      </c>
      <c r="Q616" t="s">
        <v>46</v>
      </c>
      <c r="R616" t="s">
        <v>3846</v>
      </c>
      <c r="S616" s="2">
        <v>21.56</v>
      </c>
      <c r="T616" s="2">
        <v>7</v>
      </c>
      <c r="U616" s="2">
        <v>0</v>
      </c>
      <c r="V616" s="8">
        <v>10.348800000000001</v>
      </c>
      <c r="W616" s="9">
        <f t="shared" si="27"/>
        <v>21.56</v>
      </c>
      <c r="X616" s="9">
        <f t="shared" si="28"/>
        <v>0</v>
      </c>
      <c r="Y616" s="9">
        <f t="shared" si="29"/>
        <v>150.91999999999999</v>
      </c>
    </row>
    <row r="617" spans="1:25" x14ac:dyDescent="0.3">
      <c r="A617">
        <v>616</v>
      </c>
      <c r="B617" t="s">
        <v>3847</v>
      </c>
      <c r="C617" s="1">
        <v>42041</v>
      </c>
      <c r="D617" s="1">
        <v>42048</v>
      </c>
      <c r="E617" s="18">
        <v>42041</v>
      </c>
      <c r="F617" t="s">
        <v>49</v>
      </c>
      <c r="G617" t="s">
        <v>833</v>
      </c>
      <c r="H617" t="s">
        <v>834</v>
      </c>
      <c r="I617" t="s">
        <v>40</v>
      </c>
      <c r="J617" t="s">
        <v>26</v>
      </c>
      <c r="K617" t="s">
        <v>3848</v>
      </c>
      <c r="L617" t="s">
        <v>95</v>
      </c>
      <c r="M617" s="2">
        <v>98006</v>
      </c>
      <c r="N617" s="2" t="s">
        <v>43</v>
      </c>
      <c r="O617" s="3" t="s">
        <v>3849</v>
      </c>
      <c r="P617" t="s">
        <v>45</v>
      </c>
      <c r="Q617" t="s">
        <v>67</v>
      </c>
      <c r="R617" t="s">
        <v>3850</v>
      </c>
      <c r="S617" s="2">
        <v>5.28</v>
      </c>
      <c r="T617" s="2">
        <v>3</v>
      </c>
      <c r="U617" s="2">
        <v>0</v>
      </c>
      <c r="V617" s="8">
        <v>1.5311999999999999</v>
      </c>
      <c r="W617" s="9">
        <f t="shared" si="27"/>
        <v>5.28</v>
      </c>
      <c r="X617" s="9">
        <f t="shared" si="28"/>
        <v>0</v>
      </c>
      <c r="Y617" s="9">
        <f t="shared" si="29"/>
        <v>15.84</v>
      </c>
    </row>
    <row r="618" spans="1:25" x14ac:dyDescent="0.3">
      <c r="A618">
        <v>617</v>
      </c>
      <c r="B618" t="s">
        <v>3853</v>
      </c>
      <c r="C618" s="1">
        <v>42499</v>
      </c>
      <c r="D618" s="1">
        <v>42505</v>
      </c>
      <c r="E618" s="18">
        <v>42499</v>
      </c>
      <c r="F618" t="s">
        <v>49</v>
      </c>
      <c r="G618" t="s">
        <v>3854</v>
      </c>
      <c r="H618" t="s">
        <v>3855</v>
      </c>
      <c r="I618" t="s">
        <v>25</v>
      </c>
      <c r="J618" t="s">
        <v>26</v>
      </c>
      <c r="K618" t="s">
        <v>143</v>
      </c>
      <c r="L618" t="s">
        <v>144</v>
      </c>
      <c r="M618" s="2">
        <v>19140</v>
      </c>
      <c r="N618" s="2" t="s">
        <v>145</v>
      </c>
      <c r="O618" s="3" t="s">
        <v>3856</v>
      </c>
      <c r="P618" t="s">
        <v>45</v>
      </c>
      <c r="Q618" t="s">
        <v>169</v>
      </c>
      <c r="R618" t="s">
        <v>655</v>
      </c>
      <c r="S618" s="2">
        <v>9.3439999999999994</v>
      </c>
      <c r="T618" s="2">
        <v>1</v>
      </c>
      <c r="U618" s="2">
        <v>0.2</v>
      </c>
      <c r="V618" s="8">
        <v>3.504</v>
      </c>
      <c r="W618" s="9">
        <f t="shared" si="27"/>
        <v>7.4751999999999992</v>
      </c>
      <c r="X618" s="9">
        <f t="shared" si="28"/>
        <v>1.8688</v>
      </c>
      <c r="Y618" s="9">
        <f t="shared" si="29"/>
        <v>7.4751999999999992</v>
      </c>
    </row>
    <row r="619" spans="1:25" x14ac:dyDescent="0.3">
      <c r="A619">
        <v>618</v>
      </c>
      <c r="B619" t="s">
        <v>3859</v>
      </c>
      <c r="C619" s="1">
        <v>42079</v>
      </c>
      <c r="D619" s="1">
        <v>42081</v>
      </c>
      <c r="E619" s="18">
        <v>42079</v>
      </c>
      <c r="F619" t="s">
        <v>22</v>
      </c>
      <c r="G619" t="s">
        <v>1602</v>
      </c>
      <c r="H619" t="s">
        <v>1603</v>
      </c>
      <c r="I619" t="s">
        <v>25</v>
      </c>
      <c r="J619" t="s">
        <v>26</v>
      </c>
      <c r="K619" t="s">
        <v>94</v>
      </c>
      <c r="L619" t="s">
        <v>95</v>
      </c>
      <c r="M619" s="2">
        <v>98103</v>
      </c>
      <c r="N619" s="2" t="s">
        <v>43</v>
      </c>
      <c r="O619" s="3" t="s">
        <v>3600</v>
      </c>
      <c r="P619" t="s">
        <v>31</v>
      </c>
      <c r="Q619" t="s">
        <v>55</v>
      </c>
      <c r="R619" t="s">
        <v>3118</v>
      </c>
      <c r="S619" s="2">
        <v>171.96</v>
      </c>
      <c r="T619" s="2">
        <v>2</v>
      </c>
      <c r="U619" s="2">
        <v>0</v>
      </c>
      <c r="V619" s="8">
        <v>44.709600000000002</v>
      </c>
      <c r="W619" s="9">
        <f t="shared" si="27"/>
        <v>171.96</v>
      </c>
      <c r="X619" s="9">
        <f t="shared" si="28"/>
        <v>0</v>
      </c>
      <c r="Y619" s="9">
        <f t="shared" si="29"/>
        <v>343.92</v>
      </c>
    </row>
    <row r="620" spans="1:25" x14ac:dyDescent="0.3">
      <c r="A620">
        <v>619</v>
      </c>
      <c r="B620" t="s">
        <v>3862</v>
      </c>
      <c r="C620" s="1">
        <v>41733</v>
      </c>
      <c r="D620" s="1">
        <v>41738</v>
      </c>
      <c r="E620" s="18">
        <v>41733</v>
      </c>
      <c r="F620" t="s">
        <v>49</v>
      </c>
      <c r="G620" t="s">
        <v>2594</v>
      </c>
      <c r="H620" t="s">
        <v>2595</v>
      </c>
      <c r="I620" t="s">
        <v>101</v>
      </c>
      <c r="J620" t="s">
        <v>26</v>
      </c>
      <c r="K620" t="s">
        <v>126</v>
      </c>
      <c r="L620" t="s">
        <v>42</v>
      </c>
      <c r="M620" s="2">
        <v>94109</v>
      </c>
      <c r="N620" s="2" t="s">
        <v>43</v>
      </c>
      <c r="O620" s="3" t="s">
        <v>3863</v>
      </c>
      <c r="P620" t="s">
        <v>45</v>
      </c>
      <c r="Q620" t="s">
        <v>46</v>
      </c>
      <c r="R620" t="s">
        <v>3864</v>
      </c>
      <c r="S620" s="2">
        <v>18.899999999999999</v>
      </c>
      <c r="T620" s="2">
        <v>6</v>
      </c>
      <c r="U620" s="2">
        <v>0</v>
      </c>
      <c r="V620" s="8">
        <v>9.0719999999999992</v>
      </c>
      <c r="W620" s="9">
        <f t="shared" si="27"/>
        <v>18.899999999999999</v>
      </c>
      <c r="X620" s="9">
        <f t="shared" si="28"/>
        <v>0</v>
      </c>
      <c r="Y620" s="9">
        <f t="shared" si="29"/>
        <v>113.39999999999999</v>
      </c>
    </row>
    <row r="621" spans="1:25" x14ac:dyDescent="0.3">
      <c r="A621">
        <v>620</v>
      </c>
      <c r="B621" t="s">
        <v>3867</v>
      </c>
      <c r="C621" s="1">
        <v>42317</v>
      </c>
      <c r="D621" s="1">
        <v>42317</v>
      </c>
      <c r="E621" s="18">
        <v>42317</v>
      </c>
      <c r="F621" t="s">
        <v>1261</v>
      </c>
      <c r="G621" t="s">
        <v>3868</v>
      </c>
      <c r="H621" t="s">
        <v>3869</v>
      </c>
      <c r="I621" t="s">
        <v>25</v>
      </c>
      <c r="J621" t="s">
        <v>26</v>
      </c>
      <c r="K621" t="s">
        <v>143</v>
      </c>
      <c r="L621" t="s">
        <v>144</v>
      </c>
      <c r="M621" s="2">
        <v>19134</v>
      </c>
      <c r="N621" s="2" t="s">
        <v>145</v>
      </c>
      <c r="O621" s="3" t="s">
        <v>854</v>
      </c>
      <c r="P621" t="s">
        <v>45</v>
      </c>
      <c r="Q621" t="s">
        <v>89</v>
      </c>
      <c r="R621" t="s">
        <v>855</v>
      </c>
      <c r="S621" s="2">
        <v>11.352</v>
      </c>
      <c r="T621" s="2">
        <v>3</v>
      </c>
      <c r="U621" s="2">
        <v>0.2</v>
      </c>
      <c r="V621" s="8">
        <v>4.1151</v>
      </c>
      <c r="W621" s="9">
        <f t="shared" si="27"/>
        <v>9.0815999999999999</v>
      </c>
      <c r="X621" s="9">
        <f t="shared" si="28"/>
        <v>2.2704</v>
      </c>
      <c r="Y621" s="9">
        <f t="shared" si="29"/>
        <v>27.244799999999998</v>
      </c>
    </row>
    <row r="622" spans="1:25" x14ac:dyDescent="0.3">
      <c r="A622">
        <v>621</v>
      </c>
      <c r="B622" t="s">
        <v>3870</v>
      </c>
      <c r="C622" s="1">
        <v>41702</v>
      </c>
      <c r="D622" s="1">
        <v>41702</v>
      </c>
      <c r="E622" s="18">
        <v>41702</v>
      </c>
      <c r="F622" t="s">
        <v>1261</v>
      </c>
      <c r="G622" t="s">
        <v>478</v>
      </c>
      <c r="H622" t="s">
        <v>479</v>
      </c>
      <c r="I622" t="s">
        <v>25</v>
      </c>
      <c r="J622" t="s">
        <v>26</v>
      </c>
      <c r="K622" t="s">
        <v>374</v>
      </c>
      <c r="L622" t="s">
        <v>375</v>
      </c>
      <c r="M622" s="2">
        <v>29203</v>
      </c>
      <c r="N622" s="2" t="s">
        <v>29</v>
      </c>
      <c r="O622" s="3" t="s">
        <v>3871</v>
      </c>
      <c r="P622" t="s">
        <v>45</v>
      </c>
      <c r="Q622" t="s">
        <v>58</v>
      </c>
      <c r="R622" t="s">
        <v>3872</v>
      </c>
      <c r="S622" s="2">
        <v>354.9</v>
      </c>
      <c r="T622" s="2">
        <v>5</v>
      </c>
      <c r="U622" s="2">
        <v>0</v>
      </c>
      <c r="V622" s="8">
        <v>17.745000000000001</v>
      </c>
      <c r="W622" s="9">
        <f t="shared" si="27"/>
        <v>354.9</v>
      </c>
      <c r="X622" s="9">
        <f t="shared" si="28"/>
        <v>0</v>
      </c>
      <c r="Y622" s="9">
        <f t="shared" si="29"/>
        <v>1774.5</v>
      </c>
    </row>
    <row r="623" spans="1:25" x14ac:dyDescent="0.3">
      <c r="A623">
        <v>622</v>
      </c>
      <c r="B623" t="s">
        <v>3873</v>
      </c>
      <c r="C623" s="1">
        <v>42337</v>
      </c>
      <c r="D623" s="1">
        <v>42338</v>
      </c>
      <c r="E623" s="18">
        <v>42337</v>
      </c>
      <c r="F623" t="s">
        <v>184</v>
      </c>
      <c r="G623" t="s">
        <v>3874</v>
      </c>
      <c r="H623" t="s">
        <v>3875</v>
      </c>
      <c r="I623" t="s">
        <v>25</v>
      </c>
      <c r="J623" t="s">
        <v>26</v>
      </c>
      <c r="K623" t="s">
        <v>3876</v>
      </c>
      <c r="L623" t="s">
        <v>103</v>
      </c>
      <c r="M623" s="2">
        <v>75002</v>
      </c>
      <c r="N623" s="2" t="s">
        <v>104</v>
      </c>
      <c r="O623" s="3" t="s">
        <v>3877</v>
      </c>
      <c r="P623" t="s">
        <v>70</v>
      </c>
      <c r="Q623" t="s">
        <v>157</v>
      </c>
      <c r="R623" t="s">
        <v>3878</v>
      </c>
      <c r="S623" s="2">
        <v>21.48</v>
      </c>
      <c r="T623" s="2">
        <v>3</v>
      </c>
      <c r="U623" s="2">
        <v>0.2</v>
      </c>
      <c r="V623" s="8">
        <v>-0.26850000000000002</v>
      </c>
      <c r="W623" s="9">
        <f t="shared" si="27"/>
        <v>17.184000000000001</v>
      </c>
      <c r="X623" s="9">
        <f t="shared" si="28"/>
        <v>4.2960000000000003</v>
      </c>
      <c r="Y623" s="9">
        <f t="shared" si="29"/>
        <v>51.552000000000007</v>
      </c>
    </row>
    <row r="624" spans="1:25" x14ac:dyDescent="0.3">
      <c r="A624">
        <v>623</v>
      </c>
      <c r="B624" t="s">
        <v>3881</v>
      </c>
      <c r="C624" s="1">
        <v>42897</v>
      </c>
      <c r="D624" s="1">
        <v>42897</v>
      </c>
      <c r="E624" s="18">
        <v>42897</v>
      </c>
      <c r="F624" t="s">
        <v>1261</v>
      </c>
      <c r="G624" t="s">
        <v>1899</v>
      </c>
      <c r="H624" t="s">
        <v>1900</v>
      </c>
      <c r="I624" t="s">
        <v>25</v>
      </c>
      <c r="J624" t="s">
        <v>26</v>
      </c>
      <c r="K624" t="s">
        <v>41</v>
      </c>
      <c r="L624" t="s">
        <v>42</v>
      </c>
      <c r="M624" s="2">
        <v>90004</v>
      </c>
      <c r="N624" s="2" t="s">
        <v>43</v>
      </c>
      <c r="O624" s="3" t="s">
        <v>1686</v>
      </c>
      <c r="P624" t="s">
        <v>45</v>
      </c>
      <c r="Q624" t="s">
        <v>89</v>
      </c>
      <c r="R624" t="s">
        <v>1687</v>
      </c>
      <c r="S624" s="2">
        <v>122.97</v>
      </c>
      <c r="T624" s="2">
        <v>3</v>
      </c>
      <c r="U624" s="2">
        <v>0</v>
      </c>
      <c r="V624" s="8">
        <v>60.255299999999998</v>
      </c>
      <c r="W624" s="9">
        <f t="shared" si="27"/>
        <v>122.97</v>
      </c>
      <c r="X624" s="9">
        <f t="shared" si="28"/>
        <v>0</v>
      </c>
      <c r="Y624" s="9">
        <f t="shared" si="29"/>
        <v>368.90999999999997</v>
      </c>
    </row>
    <row r="625" spans="1:25" x14ac:dyDescent="0.3">
      <c r="A625">
        <v>624</v>
      </c>
      <c r="B625" t="s">
        <v>3882</v>
      </c>
      <c r="C625" s="1">
        <v>43065</v>
      </c>
      <c r="D625" s="1">
        <v>43069</v>
      </c>
      <c r="E625" s="18">
        <v>43065</v>
      </c>
      <c r="F625" t="s">
        <v>49</v>
      </c>
      <c r="G625" t="s">
        <v>2715</v>
      </c>
      <c r="H625" t="s">
        <v>2716</v>
      </c>
      <c r="I625" t="s">
        <v>40</v>
      </c>
      <c r="J625" t="s">
        <v>26</v>
      </c>
      <c r="K625" t="s">
        <v>1691</v>
      </c>
      <c r="L625" t="s">
        <v>1246</v>
      </c>
      <c r="M625" s="2">
        <v>30318</v>
      </c>
      <c r="N625" s="2" t="s">
        <v>29</v>
      </c>
      <c r="O625" s="3" t="s">
        <v>3883</v>
      </c>
      <c r="P625" t="s">
        <v>45</v>
      </c>
      <c r="Q625" t="s">
        <v>67</v>
      </c>
      <c r="R625" t="s">
        <v>3884</v>
      </c>
      <c r="S625" s="2">
        <v>12.84</v>
      </c>
      <c r="T625" s="2">
        <v>3</v>
      </c>
      <c r="U625" s="2">
        <v>0</v>
      </c>
      <c r="V625" s="8">
        <v>3.7235999999999998</v>
      </c>
      <c r="W625" s="9">
        <f t="shared" si="27"/>
        <v>12.84</v>
      </c>
      <c r="X625" s="9">
        <f t="shared" si="28"/>
        <v>0</v>
      </c>
      <c r="Y625" s="9">
        <f t="shared" si="29"/>
        <v>38.519999999999996</v>
      </c>
    </row>
    <row r="626" spans="1:25" x14ac:dyDescent="0.3">
      <c r="A626">
        <v>625</v>
      </c>
      <c r="B626" t="s">
        <v>3889</v>
      </c>
      <c r="C626" s="1">
        <v>41988</v>
      </c>
      <c r="D626" s="1">
        <v>41991</v>
      </c>
      <c r="E626" s="18">
        <v>41988</v>
      </c>
      <c r="F626" t="s">
        <v>184</v>
      </c>
      <c r="G626" t="s">
        <v>3890</v>
      </c>
      <c r="H626" t="s">
        <v>3891</v>
      </c>
      <c r="I626" t="s">
        <v>25</v>
      </c>
      <c r="J626" t="s">
        <v>26</v>
      </c>
      <c r="K626" t="s">
        <v>3892</v>
      </c>
      <c r="L626" t="s">
        <v>103</v>
      </c>
      <c r="M626" s="2">
        <v>79907</v>
      </c>
      <c r="N626" s="2" t="s">
        <v>104</v>
      </c>
      <c r="O626" s="3" t="s">
        <v>3893</v>
      </c>
      <c r="P626" t="s">
        <v>70</v>
      </c>
      <c r="Q626" t="s">
        <v>71</v>
      </c>
      <c r="R626" t="s">
        <v>3894</v>
      </c>
      <c r="S626" s="2">
        <v>40.68</v>
      </c>
      <c r="T626" s="2">
        <v>3</v>
      </c>
      <c r="U626" s="2">
        <v>0.2</v>
      </c>
      <c r="V626" s="8">
        <v>-9.1530000000000005</v>
      </c>
      <c r="W626" s="9">
        <f t="shared" si="27"/>
        <v>32.543999999999997</v>
      </c>
      <c r="X626" s="9">
        <f t="shared" si="28"/>
        <v>8.136000000000001</v>
      </c>
      <c r="Y626" s="9">
        <f t="shared" si="29"/>
        <v>97.631999999999991</v>
      </c>
    </row>
    <row r="627" spans="1:25" x14ac:dyDescent="0.3">
      <c r="A627">
        <v>626</v>
      </c>
      <c r="B627" t="s">
        <v>3895</v>
      </c>
      <c r="C627" s="1">
        <v>42482</v>
      </c>
      <c r="D627" s="1">
        <v>42487</v>
      </c>
      <c r="E627" s="18">
        <v>42482</v>
      </c>
      <c r="F627" t="s">
        <v>49</v>
      </c>
      <c r="G627" t="s">
        <v>3896</v>
      </c>
      <c r="H627" t="s">
        <v>3897</v>
      </c>
      <c r="I627" t="s">
        <v>101</v>
      </c>
      <c r="J627" t="s">
        <v>26</v>
      </c>
      <c r="K627" t="s">
        <v>448</v>
      </c>
      <c r="L627" t="s">
        <v>207</v>
      </c>
      <c r="M627" s="2">
        <v>60505</v>
      </c>
      <c r="N627" s="2" t="s">
        <v>104</v>
      </c>
      <c r="O627" s="3" t="s">
        <v>1269</v>
      </c>
      <c r="P627" t="s">
        <v>45</v>
      </c>
      <c r="Q627" t="s">
        <v>58</v>
      </c>
      <c r="R627" t="s">
        <v>1270</v>
      </c>
      <c r="S627" s="2">
        <v>23.952000000000002</v>
      </c>
      <c r="T627" s="2">
        <v>2</v>
      </c>
      <c r="U627" s="2">
        <v>0.2</v>
      </c>
      <c r="V627" s="8">
        <v>2.3952</v>
      </c>
      <c r="W627" s="9">
        <f t="shared" si="27"/>
        <v>19.1616</v>
      </c>
      <c r="X627" s="9">
        <f t="shared" si="28"/>
        <v>4.7904000000000009</v>
      </c>
      <c r="Y627" s="9">
        <f t="shared" si="29"/>
        <v>38.3232</v>
      </c>
    </row>
    <row r="628" spans="1:25" x14ac:dyDescent="0.3">
      <c r="A628">
        <v>627</v>
      </c>
      <c r="B628" t="s">
        <v>3898</v>
      </c>
      <c r="C628" s="1">
        <v>42513</v>
      </c>
      <c r="D628" s="1">
        <v>42517</v>
      </c>
      <c r="E628" s="18">
        <v>42513</v>
      </c>
      <c r="F628" t="s">
        <v>49</v>
      </c>
      <c r="G628" t="s">
        <v>3172</v>
      </c>
      <c r="H628" t="s">
        <v>3173</v>
      </c>
      <c r="I628" t="s">
        <v>101</v>
      </c>
      <c r="J628" t="s">
        <v>26</v>
      </c>
      <c r="K628" t="s">
        <v>2493</v>
      </c>
      <c r="L628" t="s">
        <v>350</v>
      </c>
      <c r="M628" s="2">
        <v>35630</v>
      </c>
      <c r="N628" s="2" t="s">
        <v>29</v>
      </c>
      <c r="O628" s="3" t="s">
        <v>3899</v>
      </c>
      <c r="P628" t="s">
        <v>45</v>
      </c>
      <c r="Q628" t="s">
        <v>89</v>
      </c>
      <c r="R628" t="s">
        <v>3900</v>
      </c>
      <c r="S628" s="2">
        <v>4.9800000000000004</v>
      </c>
      <c r="T628" s="2">
        <v>1</v>
      </c>
      <c r="U628" s="2">
        <v>0</v>
      </c>
      <c r="V628" s="8">
        <v>2.4401999999999999</v>
      </c>
      <c r="W628" s="9">
        <f t="shared" si="27"/>
        <v>4.9800000000000004</v>
      </c>
      <c r="X628" s="9">
        <f t="shared" si="28"/>
        <v>0</v>
      </c>
      <c r="Y628" s="9">
        <f t="shared" si="29"/>
        <v>4.9800000000000004</v>
      </c>
    </row>
    <row r="629" spans="1:25" x14ac:dyDescent="0.3">
      <c r="A629">
        <v>628</v>
      </c>
      <c r="B629" t="s">
        <v>3901</v>
      </c>
      <c r="C629" s="1">
        <v>42427</v>
      </c>
      <c r="D629" s="1">
        <v>42430</v>
      </c>
      <c r="E629" s="18">
        <v>42427</v>
      </c>
      <c r="F629" t="s">
        <v>184</v>
      </c>
      <c r="G629" t="s">
        <v>2367</v>
      </c>
      <c r="H629" t="s">
        <v>2368</v>
      </c>
      <c r="I629" t="s">
        <v>25</v>
      </c>
      <c r="J629" t="s">
        <v>26</v>
      </c>
      <c r="K629" t="s">
        <v>262</v>
      </c>
      <c r="L629" t="s">
        <v>263</v>
      </c>
      <c r="M629" s="2">
        <v>10011</v>
      </c>
      <c r="N629" s="2" t="s">
        <v>145</v>
      </c>
      <c r="O629" s="3" t="s">
        <v>3902</v>
      </c>
      <c r="P629" t="s">
        <v>45</v>
      </c>
      <c r="Q629" t="s">
        <v>77</v>
      </c>
      <c r="R629" t="s">
        <v>3903</v>
      </c>
      <c r="S629" s="2">
        <v>170.88</v>
      </c>
      <c r="T629" s="2">
        <v>3</v>
      </c>
      <c r="U629" s="2">
        <v>0</v>
      </c>
      <c r="V629" s="8">
        <v>49.555199999999999</v>
      </c>
      <c r="W629" s="9">
        <f t="shared" si="27"/>
        <v>170.88</v>
      </c>
      <c r="X629" s="9">
        <f t="shared" si="28"/>
        <v>0</v>
      </c>
      <c r="Y629" s="9">
        <f t="shared" si="29"/>
        <v>512.64</v>
      </c>
    </row>
    <row r="630" spans="1:25" x14ac:dyDescent="0.3">
      <c r="A630">
        <v>629</v>
      </c>
      <c r="B630" t="s">
        <v>3910</v>
      </c>
      <c r="C630" s="1">
        <v>42475</v>
      </c>
      <c r="D630" s="1">
        <v>42479</v>
      </c>
      <c r="E630" s="18">
        <v>42475</v>
      </c>
      <c r="F630" t="s">
        <v>49</v>
      </c>
      <c r="G630" t="s">
        <v>3911</v>
      </c>
      <c r="H630" t="s">
        <v>3912</v>
      </c>
      <c r="I630" t="s">
        <v>40</v>
      </c>
      <c r="J630" t="s">
        <v>26</v>
      </c>
      <c r="K630" t="s">
        <v>3913</v>
      </c>
      <c r="L630" t="s">
        <v>103</v>
      </c>
      <c r="M630" s="2">
        <v>76051</v>
      </c>
      <c r="N630" s="2" t="s">
        <v>104</v>
      </c>
      <c r="O630" s="3" t="s">
        <v>3914</v>
      </c>
      <c r="P630" t="s">
        <v>45</v>
      </c>
      <c r="Q630" t="s">
        <v>67</v>
      </c>
      <c r="R630" t="s">
        <v>3915</v>
      </c>
      <c r="S630" s="2">
        <v>33.488</v>
      </c>
      <c r="T630" s="2">
        <v>7</v>
      </c>
      <c r="U630" s="2">
        <v>0.2</v>
      </c>
      <c r="V630" s="8">
        <v>5.8604000000000003</v>
      </c>
      <c r="W630" s="9">
        <f t="shared" si="27"/>
        <v>26.790399999999998</v>
      </c>
      <c r="X630" s="9">
        <f t="shared" si="28"/>
        <v>6.6976000000000004</v>
      </c>
      <c r="Y630" s="9">
        <f t="shared" si="29"/>
        <v>187.53279999999998</v>
      </c>
    </row>
    <row r="631" spans="1:25" x14ac:dyDescent="0.3">
      <c r="A631">
        <v>630</v>
      </c>
      <c r="B631" t="s">
        <v>3916</v>
      </c>
      <c r="C631" s="1">
        <v>42178</v>
      </c>
      <c r="D631" s="1">
        <v>42180</v>
      </c>
      <c r="E631" s="18">
        <v>42178</v>
      </c>
      <c r="F631" t="s">
        <v>22</v>
      </c>
      <c r="G631" t="s">
        <v>3917</v>
      </c>
      <c r="H631" t="s">
        <v>3918</v>
      </c>
      <c r="I631" t="s">
        <v>25</v>
      </c>
      <c r="J631" t="s">
        <v>26</v>
      </c>
      <c r="K631" t="s">
        <v>2881</v>
      </c>
      <c r="L631" t="s">
        <v>95</v>
      </c>
      <c r="M631" s="2">
        <v>98502</v>
      </c>
      <c r="N631" s="2" t="s">
        <v>43</v>
      </c>
      <c r="O631" s="3" t="s">
        <v>3919</v>
      </c>
      <c r="P631" t="s">
        <v>70</v>
      </c>
      <c r="Q631" t="s">
        <v>71</v>
      </c>
      <c r="R631" t="s">
        <v>3920</v>
      </c>
      <c r="S631" s="2">
        <v>201.56800000000001</v>
      </c>
      <c r="T631" s="2">
        <v>4</v>
      </c>
      <c r="U631" s="2">
        <v>0.2</v>
      </c>
      <c r="V631" s="8">
        <v>22.676400000000001</v>
      </c>
      <c r="W631" s="9">
        <f t="shared" si="27"/>
        <v>161.2544</v>
      </c>
      <c r="X631" s="9">
        <f t="shared" si="28"/>
        <v>40.313600000000008</v>
      </c>
      <c r="Y631" s="9">
        <f t="shared" si="29"/>
        <v>645.01760000000002</v>
      </c>
    </row>
    <row r="632" spans="1:25" x14ac:dyDescent="0.3">
      <c r="A632">
        <v>631</v>
      </c>
      <c r="B632" t="s">
        <v>3921</v>
      </c>
      <c r="C632" s="1">
        <v>41931</v>
      </c>
      <c r="D632" s="1">
        <v>41931</v>
      </c>
      <c r="E632" s="18">
        <v>41931</v>
      </c>
      <c r="F632" t="s">
        <v>1261</v>
      </c>
      <c r="G632" t="s">
        <v>1855</v>
      </c>
      <c r="H632" t="s">
        <v>1856</v>
      </c>
      <c r="I632" t="s">
        <v>25</v>
      </c>
      <c r="J632" t="s">
        <v>26</v>
      </c>
      <c r="K632" t="s">
        <v>41</v>
      </c>
      <c r="L632" t="s">
        <v>42</v>
      </c>
      <c r="M632" s="2">
        <v>90032</v>
      </c>
      <c r="N632" s="2" t="s">
        <v>43</v>
      </c>
      <c r="O632" s="3" t="s">
        <v>3922</v>
      </c>
      <c r="P632" t="s">
        <v>45</v>
      </c>
      <c r="Q632" t="s">
        <v>89</v>
      </c>
      <c r="R632" t="s">
        <v>3923</v>
      </c>
      <c r="S632" s="2">
        <v>13.44</v>
      </c>
      <c r="T632" s="2">
        <v>3</v>
      </c>
      <c r="U632" s="2">
        <v>0</v>
      </c>
      <c r="V632" s="8">
        <v>6.5856000000000003</v>
      </c>
      <c r="W632" s="9">
        <f t="shared" si="27"/>
        <v>13.44</v>
      </c>
      <c r="X632" s="9">
        <f t="shared" si="28"/>
        <v>0</v>
      </c>
      <c r="Y632" s="9">
        <f t="shared" si="29"/>
        <v>40.32</v>
      </c>
    </row>
    <row r="633" spans="1:25" x14ac:dyDescent="0.3">
      <c r="A633">
        <v>632</v>
      </c>
      <c r="B633" t="s">
        <v>3924</v>
      </c>
      <c r="C633" s="1">
        <v>42087</v>
      </c>
      <c r="D633" s="1">
        <v>42090</v>
      </c>
      <c r="E633" s="18">
        <v>42087</v>
      </c>
      <c r="F633" t="s">
        <v>184</v>
      </c>
      <c r="G633" t="s">
        <v>3925</v>
      </c>
      <c r="H633" t="s">
        <v>3926</v>
      </c>
      <c r="I633" t="s">
        <v>101</v>
      </c>
      <c r="J633" t="s">
        <v>26</v>
      </c>
      <c r="K633" t="s">
        <v>1357</v>
      </c>
      <c r="L633" t="s">
        <v>207</v>
      </c>
      <c r="M633" s="2">
        <v>61604</v>
      </c>
      <c r="N633" s="2" t="s">
        <v>104</v>
      </c>
      <c r="O633" s="3" t="s">
        <v>3927</v>
      </c>
      <c r="P633" t="s">
        <v>31</v>
      </c>
      <c r="Q633" t="s">
        <v>32</v>
      </c>
      <c r="R633" t="s">
        <v>3928</v>
      </c>
      <c r="S633" s="2">
        <v>359.05799999999999</v>
      </c>
      <c r="T633" s="2">
        <v>3</v>
      </c>
      <c r="U633" s="2">
        <v>0.3</v>
      </c>
      <c r="V633" s="8">
        <v>-35.905799999999999</v>
      </c>
      <c r="W633" s="9">
        <f t="shared" si="27"/>
        <v>251.34059999999999</v>
      </c>
      <c r="X633" s="9">
        <f t="shared" si="28"/>
        <v>107.7174</v>
      </c>
      <c r="Y633" s="9">
        <f t="shared" si="29"/>
        <v>754.02179999999998</v>
      </c>
    </row>
    <row r="634" spans="1:25" x14ac:dyDescent="0.3">
      <c r="A634">
        <v>633</v>
      </c>
      <c r="B634" t="s">
        <v>3929</v>
      </c>
      <c r="C634" s="1">
        <v>42863</v>
      </c>
      <c r="D634" s="1">
        <v>42867</v>
      </c>
      <c r="E634" s="18">
        <v>42863</v>
      </c>
      <c r="F634" t="s">
        <v>49</v>
      </c>
      <c r="G634" t="s">
        <v>1660</v>
      </c>
      <c r="H634" t="s">
        <v>1661</v>
      </c>
      <c r="I634" t="s">
        <v>25</v>
      </c>
      <c r="J634" t="s">
        <v>26</v>
      </c>
      <c r="K634" t="s">
        <v>489</v>
      </c>
      <c r="L634" t="s">
        <v>490</v>
      </c>
      <c r="M634" s="2">
        <v>43229</v>
      </c>
      <c r="N634" s="2" t="s">
        <v>145</v>
      </c>
      <c r="O634" s="3" t="s">
        <v>3237</v>
      </c>
      <c r="P634" t="s">
        <v>31</v>
      </c>
      <c r="Q634" t="s">
        <v>35</v>
      </c>
      <c r="R634" t="s">
        <v>3238</v>
      </c>
      <c r="S634" s="2">
        <v>47.991999999999997</v>
      </c>
      <c r="T634" s="2">
        <v>2</v>
      </c>
      <c r="U634" s="2">
        <v>0.3</v>
      </c>
      <c r="V634" s="8">
        <v>-2.0568</v>
      </c>
      <c r="W634" s="9">
        <f t="shared" si="27"/>
        <v>33.5944</v>
      </c>
      <c r="X634" s="9">
        <f t="shared" si="28"/>
        <v>14.397599999999999</v>
      </c>
      <c r="Y634" s="9">
        <f t="shared" si="29"/>
        <v>67.188800000000001</v>
      </c>
    </row>
    <row r="635" spans="1:25" x14ac:dyDescent="0.3">
      <c r="A635">
        <v>634</v>
      </c>
      <c r="B635" t="s">
        <v>3930</v>
      </c>
      <c r="C635" s="1">
        <v>43058</v>
      </c>
      <c r="D635" s="1">
        <v>43060</v>
      </c>
      <c r="E635" s="18">
        <v>43058</v>
      </c>
      <c r="F635" t="s">
        <v>22</v>
      </c>
      <c r="G635" t="s">
        <v>3851</v>
      </c>
      <c r="H635" t="s">
        <v>3852</v>
      </c>
      <c r="I635" t="s">
        <v>25</v>
      </c>
      <c r="J635" t="s">
        <v>26</v>
      </c>
      <c r="K635" t="s">
        <v>3931</v>
      </c>
      <c r="L635" t="s">
        <v>103</v>
      </c>
      <c r="M635" s="2">
        <v>75007</v>
      </c>
      <c r="N635" s="2" t="s">
        <v>104</v>
      </c>
      <c r="O635" s="3" t="s">
        <v>3932</v>
      </c>
      <c r="P635" t="s">
        <v>45</v>
      </c>
      <c r="Q635" t="s">
        <v>89</v>
      </c>
      <c r="R635" t="s">
        <v>3933</v>
      </c>
      <c r="S635" s="2">
        <v>16.896000000000001</v>
      </c>
      <c r="T635" s="2">
        <v>4</v>
      </c>
      <c r="U635" s="2">
        <v>0.2</v>
      </c>
      <c r="V635" s="8">
        <v>5.28</v>
      </c>
      <c r="W635" s="9">
        <f t="shared" si="27"/>
        <v>13.5168</v>
      </c>
      <c r="X635" s="9">
        <f t="shared" si="28"/>
        <v>3.3792000000000004</v>
      </c>
      <c r="Y635" s="9">
        <f t="shared" si="29"/>
        <v>54.0672</v>
      </c>
    </row>
    <row r="636" spans="1:25" x14ac:dyDescent="0.3">
      <c r="A636">
        <v>635</v>
      </c>
      <c r="B636" t="s">
        <v>3936</v>
      </c>
      <c r="C636" s="1">
        <v>42498</v>
      </c>
      <c r="D636" s="1">
        <v>42503</v>
      </c>
      <c r="E636" s="18">
        <v>42498</v>
      </c>
      <c r="F636" t="s">
        <v>22</v>
      </c>
      <c r="G636" t="s">
        <v>2662</v>
      </c>
      <c r="H636" t="s">
        <v>2663</v>
      </c>
      <c r="I636" t="s">
        <v>40</v>
      </c>
      <c r="J636" t="s">
        <v>26</v>
      </c>
      <c r="K636" t="s">
        <v>240</v>
      </c>
      <c r="L636" t="s">
        <v>241</v>
      </c>
      <c r="M636" s="2">
        <v>19901</v>
      </c>
      <c r="N636" s="2" t="s">
        <v>145</v>
      </c>
      <c r="O636" s="3" t="s">
        <v>3937</v>
      </c>
      <c r="P636" t="s">
        <v>31</v>
      </c>
      <c r="Q636" t="s">
        <v>64</v>
      </c>
      <c r="R636" t="s">
        <v>3938</v>
      </c>
      <c r="S636" s="2">
        <v>211.96</v>
      </c>
      <c r="T636" s="2">
        <v>2</v>
      </c>
      <c r="U636" s="2">
        <v>0</v>
      </c>
      <c r="V636" s="8">
        <v>42.392000000000003</v>
      </c>
      <c r="W636" s="9">
        <f t="shared" si="27"/>
        <v>211.96</v>
      </c>
      <c r="X636" s="9">
        <f t="shared" si="28"/>
        <v>0</v>
      </c>
      <c r="Y636" s="9">
        <f t="shared" si="29"/>
        <v>423.92</v>
      </c>
    </row>
    <row r="637" spans="1:25" x14ac:dyDescent="0.3">
      <c r="A637">
        <v>636</v>
      </c>
      <c r="B637" t="s">
        <v>3939</v>
      </c>
      <c r="C637" s="1">
        <v>42715</v>
      </c>
      <c r="D637" s="1">
        <v>42721</v>
      </c>
      <c r="E637" s="18">
        <v>42715</v>
      </c>
      <c r="F637" t="s">
        <v>49</v>
      </c>
      <c r="G637" t="s">
        <v>1848</v>
      </c>
      <c r="H637" t="s">
        <v>1849</v>
      </c>
      <c r="I637" t="s">
        <v>25</v>
      </c>
      <c r="J637" t="s">
        <v>26</v>
      </c>
      <c r="K637" t="s">
        <v>3572</v>
      </c>
      <c r="L637" t="s">
        <v>327</v>
      </c>
      <c r="M637" s="2">
        <v>37167</v>
      </c>
      <c r="N637" s="2" t="s">
        <v>29</v>
      </c>
      <c r="O637" s="3" t="s">
        <v>3940</v>
      </c>
      <c r="P637" t="s">
        <v>45</v>
      </c>
      <c r="Q637" t="s">
        <v>67</v>
      </c>
      <c r="R637" t="s">
        <v>3941</v>
      </c>
      <c r="S637" s="2">
        <v>6.6719999999999997</v>
      </c>
      <c r="T637" s="2">
        <v>3</v>
      </c>
      <c r="U637" s="2">
        <v>0.2</v>
      </c>
      <c r="V637" s="8">
        <v>1.6679999999999999</v>
      </c>
      <c r="W637" s="9">
        <f t="shared" si="27"/>
        <v>5.3376000000000001</v>
      </c>
      <c r="X637" s="9">
        <f t="shared" si="28"/>
        <v>1.3344</v>
      </c>
      <c r="Y637" s="9">
        <f t="shared" si="29"/>
        <v>16.012799999999999</v>
      </c>
    </row>
    <row r="638" spans="1:25" x14ac:dyDescent="0.3">
      <c r="A638">
        <v>637</v>
      </c>
      <c r="B638" t="s">
        <v>3942</v>
      </c>
      <c r="C638" s="1">
        <v>43069</v>
      </c>
      <c r="D638" s="1">
        <v>43073</v>
      </c>
      <c r="E638" s="18">
        <v>43069</v>
      </c>
      <c r="F638" t="s">
        <v>49</v>
      </c>
      <c r="G638" t="s">
        <v>2032</v>
      </c>
      <c r="H638" t="s">
        <v>2033</v>
      </c>
      <c r="I638" t="s">
        <v>25</v>
      </c>
      <c r="J638" t="s">
        <v>26</v>
      </c>
      <c r="K638" t="s">
        <v>594</v>
      </c>
      <c r="L638" t="s">
        <v>241</v>
      </c>
      <c r="M638" s="2">
        <v>19711</v>
      </c>
      <c r="N638" s="2" t="s">
        <v>145</v>
      </c>
      <c r="O638" s="3" t="s">
        <v>3943</v>
      </c>
      <c r="P638" t="s">
        <v>45</v>
      </c>
      <c r="Q638" t="s">
        <v>67</v>
      </c>
      <c r="R638" t="s">
        <v>3944</v>
      </c>
      <c r="S638" s="2">
        <v>155.94</v>
      </c>
      <c r="T638" s="2">
        <v>6</v>
      </c>
      <c r="U638" s="2">
        <v>0</v>
      </c>
      <c r="V638" s="8">
        <v>45.2226</v>
      </c>
      <c r="W638" s="9">
        <f t="shared" si="27"/>
        <v>155.94</v>
      </c>
      <c r="X638" s="9">
        <f t="shared" si="28"/>
        <v>0</v>
      </c>
      <c r="Y638" s="9">
        <f t="shared" si="29"/>
        <v>935.64</v>
      </c>
    </row>
    <row r="639" spans="1:25" x14ac:dyDescent="0.3">
      <c r="A639">
        <v>638</v>
      </c>
      <c r="B639" t="s">
        <v>3953</v>
      </c>
      <c r="C639" s="1">
        <v>42444</v>
      </c>
      <c r="D639" s="1">
        <v>42448</v>
      </c>
      <c r="E639" s="18">
        <v>42444</v>
      </c>
      <c r="F639" t="s">
        <v>49</v>
      </c>
      <c r="G639" t="s">
        <v>3789</v>
      </c>
      <c r="H639" t="s">
        <v>3790</v>
      </c>
      <c r="I639" t="s">
        <v>101</v>
      </c>
      <c r="J639" t="s">
        <v>26</v>
      </c>
      <c r="K639" t="s">
        <v>143</v>
      </c>
      <c r="L639" t="s">
        <v>144</v>
      </c>
      <c r="M639" s="2">
        <v>19143</v>
      </c>
      <c r="N639" s="2" t="s">
        <v>145</v>
      </c>
      <c r="O639" s="3" t="s">
        <v>3954</v>
      </c>
      <c r="P639" t="s">
        <v>70</v>
      </c>
      <c r="Q639" t="s">
        <v>157</v>
      </c>
      <c r="R639" t="s">
        <v>3955</v>
      </c>
      <c r="S639" s="2">
        <v>83.975999999999999</v>
      </c>
      <c r="T639" s="2">
        <v>3</v>
      </c>
      <c r="U639" s="2">
        <v>0.2</v>
      </c>
      <c r="V639" s="8">
        <v>-13.646100000000001</v>
      </c>
      <c r="W639" s="9">
        <f t="shared" si="27"/>
        <v>67.180800000000005</v>
      </c>
      <c r="X639" s="9">
        <f t="shared" si="28"/>
        <v>16.795200000000001</v>
      </c>
      <c r="Y639" s="9">
        <f t="shared" si="29"/>
        <v>201.54240000000001</v>
      </c>
    </row>
    <row r="640" spans="1:25" x14ac:dyDescent="0.3">
      <c r="A640">
        <v>639</v>
      </c>
      <c r="B640" t="s">
        <v>3956</v>
      </c>
      <c r="C640" s="1">
        <v>42226</v>
      </c>
      <c r="D640" s="1">
        <v>42232</v>
      </c>
      <c r="E640" s="18">
        <v>42226</v>
      </c>
      <c r="F640" t="s">
        <v>49</v>
      </c>
      <c r="G640" t="s">
        <v>3567</v>
      </c>
      <c r="H640" t="s">
        <v>3568</v>
      </c>
      <c r="I640" t="s">
        <v>101</v>
      </c>
      <c r="J640" t="s">
        <v>26</v>
      </c>
      <c r="K640" t="s">
        <v>224</v>
      </c>
      <c r="L640" t="s">
        <v>225</v>
      </c>
      <c r="M640" s="2">
        <v>55122</v>
      </c>
      <c r="N640" s="2" t="s">
        <v>104</v>
      </c>
      <c r="O640" s="3" t="s">
        <v>2053</v>
      </c>
      <c r="P640" t="s">
        <v>45</v>
      </c>
      <c r="Q640" t="s">
        <v>46</v>
      </c>
      <c r="R640" t="s">
        <v>2054</v>
      </c>
      <c r="S640" s="2">
        <v>3.75</v>
      </c>
      <c r="T640" s="2">
        <v>1</v>
      </c>
      <c r="U640" s="2">
        <v>0</v>
      </c>
      <c r="V640" s="8">
        <v>1.8</v>
      </c>
      <c r="W640" s="9">
        <f t="shared" si="27"/>
        <v>3.75</v>
      </c>
      <c r="X640" s="9">
        <f t="shared" si="28"/>
        <v>0</v>
      </c>
      <c r="Y640" s="9">
        <f t="shared" si="29"/>
        <v>3.75</v>
      </c>
    </row>
    <row r="641" spans="1:25" x14ac:dyDescent="0.3">
      <c r="A641">
        <v>640</v>
      </c>
      <c r="B641" t="s">
        <v>3959</v>
      </c>
      <c r="C641" s="1">
        <v>42623</v>
      </c>
      <c r="D641" s="1">
        <v>42627</v>
      </c>
      <c r="E641" s="18">
        <v>42623</v>
      </c>
      <c r="F641" t="s">
        <v>22</v>
      </c>
      <c r="G641" t="s">
        <v>416</v>
      </c>
      <c r="H641" t="s">
        <v>417</v>
      </c>
      <c r="I641" t="s">
        <v>101</v>
      </c>
      <c r="J641" t="s">
        <v>26</v>
      </c>
      <c r="K641" t="s">
        <v>262</v>
      </c>
      <c r="L641" t="s">
        <v>263</v>
      </c>
      <c r="M641" s="2">
        <v>10011</v>
      </c>
      <c r="N641" s="2" t="s">
        <v>145</v>
      </c>
      <c r="O641" s="3" t="s">
        <v>3960</v>
      </c>
      <c r="P641" t="s">
        <v>45</v>
      </c>
      <c r="Q641" t="s">
        <v>58</v>
      </c>
      <c r="R641" t="s">
        <v>3961</v>
      </c>
      <c r="S641" s="2">
        <v>59.48</v>
      </c>
      <c r="T641" s="2">
        <v>2</v>
      </c>
      <c r="U641" s="2">
        <v>0</v>
      </c>
      <c r="V641" s="8">
        <v>8.9220000000000006</v>
      </c>
      <c r="W641" s="9">
        <f t="shared" si="27"/>
        <v>59.48</v>
      </c>
      <c r="X641" s="9">
        <f t="shared" si="28"/>
        <v>0</v>
      </c>
      <c r="Y641" s="9">
        <f t="shared" si="29"/>
        <v>118.96</v>
      </c>
    </row>
    <row r="642" spans="1:25" x14ac:dyDescent="0.3">
      <c r="A642">
        <v>641</v>
      </c>
      <c r="B642" t="s">
        <v>3964</v>
      </c>
      <c r="C642" s="1">
        <v>42924</v>
      </c>
      <c r="D642" s="1">
        <v>42931</v>
      </c>
      <c r="E642" s="18">
        <v>42924</v>
      </c>
      <c r="F642" t="s">
        <v>49</v>
      </c>
      <c r="G642" t="s">
        <v>3965</v>
      </c>
      <c r="H642" t="s">
        <v>3966</v>
      </c>
      <c r="I642" t="s">
        <v>25</v>
      </c>
      <c r="J642" t="s">
        <v>26</v>
      </c>
      <c r="K642" t="s">
        <v>3967</v>
      </c>
      <c r="L642" t="s">
        <v>95</v>
      </c>
      <c r="M642" s="2">
        <v>98031</v>
      </c>
      <c r="N642" s="2" t="s">
        <v>43</v>
      </c>
      <c r="O642" s="3" t="s">
        <v>3968</v>
      </c>
      <c r="P642" t="s">
        <v>31</v>
      </c>
      <c r="Q642" t="s">
        <v>64</v>
      </c>
      <c r="R642" t="s">
        <v>3969</v>
      </c>
      <c r="S642" s="2">
        <v>198.46</v>
      </c>
      <c r="T642" s="2">
        <v>2</v>
      </c>
      <c r="U642" s="2">
        <v>0</v>
      </c>
      <c r="V642" s="8">
        <v>99.23</v>
      </c>
      <c r="W642" s="9">
        <f t="shared" ref="W642:W705" si="30">S642-S642*U642</f>
        <v>198.46</v>
      </c>
      <c r="X642" s="9">
        <f t="shared" si="28"/>
        <v>0</v>
      </c>
      <c r="Y642" s="9">
        <f t="shared" si="29"/>
        <v>396.92</v>
      </c>
    </row>
    <row r="643" spans="1:25" x14ac:dyDescent="0.3">
      <c r="A643">
        <v>642</v>
      </c>
      <c r="B643" t="s">
        <v>3977</v>
      </c>
      <c r="C643" s="1">
        <v>42907</v>
      </c>
      <c r="D643" s="1">
        <v>42911</v>
      </c>
      <c r="E643" s="18">
        <v>42907</v>
      </c>
      <c r="F643" t="s">
        <v>22</v>
      </c>
      <c r="G643" t="s">
        <v>1944</v>
      </c>
      <c r="H643" t="s">
        <v>1945</v>
      </c>
      <c r="I643" t="s">
        <v>25</v>
      </c>
      <c r="J643" t="s">
        <v>26</v>
      </c>
      <c r="K643" t="s">
        <v>2109</v>
      </c>
      <c r="L643" t="s">
        <v>490</v>
      </c>
      <c r="M643" s="2">
        <v>44105</v>
      </c>
      <c r="N643" s="2" t="s">
        <v>145</v>
      </c>
      <c r="O643" s="3" t="s">
        <v>3978</v>
      </c>
      <c r="P643" t="s">
        <v>31</v>
      </c>
      <c r="Q643" t="s">
        <v>64</v>
      </c>
      <c r="R643" t="s">
        <v>3979</v>
      </c>
      <c r="S643" s="2">
        <v>17.920000000000002</v>
      </c>
      <c r="T643" s="2">
        <v>5</v>
      </c>
      <c r="U643" s="2">
        <v>0.2</v>
      </c>
      <c r="V643" s="8">
        <v>2.464</v>
      </c>
      <c r="W643" s="9">
        <f t="shared" si="30"/>
        <v>14.336000000000002</v>
      </c>
      <c r="X643" s="9">
        <f t="shared" ref="X643:X706" si="31">S643*U643</f>
        <v>3.5840000000000005</v>
      </c>
      <c r="Y643" s="9">
        <f t="shared" ref="Y643:Y706" si="32">W643*T643</f>
        <v>71.680000000000007</v>
      </c>
    </row>
    <row r="644" spans="1:25" x14ac:dyDescent="0.3">
      <c r="A644">
        <v>643</v>
      </c>
      <c r="B644" t="s">
        <v>3980</v>
      </c>
      <c r="C644" s="1">
        <v>42498</v>
      </c>
      <c r="D644" s="1">
        <v>42498</v>
      </c>
      <c r="E644" s="18">
        <v>42498</v>
      </c>
      <c r="F644" t="s">
        <v>1261</v>
      </c>
      <c r="G644" t="s">
        <v>478</v>
      </c>
      <c r="H644" t="s">
        <v>479</v>
      </c>
      <c r="I644" t="s">
        <v>25</v>
      </c>
      <c r="J644" t="s">
        <v>26</v>
      </c>
      <c r="K644" t="s">
        <v>2109</v>
      </c>
      <c r="L644" t="s">
        <v>490</v>
      </c>
      <c r="M644" s="2">
        <v>44105</v>
      </c>
      <c r="N644" s="2" t="s">
        <v>145</v>
      </c>
      <c r="O644" s="3" t="s">
        <v>3981</v>
      </c>
      <c r="P644" t="s">
        <v>45</v>
      </c>
      <c r="Q644" t="s">
        <v>58</v>
      </c>
      <c r="R644" t="s">
        <v>3982</v>
      </c>
      <c r="S644" s="2">
        <v>1006.056</v>
      </c>
      <c r="T644" s="2">
        <v>3</v>
      </c>
      <c r="U644" s="2">
        <v>0.2</v>
      </c>
      <c r="V644" s="8">
        <v>88.029899999999998</v>
      </c>
      <c r="W644" s="9">
        <f t="shared" si="30"/>
        <v>804.84480000000008</v>
      </c>
      <c r="X644" s="9">
        <f t="shared" si="31"/>
        <v>201.21120000000002</v>
      </c>
      <c r="Y644" s="9">
        <f t="shared" si="32"/>
        <v>2414.5344000000005</v>
      </c>
    </row>
    <row r="645" spans="1:25" x14ac:dyDescent="0.3">
      <c r="A645">
        <v>644</v>
      </c>
      <c r="B645" t="s">
        <v>3987</v>
      </c>
      <c r="C645" s="1">
        <v>42516</v>
      </c>
      <c r="D645" s="1">
        <v>42522</v>
      </c>
      <c r="E645" s="18">
        <v>42516</v>
      </c>
      <c r="F645" t="s">
        <v>49</v>
      </c>
      <c r="G645" t="s">
        <v>3988</v>
      </c>
      <c r="H645" t="s">
        <v>3989</v>
      </c>
      <c r="I645" t="s">
        <v>25</v>
      </c>
      <c r="J645" t="s">
        <v>26</v>
      </c>
      <c r="K645" t="s">
        <v>95</v>
      </c>
      <c r="L645" t="s">
        <v>2900</v>
      </c>
      <c r="M645" s="2">
        <v>20016</v>
      </c>
      <c r="N645" s="2" t="s">
        <v>145</v>
      </c>
      <c r="O645" s="3" t="s">
        <v>3990</v>
      </c>
      <c r="P645" t="s">
        <v>45</v>
      </c>
      <c r="Q645" t="s">
        <v>89</v>
      </c>
      <c r="R645" t="s">
        <v>3991</v>
      </c>
      <c r="S645" s="2">
        <v>19.440000000000001</v>
      </c>
      <c r="T645" s="2">
        <v>3</v>
      </c>
      <c r="U645" s="2">
        <v>0</v>
      </c>
      <c r="V645" s="8">
        <v>9.3312000000000008</v>
      </c>
      <c r="W645" s="9">
        <f t="shared" si="30"/>
        <v>19.440000000000001</v>
      </c>
      <c r="X645" s="9">
        <f t="shared" si="31"/>
        <v>0</v>
      </c>
      <c r="Y645" s="9">
        <f t="shared" si="32"/>
        <v>58.320000000000007</v>
      </c>
    </row>
    <row r="646" spans="1:25" x14ac:dyDescent="0.3">
      <c r="A646">
        <v>645</v>
      </c>
      <c r="B646" t="s">
        <v>3994</v>
      </c>
      <c r="C646" s="1">
        <v>42082</v>
      </c>
      <c r="D646" s="1">
        <v>42083</v>
      </c>
      <c r="E646" s="18">
        <v>42082</v>
      </c>
      <c r="F646" t="s">
        <v>184</v>
      </c>
      <c r="G646" t="s">
        <v>778</v>
      </c>
      <c r="H646" t="s">
        <v>779</v>
      </c>
      <c r="I646" t="s">
        <v>40</v>
      </c>
      <c r="J646" t="s">
        <v>26</v>
      </c>
      <c r="K646" t="s">
        <v>94</v>
      </c>
      <c r="L646" t="s">
        <v>95</v>
      </c>
      <c r="M646" s="2">
        <v>98115</v>
      </c>
      <c r="N646" s="2" t="s">
        <v>43</v>
      </c>
      <c r="O646" s="3" t="s">
        <v>1536</v>
      </c>
      <c r="P646" t="s">
        <v>45</v>
      </c>
      <c r="Q646" t="s">
        <v>58</v>
      </c>
      <c r="R646" t="s">
        <v>1537</v>
      </c>
      <c r="S646" s="2">
        <v>1247.6400000000001</v>
      </c>
      <c r="T646" s="2">
        <v>3</v>
      </c>
      <c r="U646" s="2">
        <v>0</v>
      </c>
      <c r="V646" s="8">
        <v>349.33920000000001</v>
      </c>
      <c r="W646" s="9">
        <f t="shared" si="30"/>
        <v>1247.6400000000001</v>
      </c>
      <c r="X646" s="9">
        <f t="shared" si="31"/>
        <v>0</v>
      </c>
      <c r="Y646" s="9">
        <f t="shared" si="32"/>
        <v>3742.92</v>
      </c>
    </row>
    <row r="647" spans="1:25" x14ac:dyDescent="0.3">
      <c r="A647">
        <v>646</v>
      </c>
      <c r="B647" t="s">
        <v>4001</v>
      </c>
      <c r="C647" s="1">
        <v>42273</v>
      </c>
      <c r="D647" s="1">
        <v>42276</v>
      </c>
      <c r="E647" s="18">
        <v>42273</v>
      </c>
      <c r="F647" t="s">
        <v>22</v>
      </c>
      <c r="G647" t="s">
        <v>1880</v>
      </c>
      <c r="H647" t="s">
        <v>1881</v>
      </c>
      <c r="I647" t="s">
        <v>25</v>
      </c>
      <c r="J647" t="s">
        <v>26</v>
      </c>
      <c r="K647" t="s">
        <v>143</v>
      </c>
      <c r="L647" t="s">
        <v>144</v>
      </c>
      <c r="M647" s="2">
        <v>19143</v>
      </c>
      <c r="N647" s="2" t="s">
        <v>145</v>
      </c>
      <c r="O647" s="3" t="s">
        <v>4002</v>
      </c>
      <c r="P647" t="s">
        <v>45</v>
      </c>
      <c r="Q647" t="s">
        <v>74</v>
      </c>
      <c r="R647" t="s">
        <v>4003</v>
      </c>
      <c r="S647" s="2">
        <v>121.104</v>
      </c>
      <c r="T647" s="2">
        <v>6</v>
      </c>
      <c r="U647" s="2">
        <v>0.7</v>
      </c>
      <c r="V647" s="8">
        <v>-100.92</v>
      </c>
      <c r="W647" s="9">
        <f t="shared" si="30"/>
        <v>36.33120000000001</v>
      </c>
      <c r="X647" s="9">
        <f t="shared" si="31"/>
        <v>84.772799999999989</v>
      </c>
      <c r="Y647" s="9">
        <f t="shared" si="32"/>
        <v>217.98720000000006</v>
      </c>
    </row>
    <row r="648" spans="1:25" x14ac:dyDescent="0.3">
      <c r="A648">
        <v>647</v>
      </c>
      <c r="B648" t="s">
        <v>4006</v>
      </c>
      <c r="C648" s="1">
        <v>41880</v>
      </c>
      <c r="D648" s="1">
        <v>41880</v>
      </c>
      <c r="E648" s="18">
        <v>41880</v>
      </c>
      <c r="F648" t="s">
        <v>1261</v>
      </c>
      <c r="G648" t="s">
        <v>4007</v>
      </c>
      <c r="H648" t="s">
        <v>4008</v>
      </c>
      <c r="I648" t="s">
        <v>40</v>
      </c>
      <c r="J648" t="s">
        <v>26</v>
      </c>
      <c r="K648" t="s">
        <v>126</v>
      </c>
      <c r="L648" t="s">
        <v>42</v>
      </c>
      <c r="M648" s="2">
        <v>94110</v>
      </c>
      <c r="N648" s="2" t="s">
        <v>43</v>
      </c>
      <c r="O648" s="3" t="s">
        <v>4009</v>
      </c>
      <c r="P648" t="s">
        <v>45</v>
      </c>
      <c r="Q648" t="s">
        <v>89</v>
      </c>
      <c r="R648" t="s">
        <v>4010</v>
      </c>
      <c r="S648" s="2">
        <v>109.92</v>
      </c>
      <c r="T648" s="2">
        <v>2</v>
      </c>
      <c r="U648" s="2">
        <v>0</v>
      </c>
      <c r="V648" s="8">
        <v>53.860799999999998</v>
      </c>
      <c r="W648" s="9">
        <f t="shared" si="30"/>
        <v>109.92</v>
      </c>
      <c r="X648" s="9">
        <f t="shared" si="31"/>
        <v>0</v>
      </c>
      <c r="Y648" s="9">
        <f t="shared" si="32"/>
        <v>219.84</v>
      </c>
    </row>
    <row r="649" spans="1:25" x14ac:dyDescent="0.3">
      <c r="A649">
        <v>648</v>
      </c>
      <c r="B649" t="s">
        <v>4017</v>
      </c>
      <c r="C649" s="1">
        <v>42755</v>
      </c>
      <c r="D649" s="1">
        <v>42761</v>
      </c>
      <c r="E649" s="18">
        <v>42755</v>
      </c>
      <c r="F649" t="s">
        <v>49</v>
      </c>
      <c r="G649" t="s">
        <v>4018</v>
      </c>
      <c r="H649" t="s">
        <v>4019</v>
      </c>
      <c r="I649" t="s">
        <v>25</v>
      </c>
      <c r="J649" t="s">
        <v>26</v>
      </c>
      <c r="K649" t="s">
        <v>41</v>
      </c>
      <c r="L649" t="s">
        <v>42</v>
      </c>
      <c r="M649" s="2">
        <v>90045</v>
      </c>
      <c r="N649" s="2" t="s">
        <v>43</v>
      </c>
      <c r="O649" s="3" t="s">
        <v>4020</v>
      </c>
      <c r="P649" t="s">
        <v>70</v>
      </c>
      <c r="Q649" t="s">
        <v>71</v>
      </c>
      <c r="R649" t="s">
        <v>4021</v>
      </c>
      <c r="S649" s="2">
        <v>160.77600000000001</v>
      </c>
      <c r="T649" s="2">
        <v>3</v>
      </c>
      <c r="U649" s="2">
        <v>0.2</v>
      </c>
      <c r="V649" s="8">
        <v>10.048500000000001</v>
      </c>
      <c r="W649" s="9">
        <f t="shared" si="30"/>
        <v>128.6208</v>
      </c>
      <c r="X649" s="9">
        <f t="shared" si="31"/>
        <v>32.155200000000001</v>
      </c>
      <c r="Y649" s="9">
        <f t="shared" si="32"/>
        <v>385.86239999999998</v>
      </c>
    </row>
    <row r="650" spans="1:25" x14ac:dyDescent="0.3">
      <c r="A650">
        <v>649</v>
      </c>
      <c r="B650" t="s">
        <v>4022</v>
      </c>
      <c r="C650" s="1">
        <v>43038</v>
      </c>
      <c r="D650" s="1">
        <v>43045</v>
      </c>
      <c r="E650" s="18">
        <v>43038</v>
      </c>
      <c r="F650" t="s">
        <v>49</v>
      </c>
      <c r="G650" t="s">
        <v>4023</v>
      </c>
      <c r="H650" t="s">
        <v>4024</v>
      </c>
      <c r="I650" t="s">
        <v>25</v>
      </c>
      <c r="J650" t="s">
        <v>26</v>
      </c>
      <c r="K650" t="s">
        <v>94</v>
      </c>
      <c r="L650" t="s">
        <v>95</v>
      </c>
      <c r="M650" s="2">
        <v>98115</v>
      </c>
      <c r="N650" s="2" t="s">
        <v>43</v>
      </c>
      <c r="O650" s="3" t="s">
        <v>2999</v>
      </c>
      <c r="P650" t="s">
        <v>45</v>
      </c>
      <c r="Q650" t="s">
        <v>74</v>
      </c>
      <c r="R650" t="s">
        <v>3000</v>
      </c>
      <c r="S650" s="2">
        <v>88.751999999999995</v>
      </c>
      <c r="T650" s="2">
        <v>3</v>
      </c>
      <c r="U650" s="2">
        <v>0.2</v>
      </c>
      <c r="V650" s="8">
        <v>27.734999999999999</v>
      </c>
      <c r="W650" s="9">
        <f t="shared" si="30"/>
        <v>71.001599999999996</v>
      </c>
      <c r="X650" s="9">
        <f t="shared" si="31"/>
        <v>17.750399999999999</v>
      </c>
      <c r="Y650" s="9">
        <f t="shared" si="32"/>
        <v>213.00479999999999</v>
      </c>
    </row>
    <row r="651" spans="1:25" x14ac:dyDescent="0.3">
      <c r="A651">
        <v>650</v>
      </c>
      <c r="B651" t="s">
        <v>4025</v>
      </c>
      <c r="C651" s="1">
        <v>42855</v>
      </c>
      <c r="D651" s="1">
        <v>42861</v>
      </c>
      <c r="E651" s="18">
        <v>42855</v>
      </c>
      <c r="F651" t="s">
        <v>49</v>
      </c>
      <c r="G651" t="s">
        <v>3408</v>
      </c>
      <c r="H651" t="s">
        <v>3409</v>
      </c>
      <c r="I651" t="s">
        <v>40</v>
      </c>
      <c r="J651" t="s">
        <v>26</v>
      </c>
      <c r="K651" t="s">
        <v>143</v>
      </c>
      <c r="L651" t="s">
        <v>144</v>
      </c>
      <c r="M651" s="2">
        <v>19143</v>
      </c>
      <c r="N651" s="2" t="s">
        <v>145</v>
      </c>
      <c r="O651" s="3" t="s">
        <v>3494</v>
      </c>
      <c r="P651" t="s">
        <v>70</v>
      </c>
      <c r="Q651" t="s">
        <v>71</v>
      </c>
      <c r="R651" t="s">
        <v>3495</v>
      </c>
      <c r="S651" s="2">
        <v>677.58</v>
      </c>
      <c r="T651" s="2">
        <v>5</v>
      </c>
      <c r="U651" s="2">
        <v>0.4</v>
      </c>
      <c r="V651" s="8">
        <v>-158.102</v>
      </c>
      <c r="W651" s="9">
        <f t="shared" si="30"/>
        <v>406.548</v>
      </c>
      <c r="X651" s="9">
        <f t="shared" si="31"/>
        <v>271.03200000000004</v>
      </c>
      <c r="Y651" s="9">
        <f t="shared" si="32"/>
        <v>2032.74</v>
      </c>
    </row>
    <row r="652" spans="1:25" x14ac:dyDescent="0.3">
      <c r="A652">
        <v>651</v>
      </c>
      <c r="B652" t="s">
        <v>4034</v>
      </c>
      <c r="C652" s="1">
        <v>42014</v>
      </c>
      <c r="D652" s="1">
        <v>42019</v>
      </c>
      <c r="E652" s="18">
        <v>42014</v>
      </c>
      <c r="F652" t="s">
        <v>49</v>
      </c>
      <c r="G652" t="s">
        <v>3651</v>
      </c>
      <c r="H652" t="s">
        <v>3652</v>
      </c>
      <c r="I652" t="s">
        <v>25</v>
      </c>
      <c r="J652" t="s">
        <v>26</v>
      </c>
      <c r="K652" t="s">
        <v>262</v>
      </c>
      <c r="L652" t="s">
        <v>263</v>
      </c>
      <c r="M652" s="2">
        <v>10011</v>
      </c>
      <c r="N652" s="2" t="s">
        <v>145</v>
      </c>
      <c r="O652" s="3" t="s">
        <v>1561</v>
      </c>
      <c r="P652" t="s">
        <v>31</v>
      </c>
      <c r="Q652" t="s">
        <v>55</v>
      </c>
      <c r="R652" t="s">
        <v>1562</v>
      </c>
      <c r="S652" s="2">
        <v>1018.104</v>
      </c>
      <c r="T652" s="2">
        <v>4</v>
      </c>
      <c r="U652" s="2">
        <v>0.4</v>
      </c>
      <c r="V652" s="8">
        <v>-373.3048</v>
      </c>
      <c r="W652" s="9">
        <f t="shared" si="30"/>
        <v>610.86239999999998</v>
      </c>
      <c r="X652" s="9">
        <f t="shared" si="31"/>
        <v>407.24160000000006</v>
      </c>
      <c r="Y652" s="9">
        <f t="shared" si="32"/>
        <v>2443.4495999999999</v>
      </c>
    </row>
    <row r="653" spans="1:25" x14ac:dyDescent="0.3">
      <c r="A653">
        <v>652</v>
      </c>
      <c r="B653" t="s">
        <v>4035</v>
      </c>
      <c r="C653" s="1">
        <v>43027</v>
      </c>
      <c r="D653" s="1">
        <v>43034</v>
      </c>
      <c r="E653" s="18">
        <v>43027</v>
      </c>
      <c r="F653" t="s">
        <v>49</v>
      </c>
      <c r="G653" t="s">
        <v>3917</v>
      </c>
      <c r="H653" t="s">
        <v>3918</v>
      </c>
      <c r="I653" t="s">
        <v>25</v>
      </c>
      <c r="J653" t="s">
        <v>26</v>
      </c>
      <c r="K653" t="s">
        <v>180</v>
      </c>
      <c r="L653" t="s">
        <v>103</v>
      </c>
      <c r="M653" s="2">
        <v>77095</v>
      </c>
      <c r="N653" s="2" t="s">
        <v>104</v>
      </c>
      <c r="O653" s="3" t="s">
        <v>4036</v>
      </c>
      <c r="P653" t="s">
        <v>70</v>
      </c>
      <c r="Q653" t="s">
        <v>71</v>
      </c>
      <c r="R653" t="s">
        <v>4037</v>
      </c>
      <c r="S653" s="2">
        <v>16.68</v>
      </c>
      <c r="T653" s="2">
        <v>3</v>
      </c>
      <c r="U653" s="2">
        <v>0.2</v>
      </c>
      <c r="V653" s="8">
        <v>5.2125000000000004</v>
      </c>
      <c r="W653" s="9">
        <f t="shared" si="30"/>
        <v>13.343999999999999</v>
      </c>
      <c r="X653" s="9">
        <f t="shared" si="31"/>
        <v>3.3360000000000003</v>
      </c>
      <c r="Y653" s="9">
        <f t="shared" si="32"/>
        <v>40.031999999999996</v>
      </c>
    </row>
    <row r="654" spans="1:25" x14ac:dyDescent="0.3">
      <c r="A654">
        <v>653</v>
      </c>
      <c r="B654" t="s">
        <v>4038</v>
      </c>
      <c r="C654" s="1">
        <v>42451</v>
      </c>
      <c r="D654" s="1">
        <v>42454</v>
      </c>
      <c r="E654" s="18">
        <v>42451</v>
      </c>
      <c r="F654" t="s">
        <v>184</v>
      </c>
      <c r="G654" t="s">
        <v>4039</v>
      </c>
      <c r="H654" t="s">
        <v>4040</v>
      </c>
      <c r="I654" t="s">
        <v>40</v>
      </c>
      <c r="J654" t="s">
        <v>26</v>
      </c>
      <c r="K654" t="s">
        <v>3785</v>
      </c>
      <c r="L654" t="s">
        <v>1364</v>
      </c>
      <c r="M654" s="2">
        <v>89031</v>
      </c>
      <c r="N654" s="2" t="s">
        <v>43</v>
      </c>
      <c r="O654" s="3" t="s">
        <v>3081</v>
      </c>
      <c r="P654" t="s">
        <v>70</v>
      </c>
      <c r="Q654" t="s">
        <v>157</v>
      </c>
      <c r="R654" t="s">
        <v>3082</v>
      </c>
      <c r="S654" s="2">
        <v>58.58</v>
      </c>
      <c r="T654" s="2">
        <v>2</v>
      </c>
      <c r="U654" s="2">
        <v>0</v>
      </c>
      <c r="V654" s="8">
        <v>19.331399999999999</v>
      </c>
      <c r="W654" s="9">
        <f t="shared" si="30"/>
        <v>58.58</v>
      </c>
      <c r="X654" s="9">
        <f t="shared" si="31"/>
        <v>0</v>
      </c>
      <c r="Y654" s="9">
        <f t="shared" si="32"/>
        <v>117.16</v>
      </c>
    </row>
    <row r="655" spans="1:25" x14ac:dyDescent="0.3">
      <c r="A655">
        <v>654</v>
      </c>
      <c r="B655" t="s">
        <v>4041</v>
      </c>
      <c r="C655" s="1">
        <v>42919</v>
      </c>
      <c r="D655" s="1">
        <v>42923</v>
      </c>
      <c r="E655" s="18">
        <v>42919</v>
      </c>
      <c r="F655" t="s">
        <v>49</v>
      </c>
      <c r="G655" t="s">
        <v>2853</v>
      </c>
      <c r="H655" t="s">
        <v>2854</v>
      </c>
      <c r="I655" t="s">
        <v>25</v>
      </c>
      <c r="J655" t="s">
        <v>26</v>
      </c>
      <c r="K655" t="s">
        <v>4042</v>
      </c>
      <c r="L655" t="s">
        <v>103</v>
      </c>
      <c r="M655" s="2">
        <v>75023</v>
      </c>
      <c r="N655" s="2" t="s">
        <v>104</v>
      </c>
      <c r="O655" s="3" t="s">
        <v>305</v>
      </c>
      <c r="P655" t="s">
        <v>70</v>
      </c>
      <c r="Q655" t="s">
        <v>71</v>
      </c>
      <c r="R655" t="s">
        <v>306</v>
      </c>
      <c r="S655" s="2">
        <v>167.96799999999999</v>
      </c>
      <c r="T655" s="2">
        <v>4</v>
      </c>
      <c r="U655" s="2">
        <v>0.2</v>
      </c>
      <c r="V655" s="8">
        <v>62.988</v>
      </c>
      <c r="W655" s="9">
        <f t="shared" si="30"/>
        <v>134.37439999999998</v>
      </c>
      <c r="X655" s="9">
        <f t="shared" si="31"/>
        <v>33.593600000000002</v>
      </c>
      <c r="Y655" s="9">
        <f t="shared" si="32"/>
        <v>537.49759999999992</v>
      </c>
    </row>
    <row r="656" spans="1:25" x14ac:dyDescent="0.3">
      <c r="A656">
        <v>655</v>
      </c>
      <c r="B656" t="s">
        <v>4043</v>
      </c>
      <c r="C656" s="1">
        <v>42349</v>
      </c>
      <c r="D656" s="1">
        <v>42350</v>
      </c>
      <c r="E656" s="18">
        <v>42349</v>
      </c>
      <c r="F656" t="s">
        <v>184</v>
      </c>
      <c r="G656" t="s">
        <v>4044</v>
      </c>
      <c r="H656" t="s">
        <v>4045</v>
      </c>
      <c r="I656" t="s">
        <v>25</v>
      </c>
      <c r="J656" t="s">
        <v>26</v>
      </c>
      <c r="K656" t="s">
        <v>4046</v>
      </c>
      <c r="L656" t="s">
        <v>311</v>
      </c>
      <c r="M656" s="2">
        <v>23434</v>
      </c>
      <c r="N656" s="2" t="s">
        <v>29</v>
      </c>
      <c r="O656" s="3" t="s">
        <v>1908</v>
      </c>
      <c r="P656" t="s">
        <v>45</v>
      </c>
      <c r="Q656" t="s">
        <v>46</v>
      </c>
      <c r="R656" t="s">
        <v>1909</v>
      </c>
      <c r="S656" s="2">
        <v>196.62</v>
      </c>
      <c r="T656" s="2">
        <v>2</v>
      </c>
      <c r="U656" s="2">
        <v>0</v>
      </c>
      <c r="V656" s="8">
        <v>96.343800000000002</v>
      </c>
      <c r="W656" s="9">
        <f t="shared" si="30"/>
        <v>196.62</v>
      </c>
      <c r="X656" s="9">
        <f t="shared" si="31"/>
        <v>0</v>
      </c>
      <c r="Y656" s="9">
        <f t="shared" si="32"/>
        <v>393.24</v>
      </c>
    </row>
    <row r="657" spans="1:25" x14ac:dyDescent="0.3">
      <c r="A657">
        <v>656</v>
      </c>
      <c r="B657" t="s">
        <v>4047</v>
      </c>
      <c r="C657" s="1">
        <v>42264</v>
      </c>
      <c r="D657" s="1">
        <v>42268</v>
      </c>
      <c r="E657" s="18">
        <v>42264</v>
      </c>
      <c r="F657" t="s">
        <v>49</v>
      </c>
      <c r="G657" t="s">
        <v>1991</v>
      </c>
      <c r="H657" t="s">
        <v>1992</v>
      </c>
      <c r="I657" t="s">
        <v>40</v>
      </c>
      <c r="J657" t="s">
        <v>26</v>
      </c>
      <c r="K657" t="s">
        <v>180</v>
      </c>
      <c r="L657" t="s">
        <v>103</v>
      </c>
      <c r="M657" s="2">
        <v>77041</v>
      </c>
      <c r="N657" s="2" t="s">
        <v>104</v>
      </c>
      <c r="O657" s="3" t="s">
        <v>3323</v>
      </c>
      <c r="P657" t="s">
        <v>31</v>
      </c>
      <c r="Q657" t="s">
        <v>64</v>
      </c>
      <c r="R657" t="s">
        <v>3324</v>
      </c>
      <c r="S657" s="2">
        <v>21.936</v>
      </c>
      <c r="T657" s="2">
        <v>2</v>
      </c>
      <c r="U657" s="2">
        <v>0.6</v>
      </c>
      <c r="V657" s="8">
        <v>-10.419600000000001</v>
      </c>
      <c r="W657" s="9">
        <f t="shared" si="30"/>
        <v>8.7744</v>
      </c>
      <c r="X657" s="9">
        <f t="shared" si="31"/>
        <v>13.1616</v>
      </c>
      <c r="Y657" s="9">
        <f t="shared" si="32"/>
        <v>17.5488</v>
      </c>
    </row>
    <row r="658" spans="1:25" x14ac:dyDescent="0.3">
      <c r="A658">
        <v>657</v>
      </c>
      <c r="B658" t="s">
        <v>4054</v>
      </c>
      <c r="C658" s="1">
        <v>42681</v>
      </c>
      <c r="D658" s="1">
        <v>42686</v>
      </c>
      <c r="E658" s="18">
        <v>42681</v>
      </c>
      <c r="F658" t="s">
        <v>49</v>
      </c>
      <c r="G658" t="s">
        <v>977</v>
      </c>
      <c r="H658" t="s">
        <v>978</v>
      </c>
      <c r="I658" t="s">
        <v>40</v>
      </c>
      <c r="J658" t="s">
        <v>26</v>
      </c>
      <c r="K658" t="s">
        <v>126</v>
      </c>
      <c r="L658" t="s">
        <v>42</v>
      </c>
      <c r="M658" s="2">
        <v>94110</v>
      </c>
      <c r="N658" s="2" t="s">
        <v>43</v>
      </c>
      <c r="O658" s="3" t="s">
        <v>2364</v>
      </c>
      <c r="P658" t="s">
        <v>31</v>
      </c>
      <c r="Q658" t="s">
        <v>64</v>
      </c>
      <c r="R658" t="s">
        <v>2365</v>
      </c>
      <c r="S658" s="2">
        <v>14.82</v>
      </c>
      <c r="T658" s="2">
        <v>3</v>
      </c>
      <c r="U658" s="2">
        <v>0</v>
      </c>
      <c r="V658" s="8">
        <v>6.2244000000000002</v>
      </c>
      <c r="W658" s="9">
        <f t="shared" si="30"/>
        <v>14.82</v>
      </c>
      <c r="X658" s="9">
        <f t="shared" si="31"/>
        <v>0</v>
      </c>
      <c r="Y658" s="9">
        <f t="shared" si="32"/>
        <v>44.46</v>
      </c>
    </row>
    <row r="659" spans="1:25" x14ac:dyDescent="0.3">
      <c r="A659">
        <v>658</v>
      </c>
      <c r="B659" t="s">
        <v>4055</v>
      </c>
      <c r="C659" s="1">
        <v>42849</v>
      </c>
      <c r="D659" s="1">
        <v>42852</v>
      </c>
      <c r="E659" s="18">
        <v>42849</v>
      </c>
      <c r="F659" t="s">
        <v>184</v>
      </c>
      <c r="G659" t="s">
        <v>3629</v>
      </c>
      <c r="H659" t="s">
        <v>3630</v>
      </c>
      <c r="I659" t="s">
        <v>40</v>
      </c>
      <c r="J659" t="s">
        <v>26</v>
      </c>
      <c r="K659" t="s">
        <v>143</v>
      </c>
      <c r="L659" t="s">
        <v>144</v>
      </c>
      <c r="M659" s="2">
        <v>19143</v>
      </c>
      <c r="N659" s="2" t="s">
        <v>145</v>
      </c>
      <c r="O659" s="3" t="s">
        <v>4056</v>
      </c>
      <c r="P659" t="s">
        <v>45</v>
      </c>
      <c r="Q659" t="s">
        <v>77</v>
      </c>
      <c r="R659" t="s">
        <v>4057</v>
      </c>
      <c r="S659" s="2">
        <v>99.28</v>
      </c>
      <c r="T659" s="2">
        <v>2</v>
      </c>
      <c r="U659" s="2">
        <v>0.2</v>
      </c>
      <c r="V659" s="8">
        <v>12.41</v>
      </c>
      <c r="W659" s="9">
        <f t="shared" si="30"/>
        <v>79.424000000000007</v>
      </c>
      <c r="X659" s="9">
        <f t="shared" si="31"/>
        <v>19.856000000000002</v>
      </c>
      <c r="Y659" s="9">
        <f t="shared" si="32"/>
        <v>158.84800000000001</v>
      </c>
    </row>
    <row r="660" spans="1:25" x14ac:dyDescent="0.3">
      <c r="A660">
        <v>659</v>
      </c>
      <c r="B660" t="s">
        <v>4060</v>
      </c>
      <c r="C660" s="1">
        <v>43079</v>
      </c>
      <c r="D660" s="1">
        <v>43081</v>
      </c>
      <c r="E660" s="18">
        <v>43079</v>
      </c>
      <c r="F660" t="s">
        <v>184</v>
      </c>
      <c r="G660" t="s">
        <v>3874</v>
      </c>
      <c r="H660" t="s">
        <v>3875</v>
      </c>
      <c r="I660" t="s">
        <v>25</v>
      </c>
      <c r="J660" t="s">
        <v>26</v>
      </c>
      <c r="K660" t="s">
        <v>143</v>
      </c>
      <c r="L660" t="s">
        <v>144</v>
      </c>
      <c r="M660" s="2">
        <v>19140</v>
      </c>
      <c r="N660" s="2" t="s">
        <v>145</v>
      </c>
      <c r="O660" s="3" t="s">
        <v>2772</v>
      </c>
      <c r="P660" t="s">
        <v>45</v>
      </c>
      <c r="Q660" t="s">
        <v>89</v>
      </c>
      <c r="R660" t="s">
        <v>2773</v>
      </c>
      <c r="S660" s="2">
        <v>10.368</v>
      </c>
      <c r="T660" s="2">
        <v>2</v>
      </c>
      <c r="U660" s="2">
        <v>0.2</v>
      </c>
      <c r="V660" s="8">
        <v>3.6288</v>
      </c>
      <c r="W660" s="9">
        <f t="shared" si="30"/>
        <v>8.2943999999999996</v>
      </c>
      <c r="X660" s="9">
        <f t="shared" si="31"/>
        <v>2.0736000000000003</v>
      </c>
      <c r="Y660" s="9">
        <f t="shared" si="32"/>
        <v>16.588799999999999</v>
      </c>
    </row>
    <row r="661" spans="1:25" x14ac:dyDescent="0.3">
      <c r="A661">
        <v>660</v>
      </c>
      <c r="B661" t="s">
        <v>4061</v>
      </c>
      <c r="C661" s="1">
        <v>43078</v>
      </c>
      <c r="D661" s="1">
        <v>43084</v>
      </c>
      <c r="E661" s="18">
        <v>43078</v>
      </c>
      <c r="F661" t="s">
        <v>49</v>
      </c>
      <c r="G661" t="s">
        <v>4062</v>
      </c>
      <c r="H661" t="s">
        <v>4063</v>
      </c>
      <c r="I661" t="s">
        <v>25</v>
      </c>
      <c r="J661" t="s">
        <v>26</v>
      </c>
      <c r="K661" t="s">
        <v>4064</v>
      </c>
      <c r="L661" t="s">
        <v>250</v>
      </c>
      <c r="M661" s="2">
        <v>46203</v>
      </c>
      <c r="N661" s="2" t="s">
        <v>104</v>
      </c>
      <c r="O661" s="3" t="s">
        <v>3962</v>
      </c>
      <c r="P661" t="s">
        <v>45</v>
      </c>
      <c r="Q661" t="s">
        <v>89</v>
      </c>
      <c r="R661" t="s">
        <v>3963</v>
      </c>
      <c r="S661" s="2">
        <v>33.450000000000003</v>
      </c>
      <c r="T661" s="2">
        <v>5</v>
      </c>
      <c r="U661" s="2">
        <v>0</v>
      </c>
      <c r="V661" s="8">
        <v>15.387</v>
      </c>
      <c r="W661" s="9">
        <f t="shared" si="30"/>
        <v>33.450000000000003</v>
      </c>
      <c r="X661" s="9">
        <f t="shared" si="31"/>
        <v>0</v>
      </c>
      <c r="Y661" s="9">
        <f t="shared" si="32"/>
        <v>167.25</v>
      </c>
    </row>
    <row r="662" spans="1:25" x14ac:dyDescent="0.3">
      <c r="A662">
        <v>661</v>
      </c>
      <c r="B662" t="s">
        <v>4065</v>
      </c>
      <c r="C662" s="1">
        <v>42443</v>
      </c>
      <c r="D662" s="1">
        <v>42448</v>
      </c>
      <c r="E662" s="18">
        <v>42443</v>
      </c>
      <c r="F662" t="s">
        <v>49</v>
      </c>
      <c r="G662" t="s">
        <v>4066</v>
      </c>
      <c r="H662" t="s">
        <v>4067</v>
      </c>
      <c r="I662" t="s">
        <v>25</v>
      </c>
      <c r="J662" t="s">
        <v>26</v>
      </c>
      <c r="K662" t="s">
        <v>489</v>
      </c>
      <c r="L662" t="s">
        <v>490</v>
      </c>
      <c r="M662" s="2">
        <v>43229</v>
      </c>
      <c r="N662" s="2" t="s">
        <v>145</v>
      </c>
      <c r="O662" s="3" t="s">
        <v>1852</v>
      </c>
      <c r="P662" t="s">
        <v>31</v>
      </c>
      <c r="Q662" t="s">
        <v>64</v>
      </c>
      <c r="R662" t="s">
        <v>1853</v>
      </c>
      <c r="S662" s="2">
        <v>21.88</v>
      </c>
      <c r="T662" s="2">
        <v>5</v>
      </c>
      <c r="U662" s="2">
        <v>0.2</v>
      </c>
      <c r="V662" s="8">
        <v>6.2904999999999998</v>
      </c>
      <c r="W662" s="9">
        <f t="shared" si="30"/>
        <v>17.503999999999998</v>
      </c>
      <c r="X662" s="9">
        <f t="shared" si="31"/>
        <v>4.3760000000000003</v>
      </c>
      <c r="Y662" s="9">
        <f t="shared" si="32"/>
        <v>87.519999999999982</v>
      </c>
    </row>
    <row r="663" spans="1:25" x14ac:dyDescent="0.3">
      <c r="A663">
        <v>662</v>
      </c>
      <c r="B663" t="s">
        <v>4068</v>
      </c>
      <c r="C663" s="1">
        <v>42547</v>
      </c>
      <c r="D663" s="1">
        <v>42550</v>
      </c>
      <c r="E663" s="18">
        <v>42547</v>
      </c>
      <c r="F663" t="s">
        <v>22</v>
      </c>
      <c r="G663" t="s">
        <v>3473</v>
      </c>
      <c r="H663" t="s">
        <v>3474</v>
      </c>
      <c r="I663" t="s">
        <v>101</v>
      </c>
      <c r="J663" t="s">
        <v>26</v>
      </c>
      <c r="K663" t="s">
        <v>4042</v>
      </c>
      <c r="L663" t="s">
        <v>103</v>
      </c>
      <c r="M663" s="2">
        <v>75023</v>
      </c>
      <c r="N663" s="2" t="s">
        <v>104</v>
      </c>
      <c r="O663" s="3" t="s">
        <v>4069</v>
      </c>
      <c r="P663" t="s">
        <v>70</v>
      </c>
      <c r="Q663" t="s">
        <v>157</v>
      </c>
      <c r="R663" t="s">
        <v>4070</v>
      </c>
      <c r="S663" s="2">
        <v>13.616</v>
      </c>
      <c r="T663" s="2">
        <v>2</v>
      </c>
      <c r="U663" s="2">
        <v>0.2</v>
      </c>
      <c r="V663" s="8">
        <v>3.5741999999999998</v>
      </c>
      <c r="W663" s="9">
        <f t="shared" si="30"/>
        <v>10.892799999999999</v>
      </c>
      <c r="X663" s="9">
        <f t="shared" si="31"/>
        <v>2.7232000000000003</v>
      </c>
      <c r="Y663" s="9">
        <f t="shared" si="32"/>
        <v>21.785599999999999</v>
      </c>
    </row>
    <row r="664" spans="1:25" x14ac:dyDescent="0.3">
      <c r="A664">
        <v>663</v>
      </c>
      <c r="B664" t="s">
        <v>4071</v>
      </c>
      <c r="C664" s="1">
        <v>42272</v>
      </c>
      <c r="D664" s="1">
        <v>42275</v>
      </c>
      <c r="E664" s="18">
        <v>42272</v>
      </c>
      <c r="F664" t="s">
        <v>22</v>
      </c>
      <c r="G664" t="s">
        <v>2286</v>
      </c>
      <c r="H664" t="s">
        <v>2287</v>
      </c>
      <c r="I664" t="s">
        <v>101</v>
      </c>
      <c r="J664" t="s">
        <v>26</v>
      </c>
      <c r="K664" t="s">
        <v>4072</v>
      </c>
      <c r="L664" t="s">
        <v>774</v>
      </c>
      <c r="M664" s="2">
        <v>7002</v>
      </c>
      <c r="N664" s="2" t="s">
        <v>145</v>
      </c>
      <c r="O664" s="3" t="s">
        <v>4073</v>
      </c>
      <c r="P664" t="s">
        <v>70</v>
      </c>
      <c r="Q664" t="s">
        <v>157</v>
      </c>
      <c r="R664" t="s">
        <v>4074</v>
      </c>
      <c r="S664" s="2">
        <v>63.96</v>
      </c>
      <c r="T664" s="2">
        <v>4</v>
      </c>
      <c r="U664" s="2">
        <v>0</v>
      </c>
      <c r="V664" s="8">
        <v>19.8276</v>
      </c>
      <c r="W664" s="9">
        <f t="shared" si="30"/>
        <v>63.96</v>
      </c>
      <c r="X664" s="9">
        <f t="shared" si="31"/>
        <v>0</v>
      </c>
      <c r="Y664" s="9">
        <f t="shared" si="32"/>
        <v>255.84</v>
      </c>
    </row>
    <row r="665" spans="1:25" x14ac:dyDescent="0.3">
      <c r="A665">
        <v>664</v>
      </c>
      <c r="B665" t="s">
        <v>4075</v>
      </c>
      <c r="C665" s="1">
        <v>42365</v>
      </c>
      <c r="D665" s="1">
        <v>42369</v>
      </c>
      <c r="E665" s="18">
        <v>42365</v>
      </c>
      <c r="F665" t="s">
        <v>49</v>
      </c>
      <c r="G665" t="s">
        <v>1280</v>
      </c>
      <c r="H665" t="s">
        <v>1281</v>
      </c>
      <c r="I665" t="s">
        <v>25</v>
      </c>
      <c r="J665" t="s">
        <v>26</v>
      </c>
      <c r="K665" t="s">
        <v>41</v>
      </c>
      <c r="L665" t="s">
        <v>42</v>
      </c>
      <c r="M665" s="2">
        <v>90008</v>
      </c>
      <c r="N665" s="2" t="s">
        <v>43</v>
      </c>
      <c r="O665" s="3" t="s">
        <v>2452</v>
      </c>
      <c r="P665" t="s">
        <v>45</v>
      </c>
      <c r="Q665" t="s">
        <v>77</v>
      </c>
      <c r="R665" t="s">
        <v>2453</v>
      </c>
      <c r="S665" s="2">
        <v>106.96</v>
      </c>
      <c r="T665" s="2">
        <v>2</v>
      </c>
      <c r="U665" s="2">
        <v>0</v>
      </c>
      <c r="V665" s="8">
        <v>31.0184</v>
      </c>
      <c r="W665" s="9">
        <f t="shared" si="30"/>
        <v>106.96</v>
      </c>
      <c r="X665" s="9">
        <f t="shared" si="31"/>
        <v>0</v>
      </c>
      <c r="Y665" s="9">
        <f t="shared" si="32"/>
        <v>213.92</v>
      </c>
    </row>
    <row r="666" spans="1:25" x14ac:dyDescent="0.3">
      <c r="A666">
        <v>665</v>
      </c>
      <c r="B666" t="s">
        <v>4076</v>
      </c>
      <c r="C666" s="1">
        <v>41672</v>
      </c>
      <c r="D666" s="1">
        <v>41676</v>
      </c>
      <c r="E666" s="18">
        <v>41672</v>
      </c>
      <c r="F666" t="s">
        <v>49</v>
      </c>
      <c r="G666" t="s">
        <v>4077</v>
      </c>
      <c r="H666" t="s">
        <v>4078</v>
      </c>
      <c r="I666" t="s">
        <v>101</v>
      </c>
      <c r="J666" t="s">
        <v>26</v>
      </c>
      <c r="K666" t="s">
        <v>931</v>
      </c>
      <c r="L666" t="s">
        <v>42</v>
      </c>
      <c r="M666" s="2">
        <v>92037</v>
      </c>
      <c r="N666" s="2" t="s">
        <v>43</v>
      </c>
      <c r="O666" s="3" t="s">
        <v>4079</v>
      </c>
      <c r="P666" t="s">
        <v>45</v>
      </c>
      <c r="Q666" t="s">
        <v>265</v>
      </c>
      <c r="R666" t="s">
        <v>552</v>
      </c>
      <c r="S666" s="2">
        <v>12.35</v>
      </c>
      <c r="T666" s="2">
        <v>5</v>
      </c>
      <c r="U666" s="2">
        <v>0</v>
      </c>
      <c r="V666" s="8">
        <v>5.8045</v>
      </c>
      <c r="W666" s="9">
        <f t="shared" si="30"/>
        <v>12.35</v>
      </c>
      <c r="X666" s="9">
        <f t="shared" si="31"/>
        <v>0</v>
      </c>
      <c r="Y666" s="9">
        <f t="shared" si="32"/>
        <v>61.75</v>
      </c>
    </row>
    <row r="667" spans="1:25" x14ac:dyDescent="0.3">
      <c r="A667">
        <v>666</v>
      </c>
      <c r="B667" t="s">
        <v>4080</v>
      </c>
      <c r="C667" s="1">
        <v>42437</v>
      </c>
      <c r="D667" s="1">
        <v>42437</v>
      </c>
      <c r="E667" s="18">
        <v>42437</v>
      </c>
      <c r="F667" t="s">
        <v>1261</v>
      </c>
      <c r="G667" t="s">
        <v>2481</v>
      </c>
      <c r="H667" t="s">
        <v>2482</v>
      </c>
      <c r="I667" t="s">
        <v>25</v>
      </c>
      <c r="J667" t="s">
        <v>26</v>
      </c>
      <c r="K667" t="s">
        <v>3697</v>
      </c>
      <c r="L667" t="s">
        <v>302</v>
      </c>
      <c r="M667" s="2">
        <v>85301</v>
      </c>
      <c r="N667" s="2" t="s">
        <v>43</v>
      </c>
      <c r="O667" s="3" t="s">
        <v>3091</v>
      </c>
      <c r="P667" t="s">
        <v>45</v>
      </c>
      <c r="Q667" t="s">
        <v>74</v>
      </c>
      <c r="R667" t="s">
        <v>3092</v>
      </c>
      <c r="S667" s="2">
        <v>9.702</v>
      </c>
      <c r="T667" s="2">
        <v>3</v>
      </c>
      <c r="U667" s="2">
        <v>0.7</v>
      </c>
      <c r="V667" s="8">
        <v>-7.1147999999999998</v>
      </c>
      <c r="W667" s="9">
        <f t="shared" si="30"/>
        <v>2.9106000000000005</v>
      </c>
      <c r="X667" s="9">
        <f t="shared" si="31"/>
        <v>6.7913999999999994</v>
      </c>
      <c r="Y667" s="9">
        <f t="shared" si="32"/>
        <v>8.7318000000000016</v>
      </c>
    </row>
    <row r="668" spans="1:25" x14ac:dyDescent="0.3">
      <c r="A668">
        <v>667</v>
      </c>
      <c r="B668" t="s">
        <v>4081</v>
      </c>
      <c r="C668" s="1">
        <v>43038</v>
      </c>
      <c r="D668" s="1">
        <v>43044</v>
      </c>
      <c r="E668" s="18">
        <v>43038</v>
      </c>
      <c r="F668" t="s">
        <v>49</v>
      </c>
      <c r="G668" t="s">
        <v>4082</v>
      </c>
      <c r="H668" t="s">
        <v>4083</v>
      </c>
      <c r="I668" t="s">
        <v>25</v>
      </c>
      <c r="J668" t="s">
        <v>26</v>
      </c>
      <c r="K668" t="s">
        <v>126</v>
      </c>
      <c r="L668" t="s">
        <v>42</v>
      </c>
      <c r="M668" s="2">
        <v>94122</v>
      </c>
      <c r="N668" s="2" t="s">
        <v>43</v>
      </c>
      <c r="O668" s="3" t="s">
        <v>4084</v>
      </c>
      <c r="P668" t="s">
        <v>45</v>
      </c>
      <c r="Q668" t="s">
        <v>46</v>
      </c>
      <c r="R668" t="s">
        <v>4085</v>
      </c>
      <c r="S668" s="2">
        <v>43.86</v>
      </c>
      <c r="T668" s="2">
        <v>6</v>
      </c>
      <c r="U668" s="2">
        <v>0</v>
      </c>
      <c r="V668" s="8">
        <v>20.6142</v>
      </c>
      <c r="W668" s="9">
        <f t="shared" si="30"/>
        <v>43.86</v>
      </c>
      <c r="X668" s="9">
        <f t="shared" si="31"/>
        <v>0</v>
      </c>
      <c r="Y668" s="9">
        <f t="shared" si="32"/>
        <v>263.15999999999997</v>
      </c>
    </row>
    <row r="669" spans="1:25" x14ac:dyDescent="0.3">
      <c r="A669">
        <v>668</v>
      </c>
      <c r="B669" t="s">
        <v>4088</v>
      </c>
      <c r="C669" s="1">
        <v>42034</v>
      </c>
      <c r="D669" s="1">
        <v>42039</v>
      </c>
      <c r="E669" s="18">
        <v>42034</v>
      </c>
      <c r="F669" t="s">
        <v>49</v>
      </c>
      <c r="G669" t="s">
        <v>1585</v>
      </c>
      <c r="H669" t="s">
        <v>1586</v>
      </c>
      <c r="I669" t="s">
        <v>25</v>
      </c>
      <c r="J669" t="s">
        <v>26</v>
      </c>
      <c r="K669" t="s">
        <v>180</v>
      </c>
      <c r="L669" t="s">
        <v>103</v>
      </c>
      <c r="M669" s="2">
        <v>77070</v>
      </c>
      <c r="N669" s="2" t="s">
        <v>104</v>
      </c>
      <c r="O669" s="3" t="s">
        <v>4089</v>
      </c>
      <c r="P669" t="s">
        <v>45</v>
      </c>
      <c r="Q669" t="s">
        <v>89</v>
      </c>
      <c r="R669" t="s">
        <v>4090</v>
      </c>
      <c r="S669" s="2">
        <v>14.304</v>
      </c>
      <c r="T669" s="2">
        <v>6</v>
      </c>
      <c r="U669" s="2">
        <v>0.2</v>
      </c>
      <c r="V669" s="8">
        <v>5.0064000000000002</v>
      </c>
      <c r="W669" s="9">
        <f t="shared" si="30"/>
        <v>11.443200000000001</v>
      </c>
      <c r="X669" s="9">
        <f t="shared" si="31"/>
        <v>2.8608000000000002</v>
      </c>
      <c r="Y669" s="9">
        <f t="shared" si="32"/>
        <v>68.659199999999998</v>
      </c>
    </row>
    <row r="670" spans="1:25" x14ac:dyDescent="0.3">
      <c r="A670">
        <v>669</v>
      </c>
      <c r="B670" t="s">
        <v>4091</v>
      </c>
      <c r="C670" s="1">
        <v>43015</v>
      </c>
      <c r="D670" s="1">
        <v>43021</v>
      </c>
      <c r="E670" s="18">
        <v>43015</v>
      </c>
      <c r="F670" t="s">
        <v>49</v>
      </c>
      <c r="G670" t="s">
        <v>2322</v>
      </c>
      <c r="H670" t="s">
        <v>2323</v>
      </c>
      <c r="I670" t="s">
        <v>25</v>
      </c>
      <c r="J670" t="s">
        <v>26</v>
      </c>
      <c r="K670" t="s">
        <v>126</v>
      </c>
      <c r="L670" t="s">
        <v>42</v>
      </c>
      <c r="M670" s="2">
        <v>94110</v>
      </c>
      <c r="N670" s="2" t="s">
        <v>43</v>
      </c>
      <c r="O670" s="3" t="s">
        <v>4092</v>
      </c>
      <c r="P670" t="s">
        <v>31</v>
      </c>
      <c r="Q670" t="s">
        <v>32</v>
      </c>
      <c r="R670" t="s">
        <v>4093</v>
      </c>
      <c r="S670" s="2">
        <v>307.666</v>
      </c>
      <c r="T670" s="2">
        <v>2</v>
      </c>
      <c r="U670" s="2">
        <v>0.15</v>
      </c>
      <c r="V670" s="8">
        <v>-14.478400000000001</v>
      </c>
      <c r="W670" s="9">
        <f t="shared" si="30"/>
        <v>261.51609999999999</v>
      </c>
      <c r="X670" s="9">
        <f t="shared" si="31"/>
        <v>46.149899999999995</v>
      </c>
      <c r="Y670" s="9">
        <f t="shared" si="32"/>
        <v>523.03219999999999</v>
      </c>
    </row>
    <row r="671" spans="1:25" x14ac:dyDescent="0.3">
      <c r="A671">
        <v>670</v>
      </c>
      <c r="B671" t="s">
        <v>4100</v>
      </c>
      <c r="C671" s="1">
        <v>42357</v>
      </c>
      <c r="D671" s="1">
        <v>42358</v>
      </c>
      <c r="E671" s="18">
        <v>42357</v>
      </c>
      <c r="F671" t="s">
        <v>184</v>
      </c>
      <c r="G671" t="s">
        <v>2193</v>
      </c>
      <c r="H671" t="s">
        <v>2194</v>
      </c>
      <c r="I671" t="s">
        <v>25</v>
      </c>
      <c r="J671" t="s">
        <v>26</v>
      </c>
      <c r="K671" t="s">
        <v>143</v>
      </c>
      <c r="L671" t="s">
        <v>144</v>
      </c>
      <c r="M671" s="2">
        <v>19143</v>
      </c>
      <c r="N671" s="2" t="s">
        <v>145</v>
      </c>
      <c r="O671" s="3" t="s">
        <v>4101</v>
      </c>
      <c r="P671" t="s">
        <v>45</v>
      </c>
      <c r="Q671" t="s">
        <v>77</v>
      </c>
      <c r="R671" t="s">
        <v>4102</v>
      </c>
      <c r="S671" s="2">
        <v>434.35199999999998</v>
      </c>
      <c r="T671" s="2">
        <v>3</v>
      </c>
      <c r="U671" s="2">
        <v>0.2</v>
      </c>
      <c r="V671" s="8">
        <v>43.435200000000002</v>
      </c>
      <c r="W671" s="9">
        <f t="shared" si="30"/>
        <v>347.48159999999996</v>
      </c>
      <c r="X671" s="9">
        <f t="shared" si="31"/>
        <v>86.870400000000004</v>
      </c>
      <c r="Y671" s="9">
        <f t="shared" si="32"/>
        <v>1042.4447999999998</v>
      </c>
    </row>
    <row r="672" spans="1:25" x14ac:dyDescent="0.3">
      <c r="A672">
        <v>671</v>
      </c>
      <c r="B672" t="s">
        <v>4105</v>
      </c>
      <c r="C672" s="1">
        <v>42854</v>
      </c>
      <c r="D672" s="1">
        <v>42859</v>
      </c>
      <c r="E672" s="18">
        <v>42854</v>
      </c>
      <c r="F672" t="s">
        <v>22</v>
      </c>
      <c r="G672" t="s">
        <v>4106</v>
      </c>
      <c r="H672" t="s">
        <v>4107</v>
      </c>
      <c r="I672" t="s">
        <v>40</v>
      </c>
      <c r="J672" t="s">
        <v>26</v>
      </c>
      <c r="K672" t="s">
        <v>851</v>
      </c>
      <c r="L672" t="s">
        <v>490</v>
      </c>
      <c r="M672" s="2">
        <v>43017</v>
      </c>
      <c r="N672" s="2" t="s">
        <v>145</v>
      </c>
      <c r="O672" s="3" t="s">
        <v>4108</v>
      </c>
      <c r="P672" t="s">
        <v>31</v>
      </c>
      <c r="Q672" t="s">
        <v>55</v>
      </c>
      <c r="R672" t="s">
        <v>4109</v>
      </c>
      <c r="S672" s="2">
        <v>1048.3499999999999</v>
      </c>
      <c r="T672" s="2">
        <v>5</v>
      </c>
      <c r="U672" s="2">
        <v>0.4</v>
      </c>
      <c r="V672" s="8">
        <v>-69.89</v>
      </c>
      <c r="W672" s="9">
        <f t="shared" si="30"/>
        <v>629.01</v>
      </c>
      <c r="X672" s="9">
        <f t="shared" si="31"/>
        <v>419.34</v>
      </c>
      <c r="Y672" s="9">
        <f t="shared" si="32"/>
        <v>3145.05</v>
      </c>
    </row>
    <row r="673" spans="1:25" x14ac:dyDescent="0.3">
      <c r="A673">
        <v>672</v>
      </c>
      <c r="B673" t="s">
        <v>4110</v>
      </c>
      <c r="C673" s="1">
        <v>42407</v>
      </c>
      <c r="D673" s="1">
        <v>42407</v>
      </c>
      <c r="E673" s="18">
        <v>42407</v>
      </c>
      <c r="F673" t="s">
        <v>1261</v>
      </c>
      <c r="G673" t="s">
        <v>1986</v>
      </c>
      <c r="H673" t="s">
        <v>1987</v>
      </c>
      <c r="I673" t="s">
        <v>25</v>
      </c>
      <c r="J673" t="s">
        <v>26</v>
      </c>
      <c r="K673" t="s">
        <v>310</v>
      </c>
      <c r="L673" t="s">
        <v>311</v>
      </c>
      <c r="M673" s="2">
        <v>22153</v>
      </c>
      <c r="N673" s="2" t="s">
        <v>29</v>
      </c>
      <c r="O673" s="3" t="s">
        <v>3970</v>
      </c>
      <c r="P673" t="s">
        <v>70</v>
      </c>
      <c r="Q673" t="s">
        <v>157</v>
      </c>
      <c r="R673" t="s">
        <v>3971</v>
      </c>
      <c r="S673" s="2">
        <v>100</v>
      </c>
      <c r="T673" s="2">
        <v>4</v>
      </c>
      <c r="U673" s="2">
        <v>0</v>
      </c>
      <c r="V673" s="8">
        <v>21</v>
      </c>
      <c r="W673" s="9">
        <f t="shared" si="30"/>
        <v>100</v>
      </c>
      <c r="X673" s="9">
        <f t="shared" si="31"/>
        <v>0</v>
      </c>
      <c r="Y673" s="9">
        <f t="shared" si="32"/>
        <v>400</v>
      </c>
    </row>
    <row r="674" spans="1:25" x14ac:dyDescent="0.3">
      <c r="A674">
        <v>673</v>
      </c>
      <c r="B674" t="s">
        <v>4111</v>
      </c>
      <c r="C674" s="1">
        <v>41910</v>
      </c>
      <c r="D674" s="1">
        <v>41915</v>
      </c>
      <c r="E674" s="18">
        <v>41910</v>
      </c>
      <c r="F674" t="s">
        <v>49</v>
      </c>
      <c r="G674" t="s">
        <v>3695</v>
      </c>
      <c r="H674" t="s">
        <v>3696</v>
      </c>
      <c r="I674" t="s">
        <v>40</v>
      </c>
      <c r="J674" t="s">
        <v>26</v>
      </c>
      <c r="K674" t="s">
        <v>1662</v>
      </c>
      <c r="L674" t="s">
        <v>87</v>
      </c>
      <c r="M674" s="2">
        <v>28314</v>
      </c>
      <c r="N674" s="2" t="s">
        <v>29</v>
      </c>
      <c r="O674" s="3" t="s">
        <v>4112</v>
      </c>
      <c r="P674" t="s">
        <v>45</v>
      </c>
      <c r="Q674" t="s">
        <v>89</v>
      </c>
      <c r="R674" t="s">
        <v>4113</v>
      </c>
      <c r="S674" s="2">
        <v>96.256</v>
      </c>
      <c r="T674" s="2">
        <v>8</v>
      </c>
      <c r="U674" s="2">
        <v>0.2</v>
      </c>
      <c r="V674" s="8">
        <v>31.283200000000001</v>
      </c>
      <c r="W674" s="9">
        <f t="shared" si="30"/>
        <v>77.004800000000003</v>
      </c>
      <c r="X674" s="9">
        <f t="shared" si="31"/>
        <v>19.251200000000001</v>
      </c>
      <c r="Y674" s="9">
        <f t="shared" si="32"/>
        <v>616.03840000000002</v>
      </c>
    </row>
    <row r="675" spans="1:25" x14ac:dyDescent="0.3">
      <c r="A675">
        <v>674</v>
      </c>
      <c r="B675" t="s">
        <v>4114</v>
      </c>
      <c r="C675" s="1">
        <v>42561</v>
      </c>
      <c r="D675" s="1">
        <v>42565</v>
      </c>
      <c r="E675" s="18">
        <v>42561</v>
      </c>
      <c r="F675" t="s">
        <v>49</v>
      </c>
      <c r="G675" t="s">
        <v>924</v>
      </c>
      <c r="H675" t="s">
        <v>925</v>
      </c>
      <c r="I675" t="s">
        <v>25</v>
      </c>
      <c r="J675" t="s">
        <v>26</v>
      </c>
      <c r="K675" t="s">
        <v>801</v>
      </c>
      <c r="L675" t="s">
        <v>103</v>
      </c>
      <c r="M675" s="2">
        <v>75081</v>
      </c>
      <c r="N675" s="2" t="s">
        <v>104</v>
      </c>
      <c r="O675" s="3" t="s">
        <v>1609</v>
      </c>
      <c r="P675" t="s">
        <v>45</v>
      </c>
      <c r="Q675" t="s">
        <v>58</v>
      </c>
      <c r="R675" t="s">
        <v>1610</v>
      </c>
      <c r="S675" s="2">
        <v>338.04</v>
      </c>
      <c r="T675" s="2">
        <v>3</v>
      </c>
      <c r="U675" s="2">
        <v>0.2</v>
      </c>
      <c r="V675" s="8">
        <v>-33.804000000000002</v>
      </c>
      <c r="W675" s="9">
        <f t="shared" si="30"/>
        <v>270.43200000000002</v>
      </c>
      <c r="X675" s="9">
        <f t="shared" si="31"/>
        <v>67.608000000000004</v>
      </c>
      <c r="Y675" s="9">
        <f t="shared" si="32"/>
        <v>811.29600000000005</v>
      </c>
    </row>
    <row r="676" spans="1:25" x14ac:dyDescent="0.3">
      <c r="A676">
        <v>675</v>
      </c>
      <c r="B676" t="s">
        <v>4115</v>
      </c>
      <c r="C676" s="1">
        <v>42945</v>
      </c>
      <c r="D676" s="1">
        <v>42948</v>
      </c>
      <c r="E676" s="18">
        <v>42945</v>
      </c>
      <c r="F676" t="s">
        <v>22</v>
      </c>
      <c r="G676" t="s">
        <v>1380</v>
      </c>
      <c r="H676" t="s">
        <v>1381</v>
      </c>
      <c r="I676" t="s">
        <v>25</v>
      </c>
      <c r="J676" t="s">
        <v>26</v>
      </c>
      <c r="K676" t="s">
        <v>1489</v>
      </c>
      <c r="L676" t="s">
        <v>87</v>
      </c>
      <c r="M676" s="2">
        <v>28540</v>
      </c>
      <c r="N676" s="2" t="s">
        <v>29</v>
      </c>
      <c r="O676" s="3" t="s">
        <v>4116</v>
      </c>
      <c r="P676" t="s">
        <v>45</v>
      </c>
      <c r="Q676" t="s">
        <v>77</v>
      </c>
      <c r="R676" t="s">
        <v>4117</v>
      </c>
      <c r="S676" s="2">
        <v>34.847999999999999</v>
      </c>
      <c r="T676" s="2">
        <v>2</v>
      </c>
      <c r="U676" s="2">
        <v>0.2</v>
      </c>
      <c r="V676" s="8">
        <v>6.5339999999999998</v>
      </c>
      <c r="W676" s="9">
        <f t="shared" si="30"/>
        <v>27.878399999999999</v>
      </c>
      <c r="X676" s="9">
        <f t="shared" si="31"/>
        <v>6.9695999999999998</v>
      </c>
      <c r="Y676" s="9">
        <f t="shared" si="32"/>
        <v>55.756799999999998</v>
      </c>
    </row>
    <row r="677" spans="1:25" x14ac:dyDescent="0.3">
      <c r="A677">
        <v>676</v>
      </c>
      <c r="B677" t="s">
        <v>4120</v>
      </c>
      <c r="C677" s="1">
        <v>41860</v>
      </c>
      <c r="D677" s="1">
        <v>41867</v>
      </c>
      <c r="E677" s="18">
        <v>41860</v>
      </c>
      <c r="F677" t="s">
        <v>49</v>
      </c>
      <c r="G677" t="s">
        <v>4121</v>
      </c>
      <c r="H677" t="s">
        <v>4122</v>
      </c>
      <c r="I677" t="s">
        <v>101</v>
      </c>
      <c r="J677" t="s">
        <v>26</v>
      </c>
      <c r="K677" t="s">
        <v>931</v>
      </c>
      <c r="L677" t="s">
        <v>42</v>
      </c>
      <c r="M677" s="2">
        <v>92037</v>
      </c>
      <c r="N677" s="2" t="s">
        <v>43</v>
      </c>
      <c r="O677" s="3" t="s">
        <v>3507</v>
      </c>
      <c r="P677" t="s">
        <v>45</v>
      </c>
      <c r="Q677" t="s">
        <v>46</v>
      </c>
      <c r="R677" t="s">
        <v>3508</v>
      </c>
      <c r="S677" s="2">
        <v>20.88</v>
      </c>
      <c r="T677" s="2">
        <v>8</v>
      </c>
      <c r="U677" s="2">
        <v>0</v>
      </c>
      <c r="V677" s="8">
        <v>9.6047999999999991</v>
      </c>
      <c r="W677" s="9">
        <f t="shared" si="30"/>
        <v>20.88</v>
      </c>
      <c r="X677" s="9">
        <f t="shared" si="31"/>
        <v>0</v>
      </c>
      <c r="Y677" s="9">
        <f t="shared" si="32"/>
        <v>167.04</v>
      </c>
    </row>
    <row r="678" spans="1:25" x14ac:dyDescent="0.3">
      <c r="A678">
        <v>677</v>
      </c>
      <c r="B678" t="s">
        <v>4123</v>
      </c>
      <c r="C678" s="1">
        <v>43038</v>
      </c>
      <c r="D678" s="1">
        <v>43042</v>
      </c>
      <c r="E678" s="18">
        <v>43038</v>
      </c>
      <c r="F678" t="s">
        <v>49</v>
      </c>
      <c r="G678" t="s">
        <v>3890</v>
      </c>
      <c r="H678" t="s">
        <v>3891</v>
      </c>
      <c r="I678" t="s">
        <v>25</v>
      </c>
      <c r="J678" t="s">
        <v>26</v>
      </c>
      <c r="K678" t="s">
        <v>143</v>
      </c>
      <c r="L678" t="s">
        <v>144</v>
      </c>
      <c r="M678" s="2">
        <v>19140</v>
      </c>
      <c r="N678" s="2" t="s">
        <v>145</v>
      </c>
      <c r="O678" s="3" t="s">
        <v>4124</v>
      </c>
      <c r="P678" t="s">
        <v>45</v>
      </c>
      <c r="Q678" t="s">
        <v>89</v>
      </c>
      <c r="R678" t="s">
        <v>4125</v>
      </c>
      <c r="S678" s="2">
        <v>20.736000000000001</v>
      </c>
      <c r="T678" s="2">
        <v>4</v>
      </c>
      <c r="U678" s="2">
        <v>0.2</v>
      </c>
      <c r="V678" s="8">
        <v>7.2576000000000001</v>
      </c>
      <c r="W678" s="9">
        <f t="shared" si="30"/>
        <v>16.588799999999999</v>
      </c>
      <c r="X678" s="9">
        <f t="shared" si="31"/>
        <v>4.1472000000000007</v>
      </c>
      <c r="Y678" s="9">
        <f t="shared" si="32"/>
        <v>66.355199999999996</v>
      </c>
    </row>
    <row r="679" spans="1:25" x14ac:dyDescent="0.3">
      <c r="A679">
        <v>678</v>
      </c>
      <c r="B679" t="s">
        <v>4126</v>
      </c>
      <c r="C679" s="1">
        <v>41796</v>
      </c>
      <c r="D679" s="1">
        <v>41799</v>
      </c>
      <c r="E679" s="18">
        <v>41796</v>
      </c>
      <c r="F679" t="s">
        <v>184</v>
      </c>
      <c r="G679" t="s">
        <v>2377</v>
      </c>
      <c r="H679" t="s">
        <v>2378</v>
      </c>
      <c r="I679" t="s">
        <v>25</v>
      </c>
      <c r="J679" t="s">
        <v>26</v>
      </c>
      <c r="K679" t="s">
        <v>381</v>
      </c>
      <c r="L679" t="s">
        <v>263</v>
      </c>
      <c r="M679" s="2">
        <v>14609</v>
      </c>
      <c r="N679" s="2" t="s">
        <v>145</v>
      </c>
      <c r="O679" s="3" t="s">
        <v>674</v>
      </c>
      <c r="P679" t="s">
        <v>45</v>
      </c>
      <c r="Q679" t="s">
        <v>67</v>
      </c>
      <c r="R679" t="s">
        <v>675</v>
      </c>
      <c r="S679" s="2">
        <v>13.36</v>
      </c>
      <c r="T679" s="2">
        <v>2</v>
      </c>
      <c r="U679" s="2">
        <v>0</v>
      </c>
      <c r="V679" s="8">
        <v>4.9432</v>
      </c>
      <c r="W679" s="9">
        <f t="shared" si="30"/>
        <v>13.36</v>
      </c>
      <c r="X679" s="9">
        <f t="shared" si="31"/>
        <v>0</v>
      </c>
      <c r="Y679" s="9">
        <f t="shared" si="32"/>
        <v>26.72</v>
      </c>
    </row>
    <row r="680" spans="1:25" x14ac:dyDescent="0.3">
      <c r="A680">
        <v>679</v>
      </c>
      <c r="B680" t="s">
        <v>4127</v>
      </c>
      <c r="C680" s="1">
        <v>42595</v>
      </c>
      <c r="D680" s="1">
        <v>42599</v>
      </c>
      <c r="E680" s="18">
        <v>42595</v>
      </c>
      <c r="F680" t="s">
        <v>22</v>
      </c>
      <c r="G680" t="s">
        <v>1616</v>
      </c>
      <c r="H680" t="s">
        <v>1617</v>
      </c>
      <c r="I680" t="s">
        <v>25</v>
      </c>
      <c r="J680" t="s">
        <v>26</v>
      </c>
      <c r="K680" t="s">
        <v>1489</v>
      </c>
      <c r="L680" t="s">
        <v>87</v>
      </c>
      <c r="M680" s="2">
        <v>28540</v>
      </c>
      <c r="N680" s="2" t="s">
        <v>29</v>
      </c>
      <c r="O680" s="3" t="s">
        <v>2280</v>
      </c>
      <c r="P680" t="s">
        <v>45</v>
      </c>
      <c r="Q680" t="s">
        <v>74</v>
      </c>
      <c r="R680" t="s">
        <v>2281</v>
      </c>
      <c r="S680" s="2">
        <v>11.231999999999999</v>
      </c>
      <c r="T680" s="2">
        <v>8</v>
      </c>
      <c r="U680" s="2">
        <v>0.7</v>
      </c>
      <c r="V680" s="8">
        <v>-8.2368000000000006</v>
      </c>
      <c r="W680" s="9">
        <f t="shared" si="30"/>
        <v>3.3696000000000002</v>
      </c>
      <c r="X680" s="9">
        <f t="shared" si="31"/>
        <v>7.8623999999999992</v>
      </c>
      <c r="Y680" s="9">
        <f t="shared" si="32"/>
        <v>26.956800000000001</v>
      </c>
    </row>
    <row r="681" spans="1:25" x14ac:dyDescent="0.3">
      <c r="A681">
        <v>680</v>
      </c>
      <c r="B681" t="s">
        <v>4129</v>
      </c>
      <c r="C681" s="1">
        <v>42330</v>
      </c>
      <c r="D681" s="1">
        <v>42335</v>
      </c>
      <c r="E681" s="18">
        <v>42330</v>
      </c>
      <c r="F681" t="s">
        <v>49</v>
      </c>
      <c r="G681" t="s">
        <v>2001</v>
      </c>
      <c r="H681" t="s">
        <v>2002</v>
      </c>
      <c r="I681" t="s">
        <v>101</v>
      </c>
      <c r="J681" t="s">
        <v>26</v>
      </c>
      <c r="K681" t="s">
        <v>664</v>
      </c>
      <c r="L681" t="s">
        <v>103</v>
      </c>
      <c r="M681" s="2">
        <v>78207</v>
      </c>
      <c r="N681" s="2" t="s">
        <v>104</v>
      </c>
      <c r="O681" s="3" t="s">
        <v>4130</v>
      </c>
      <c r="P681" t="s">
        <v>31</v>
      </c>
      <c r="Q681" t="s">
        <v>55</v>
      </c>
      <c r="R681" t="s">
        <v>4131</v>
      </c>
      <c r="S681" s="2">
        <v>206.96199999999999</v>
      </c>
      <c r="T681" s="2">
        <v>2</v>
      </c>
      <c r="U681" s="2">
        <v>0.3</v>
      </c>
      <c r="V681" s="8">
        <v>-32.522599999999997</v>
      </c>
      <c r="W681" s="9">
        <f t="shared" si="30"/>
        <v>144.8734</v>
      </c>
      <c r="X681" s="9">
        <f t="shared" si="31"/>
        <v>62.088599999999992</v>
      </c>
      <c r="Y681" s="9">
        <f t="shared" si="32"/>
        <v>289.74680000000001</v>
      </c>
    </row>
    <row r="682" spans="1:25" x14ac:dyDescent="0.3">
      <c r="A682">
        <v>681</v>
      </c>
      <c r="B682" t="s">
        <v>4136</v>
      </c>
      <c r="C682" s="1">
        <v>42346</v>
      </c>
      <c r="D682" s="1">
        <v>42349</v>
      </c>
      <c r="E682" s="18">
        <v>42346</v>
      </c>
      <c r="F682" t="s">
        <v>22</v>
      </c>
      <c r="G682" t="s">
        <v>3896</v>
      </c>
      <c r="H682" t="s">
        <v>3897</v>
      </c>
      <c r="I682" t="s">
        <v>101</v>
      </c>
      <c r="J682" t="s">
        <v>26</v>
      </c>
      <c r="K682" t="s">
        <v>102</v>
      </c>
      <c r="L682" t="s">
        <v>103</v>
      </c>
      <c r="M682" s="2">
        <v>76106</v>
      </c>
      <c r="N682" s="2" t="s">
        <v>104</v>
      </c>
      <c r="O682" s="3" t="s">
        <v>3119</v>
      </c>
      <c r="P682" t="s">
        <v>45</v>
      </c>
      <c r="Q682" t="s">
        <v>89</v>
      </c>
      <c r="R682" t="s">
        <v>3120</v>
      </c>
      <c r="S682" s="2">
        <v>360.71199999999999</v>
      </c>
      <c r="T682" s="2">
        <v>11</v>
      </c>
      <c r="U682" s="2">
        <v>0.2</v>
      </c>
      <c r="V682" s="8">
        <v>130.75810000000001</v>
      </c>
      <c r="W682" s="9">
        <f t="shared" si="30"/>
        <v>288.56959999999998</v>
      </c>
      <c r="X682" s="9">
        <f t="shared" si="31"/>
        <v>72.142399999999995</v>
      </c>
      <c r="Y682" s="9">
        <f t="shared" si="32"/>
        <v>3174.2655999999997</v>
      </c>
    </row>
    <row r="683" spans="1:25" x14ac:dyDescent="0.3">
      <c r="A683">
        <v>682</v>
      </c>
      <c r="B683" t="s">
        <v>4141</v>
      </c>
      <c r="C683" s="1">
        <v>42252</v>
      </c>
      <c r="D683" s="1">
        <v>42256</v>
      </c>
      <c r="E683" s="18">
        <v>42252</v>
      </c>
      <c r="F683" t="s">
        <v>49</v>
      </c>
      <c r="G683" t="s">
        <v>1280</v>
      </c>
      <c r="H683" t="s">
        <v>1281</v>
      </c>
      <c r="I683" t="s">
        <v>25</v>
      </c>
      <c r="J683" t="s">
        <v>26</v>
      </c>
      <c r="K683" t="s">
        <v>931</v>
      </c>
      <c r="L683" t="s">
        <v>42</v>
      </c>
      <c r="M683" s="2">
        <v>92105</v>
      </c>
      <c r="N683" s="2" t="s">
        <v>43</v>
      </c>
      <c r="O683" s="3" t="s">
        <v>4142</v>
      </c>
      <c r="P683" t="s">
        <v>31</v>
      </c>
      <c r="Q683" t="s">
        <v>32</v>
      </c>
      <c r="R683" t="s">
        <v>4143</v>
      </c>
      <c r="S683" s="2">
        <v>411.33199999999999</v>
      </c>
      <c r="T683" s="2">
        <v>4</v>
      </c>
      <c r="U683" s="2">
        <v>0.15</v>
      </c>
      <c r="V683" s="8">
        <v>-4.8391999999999999</v>
      </c>
      <c r="W683" s="9">
        <f t="shared" si="30"/>
        <v>349.63220000000001</v>
      </c>
      <c r="X683" s="9">
        <f t="shared" si="31"/>
        <v>61.699799999999996</v>
      </c>
      <c r="Y683" s="9">
        <f t="shared" si="32"/>
        <v>1398.5288</v>
      </c>
    </row>
    <row r="684" spans="1:25" x14ac:dyDescent="0.3">
      <c r="A684">
        <v>683</v>
      </c>
      <c r="B684" t="s">
        <v>4155</v>
      </c>
      <c r="C684" s="1">
        <v>41757</v>
      </c>
      <c r="D684" s="1">
        <v>41762</v>
      </c>
      <c r="E684" s="18">
        <v>41757</v>
      </c>
      <c r="F684" t="s">
        <v>49</v>
      </c>
      <c r="G684" t="s">
        <v>3911</v>
      </c>
      <c r="H684" t="s">
        <v>3912</v>
      </c>
      <c r="I684" t="s">
        <v>40</v>
      </c>
      <c r="J684" t="s">
        <v>26</v>
      </c>
      <c r="K684" t="s">
        <v>4156</v>
      </c>
      <c r="L684" t="s">
        <v>2639</v>
      </c>
      <c r="M684" s="2">
        <v>21215</v>
      </c>
      <c r="N684" s="2" t="s">
        <v>145</v>
      </c>
      <c r="O684" s="3" t="s">
        <v>4157</v>
      </c>
      <c r="P684" t="s">
        <v>45</v>
      </c>
      <c r="Q684" t="s">
        <v>74</v>
      </c>
      <c r="R684" t="s">
        <v>4158</v>
      </c>
      <c r="S684" s="2">
        <v>20.86</v>
      </c>
      <c r="T684" s="2">
        <v>2</v>
      </c>
      <c r="U684" s="2">
        <v>0</v>
      </c>
      <c r="V684" s="8">
        <v>9.3870000000000005</v>
      </c>
      <c r="W684" s="9">
        <f t="shared" si="30"/>
        <v>20.86</v>
      </c>
      <c r="X684" s="9">
        <f t="shared" si="31"/>
        <v>0</v>
      </c>
      <c r="Y684" s="9">
        <f t="shared" si="32"/>
        <v>41.72</v>
      </c>
    </row>
    <row r="685" spans="1:25" x14ac:dyDescent="0.3">
      <c r="A685">
        <v>684</v>
      </c>
      <c r="B685" t="s">
        <v>4163</v>
      </c>
      <c r="C685" s="1">
        <v>42332</v>
      </c>
      <c r="D685" s="1">
        <v>42336</v>
      </c>
      <c r="E685" s="18">
        <v>42332</v>
      </c>
      <c r="F685" t="s">
        <v>49</v>
      </c>
      <c r="G685" t="s">
        <v>247</v>
      </c>
      <c r="H685" t="s">
        <v>248</v>
      </c>
      <c r="I685" t="s">
        <v>25</v>
      </c>
      <c r="J685" t="s">
        <v>26</v>
      </c>
      <c r="K685" t="s">
        <v>41</v>
      </c>
      <c r="L685" t="s">
        <v>42</v>
      </c>
      <c r="M685" s="2">
        <v>90004</v>
      </c>
      <c r="N685" s="2" t="s">
        <v>43</v>
      </c>
      <c r="O685" s="3" t="s">
        <v>4164</v>
      </c>
      <c r="P685" t="s">
        <v>45</v>
      </c>
      <c r="Q685" t="s">
        <v>89</v>
      </c>
      <c r="R685" t="s">
        <v>4165</v>
      </c>
      <c r="S685" s="2">
        <v>368.91</v>
      </c>
      <c r="T685" s="2">
        <v>9</v>
      </c>
      <c r="U685" s="2">
        <v>0</v>
      </c>
      <c r="V685" s="8">
        <v>180.76589999999999</v>
      </c>
      <c r="W685" s="9">
        <f t="shared" si="30"/>
        <v>368.91</v>
      </c>
      <c r="X685" s="9">
        <f t="shared" si="31"/>
        <v>0</v>
      </c>
      <c r="Y685" s="9">
        <f t="shared" si="32"/>
        <v>3320.19</v>
      </c>
    </row>
    <row r="686" spans="1:25" x14ac:dyDescent="0.3">
      <c r="A686">
        <v>685</v>
      </c>
      <c r="B686" t="s">
        <v>4166</v>
      </c>
      <c r="C686" s="1">
        <v>42685</v>
      </c>
      <c r="D686" s="1">
        <v>42690</v>
      </c>
      <c r="E686" s="18">
        <v>42685</v>
      </c>
      <c r="F686" t="s">
        <v>49</v>
      </c>
      <c r="G686" t="s">
        <v>3362</v>
      </c>
      <c r="H686" t="s">
        <v>3363</v>
      </c>
      <c r="I686" t="s">
        <v>25</v>
      </c>
      <c r="J686" t="s">
        <v>26</v>
      </c>
      <c r="K686" t="s">
        <v>262</v>
      </c>
      <c r="L686" t="s">
        <v>263</v>
      </c>
      <c r="M686" s="2">
        <v>10011</v>
      </c>
      <c r="N686" s="2" t="s">
        <v>145</v>
      </c>
      <c r="O686" s="3" t="s">
        <v>3024</v>
      </c>
      <c r="P686" t="s">
        <v>70</v>
      </c>
      <c r="Q686" t="s">
        <v>157</v>
      </c>
      <c r="R686" t="s">
        <v>3025</v>
      </c>
      <c r="S686" s="2">
        <v>59.97</v>
      </c>
      <c r="T686" s="2">
        <v>3</v>
      </c>
      <c r="U686" s="2">
        <v>0</v>
      </c>
      <c r="V686" s="8">
        <v>14.9925</v>
      </c>
      <c r="W686" s="9">
        <f t="shared" si="30"/>
        <v>59.97</v>
      </c>
      <c r="X686" s="9">
        <f t="shared" si="31"/>
        <v>0</v>
      </c>
      <c r="Y686" s="9">
        <f t="shared" si="32"/>
        <v>179.91</v>
      </c>
    </row>
    <row r="687" spans="1:25" x14ac:dyDescent="0.3">
      <c r="A687">
        <v>686</v>
      </c>
      <c r="B687" t="s">
        <v>4167</v>
      </c>
      <c r="C687" s="1">
        <v>42194</v>
      </c>
      <c r="D687" s="1">
        <v>42198</v>
      </c>
      <c r="E687" s="18">
        <v>42194</v>
      </c>
      <c r="F687" t="s">
        <v>49</v>
      </c>
      <c r="G687" t="s">
        <v>977</v>
      </c>
      <c r="H687" t="s">
        <v>978</v>
      </c>
      <c r="I687" t="s">
        <v>40</v>
      </c>
      <c r="J687" t="s">
        <v>26</v>
      </c>
      <c r="K687" t="s">
        <v>600</v>
      </c>
      <c r="L687" t="s">
        <v>1221</v>
      </c>
      <c r="M687" s="2">
        <v>2038</v>
      </c>
      <c r="N687" s="2" t="s">
        <v>145</v>
      </c>
      <c r="O687" s="3" t="s">
        <v>4168</v>
      </c>
      <c r="P687" t="s">
        <v>45</v>
      </c>
      <c r="Q687" t="s">
        <v>89</v>
      </c>
      <c r="R687" t="s">
        <v>4169</v>
      </c>
      <c r="S687" s="2">
        <v>6.58</v>
      </c>
      <c r="T687" s="2">
        <v>2</v>
      </c>
      <c r="U687" s="2">
        <v>0</v>
      </c>
      <c r="V687" s="8">
        <v>3.0268000000000002</v>
      </c>
      <c r="W687" s="9">
        <f t="shared" si="30"/>
        <v>6.58</v>
      </c>
      <c r="X687" s="9">
        <f t="shared" si="31"/>
        <v>0</v>
      </c>
      <c r="Y687" s="9">
        <f t="shared" si="32"/>
        <v>13.16</v>
      </c>
    </row>
    <row r="688" spans="1:25" x14ac:dyDescent="0.3">
      <c r="A688">
        <v>687</v>
      </c>
      <c r="B688" t="s">
        <v>4174</v>
      </c>
      <c r="C688" s="1">
        <v>42050</v>
      </c>
      <c r="D688" s="1">
        <v>42054</v>
      </c>
      <c r="E688" s="18">
        <v>42050</v>
      </c>
      <c r="F688" t="s">
        <v>49</v>
      </c>
      <c r="G688" t="s">
        <v>4175</v>
      </c>
      <c r="H688" t="s">
        <v>4176</v>
      </c>
      <c r="I688" t="s">
        <v>40</v>
      </c>
      <c r="J688" t="s">
        <v>26</v>
      </c>
      <c r="K688" t="s">
        <v>4177</v>
      </c>
      <c r="L688" t="s">
        <v>113</v>
      </c>
      <c r="M688" s="2">
        <v>53142</v>
      </c>
      <c r="N688" s="2" t="s">
        <v>104</v>
      </c>
      <c r="O688" s="3" t="s">
        <v>3053</v>
      </c>
      <c r="P688" t="s">
        <v>70</v>
      </c>
      <c r="Q688" t="s">
        <v>71</v>
      </c>
      <c r="R688" t="s">
        <v>3054</v>
      </c>
      <c r="S688" s="2">
        <v>134.97</v>
      </c>
      <c r="T688" s="2">
        <v>3</v>
      </c>
      <c r="U688" s="2">
        <v>0</v>
      </c>
      <c r="V688" s="8">
        <v>64.785600000000002</v>
      </c>
      <c r="W688" s="9">
        <f t="shared" si="30"/>
        <v>134.97</v>
      </c>
      <c r="X688" s="9">
        <f t="shared" si="31"/>
        <v>0</v>
      </c>
      <c r="Y688" s="9">
        <f t="shared" si="32"/>
        <v>404.90999999999997</v>
      </c>
    </row>
    <row r="689" spans="1:25" x14ac:dyDescent="0.3">
      <c r="A689">
        <v>688</v>
      </c>
      <c r="B689" t="s">
        <v>4180</v>
      </c>
      <c r="C689" s="1">
        <v>41974</v>
      </c>
      <c r="D689" s="1">
        <v>41976</v>
      </c>
      <c r="E689" s="18">
        <v>41974</v>
      </c>
      <c r="F689" t="s">
        <v>184</v>
      </c>
      <c r="G689" t="s">
        <v>2107</v>
      </c>
      <c r="H689" t="s">
        <v>2108</v>
      </c>
      <c r="I689" t="s">
        <v>25</v>
      </c>
      <c r="J689" t="s">
        <v>26</v>
      </c>
      <c r="K689" t="s">
        <v>112</v>
      </c>
      <c r="L689" t="s">
        <v>113</v>
      </c>
      <c r="M689" s="2">
        <v>53711</v>
      </c>
      <c r="N689" s="2" t="s">
        <v>104</v>
      </c>
      <c r="O689" s="3" t="s">
        <v>4181</v>
      </c>
      <c r="P689" t="s">
        <v>31</v>
      </c>
      <c r="Q689" t="s">
        <v>35</v>
      </c>
      <c r="R689" t="s">
        <v>4182</v>
      </c>
      <c r="S689" s="2">
        <v>2807.84</v>
      </c>
      <c r="T689" s="2">
        <v>8</v>
      </c>
      <c r="U689" s="2">
        <v>0</v>
      </c>
      <c r="V689" s="8">
        <v>673.88160000000005</v>
      </c>
      <c r="W689" s="9">
        <f t="shared" si="30"/>
        <v>2807.84</v>
      </c>
      <c r="X689" s="9">
        <f t="shared" si="31"/>
        <v>0</v>
      </c>
      <c r="Y689" s="9">
        <f t="shared" si="32"/>
        <v>22462.720000000001</v>
      </c>
    </row>
    <row r="690" spans="1:25" x14ac:dyDescent="0.3">
      <c r="A690">
        <v>689</v>
      </c>
      <c r="B690" t="s">
        <v>4183</v>
      </c>
      <c r="C690" s="1">
        <v>41981</v>
      </c>
      <c r="D690" s="1">
        <v>41986</v>
      </c>
      <c r="E690" s="18">
        <v>41981</v>
      </c>
      <c r="F690" t="s">
        <v>49</v>
      </c>
      <c r="G690" t="s">
        <v>4184</v>
      </c>
      <c r="H690" t="s">
        <v>4185</v>
      </c>
      <c r="I690" t="s">
        <v>40</v>
      </c>
      <c r="J690" t="s">
        <v>26</v>
      </c>
      <c r="K690" t="s">
        <v>180</v>
      </c>
      <c r="L690" t="s">
        <v>103</v>
      </c>
      <c r="M690" s="2">
        <v>77041</v>
      </c>
      <c r="N690" s="2" t="s">
        <v>104</v>
      </c>
      <c r="O690" s="3" t="s">
        <v>516</v>
      </c>
      <c r="P690" t="s">
        <v>45</v>
      </c>
      <c r="Q690" t="s">
        <v>58</v>
      </c>
      <c r="R690" t="s">
        <v>517</v>
      </c>
      <c r="S690" s="2">
        <v>60.415999999999997</v>
      </c>
      <c r="T690" s="2">
        <v>2</v>
      </c>
      <c r="U690" s="2">
        <v>0.2</v>
      </c>
      <c r="V690" s="8">
        <v>6.0415999999999999</v>
      </c>
      <c r="W690" s="9">
        <f t="shared" si="30"/>
        <v>48.332799999999999</v>
      </c>
      <c r="X690" s="9">
        <f t="shared" si="31"/>
        <v>12.0832</v>
      </c>
      <c r="Y690" s="9">
        <f t="shared" si="32"/>
        <v>96.665599999999998</v>
      </c>
    </row>
    <row r="691" spans="1:25" x14ac:dyDescent="0.3">
      <c r="A691">
        <v>690</v>
      </c>
      <c r="B691" t="s">
        <v>4187</v>
      </c>
      <c r="C691" s="1">
        <v>42974</v>
      </c>
      <c r="D691" s="1">
        <v>42977</v>
      </c>
      <c r="E691" s="18">
        <v>42974</v>
      </c>
      <c r="F691" t="s">
        <v>184</v>
      </c>
      <c r="G691" t="s">
        <v>2246</v>
      </c>
      <c r="H691" t="s">
        <v>2247</v>
      </c>
      <c r="I691" t="s">
        <v>101</v>
      </c>
      <c r="J691" t="s">
        <v>26</v>
      </c>
      <c r="K691" t="s">
        <v>262</v>
      </c>
      <c r="L691" t="s">
        <v>263</v>
      </c>
      <c r="M691" s="2">
        <v>10024</v>
      </c>
      <c r="N691" s="2" t="s">
        <v>145</v>
      </c>
      <c r="O691" s="3" t="s">
        <v>3183</v>
      </c>
      <c r="P691" t="s">
        <v>45</v>
      </c>
      <c r="Q691" t="s">
        <v>58</v>
      </c>
      <c r="R691" t="s">
        <v>3184</v>
      </c>
      <c r="S691" s="2">
        <v>63.84</v>
      </c>
      <c r="T691" s="2">
        <v>8</v>
      </c>
      <c r="U691" s="2">
        <v>0</v>
      </c>
      <c r="V691" s="8">
        <v>16.598400000000002</v>
      </c>
      <c r="W691" s="9">
        <f t="shared" si="30"/>
        <v>63.84</v>
      </c>
      <c r="X691" s="9">
        <f t="shared" si="31"/>
        <v>0</v>
      </c>
      <c r="Y691" s="9">
        <f t="shared" si="32"/>
        <v>510.72</v>
      </c>
    </row>
    <row r="692" spans="1:25" x14ac:dyDescent="0.3">
      <c r="A692">
        <v>691</v>
      </c>
      <c r="B692" t="s">
        <v>4196</v>
      </c>
      <c r="C692" s="1">
        <v>42729</v>
      </c>
      <c r="D692" s="1">
        <v>42732</v>
      </c>
      <c r="E692" s="18">
        <v>42729</v>
      </c>
      <c r="F692" t="s">
        <v>184</v>
      </c>
      <c r="G692" t="s">
        <v>1155</v>
      </c>
      <c r="H692" t="s">
        <v>1156</v>
      </c>
      <c r="I692" t="s">
        <v>40</v>
      </c>
      <c r="J692" t="s">
        <v>26</v>
      </c>
      <c r="K692" t="s">
        <v>41</v>
      </c>
      <c r="L692" t="s">
        <v>42</v>
      </c>
      <c r="M692" s="2">
        <v>90049</v>
      </c>
      <c r="N692" s="2" t="s">
        <v>43</v>
      </c>
      <c r="O692" s="3" t="s">
        <v>3255</v>
      </c>
      <c r="P692" t="s">
        <v>70</v>
      </c>
      <c r="Q692" t="s">
        <v>71</v>
      </c>
      <c r="R692" t="s">
        <v>3256</v>
      </c>
      <c r="S692" s="2">
        <v>2575.944</v>
      </c>
      <c r="T692" s="2">
        <v>7</v>
      </c>
      <c r="U692" s="2">
        <v>0.2</v>
      </c>
      <c r="V692" s="8">
        <v>257.59440000000001</v>
      </c>
      <c r="W692" s="9">
        <f t="shared" si="30"/>
        <v>2060.7552000000001</v>
      </c>
      <c r="X692" s="9">
        <f t="shared" si="31"/>
        <v>515.18880000000001</v>
      </c>
      <c r="Y692" s="9">
        <f t="shared" si="32"/>
        <v>14425.286400000001</v>
      </c>
    </row>
    <row r="693" spans="1:25" x14ac:dyDescent="0.3">
      <c r="A693">
        <v>692</v>
      </c>
      <c r="B693" t="s">
        <v>4197</v>
      </c>
      <c r="C693" s="1">
        <v>42411</v>
      </c>
      <c r="D693" s="1">
        <v>42413</v>
      </c>
      <c r="E693" s="18">
        <v>42411</v>
      </c>
      <c r="F693" t="s">
        <v>184</v>
      </c>
      <c r="G693" t="s">
        <v>4198</v>
      </c>
      <c r="H693" t="s">
        <v>4199</v>
      </c>
      <c r="I693" t="s">
        <v>40</v>
      </c>
      <c r="J693" t="s">
        <v>26</v>
      </c>
      <c r="K693" t="s">
        <v>4200</v>
      </c>
      <c r="L693" t="s">
        <v>634</v>
      </c>
      <c r="M693" s="2">
        <v>74133</v>
      </c>
      <c r="N693" s="2" t="s">
        <v>104</v>
      </c>
      <c r="O693" s="3" t="s">
        <v>4201</v>
      </c>
      <c r="P693" t="s">
        <v>70</v>
      </c>
      <c r="Q693" t="s">
        <v>71</v>
      </c>
      <c r="R693" t="s">
        <v>4202</v>
      </c>
      <c r="S693" s="2">
        <v>69.930000000000007</v>
      </c>
      <c r="T693" s="2">
        <v>7</v>
      </c>
      <c r="U693" s="2">
        <v>0</v>
      </c>
      <c r="V693" s="8">
        <v>0.69930000000000003</v>
      </c>
      <c r="W693" s="9">
        <f t="shared" si="30"/>
        <v>69.930000000000007</v>
      </c>
      <c r="X693" s="9">
        <f t="shared" si="31"/>
        <v>0</v>
      </c>
      <c r="Y693" s="9">
        <f t="shared" si="32"/>
        <v>489.51000000000005</v>
      </c>
    </row>
    <row r="694" spans="1:25" x14ac:dyDescent="0.3">
      <c r="A694">
        <v>693</v>
      </c>
      <c r="B694" t="s">
        <v>4203</v>
      </c>
      <c r="C694" s="1">
        <v>42666</v>
      </c>
      <c r="D694" s="1">
        <v>42672</v>
      </c>
      <c r="E694" s="18">
        <v>42666</v>
      </c>
      <c r="F694" t="s">
        <v>49</v>
      </c>
      <c r="G694" t="s">
        <v>805</v>
      </c>
      <c r="H694" t="s">
        <v>806</v>
      </c>
      <c r="I694" t="s">
        <v>40</v>
      </c>
      <c r="J694" t="s">
        <v>26</v>
      </c>
      <c r="K694" t="s">
        <v>295</v>
      </c>
      <c r="L694" t="s">
        <v>207</v>
      </c>
      <c r="M694" s="2">
        <v>60610</v>
      </c>
      <c r="N694" s="2" t="s">
        <v>104</v>
      </c>
      <c r="O694" s="3" t="s">
        <v>4204</v>
      </c>
      <c r="P694" t="s">
        <v>31</v>
      </c>
      <c r="Q694" t="s">
        <v>64</v>
      </c>
      <c r="R694" t="s">
        <v>4205</v>
      </c>
      <c r="S694" s="2">
        <v>16.155999999999999</v>
      </c>
      <c r="T694" s="2">
        <v>7</v>
      </c>
      <c r="U694" s="2">
        <v>0.6</v>
      </c>
      <c r="V694" s="8">
        <v>-12.117000000000001</v>
      </c>
      <c r="W694" s="9">
        <f t="shared" si="30"/>
        <v>6.4624000000000006</v>
      </c>
      <c r="X694" s="9">
        <f t="shared" si="31"/>
        <v>9.6935999999999982</v>
      </c>
      <c r="Y694" s="9">
        <f t="shared" si="32"/>
        <v>45.236800000000002</v>
      </c>
    </row>
    <row r="695" spans="1:25" x14ac:dyDescent="0.3">
      <c r="A695">
        <v>694</v>
      </c>
      <c r="B695" t="s">
        <v>4208</v>
      </c>
      <c r="C695" s="1">
        <v>43059</v>
      </c>
      <c r="D695" s="1">
        <v>43065</v>
      </c>
      <c r="E695" s="18">
        <v>43059</v>
      </c>
      <c r="F695" t="s">
        <v>49</v>
      </c>
      <c r="G695" t="s">
        <v>4209</v>
      </c>
      <c r="H695" t="s">
        <v>4210</v>
      </c>
      <c r="I695" t="s">
        <v>25</v>
      </c>
      <c r="J695" t="s">
        <v>26</v>
      </c>
      <c r="K695" t="s">
        <v>594</v>
      </c>
      <c r="L695" t="s">
        <v>490</v>
      </c>
      <c r="M695" s="2">
        <v>43055</v>
      </c>
      <c r="N695" s="2" t="s">
        <v>145</v>
      </c>
      <c r="O695" s="3" t="s">
        <v>1082</v>
      </c>
      <c r="P695" t="s">
        <v>31</v>
      </c>
      <c r="Q695" t="s">
        <v>64</v>
      </c>
      <c r="R695" t="s">
        <v>1083</v>
      </c>
      <c r="S695" s="2">
        <v>77.599999999999994</v>
      </c>
      <c r="T695" s="2">
        <v>5</v>
      </c>
      <c r="U695" s="2">
        <v>0.2</v>
      </c>
      <c r="V695" s="8">
        <v>28.13</v>
      </c>
      <c r="W695" s="9">
        <f t="shared" si="30"/>
        <v>62.08</v>
      </c>
      <c r="X695" s="9">
        <f t="shared" si="31"/>
        <v>15.52</v>
      </c>
      <c r="Y695" s="9">
        <f t="shared" si="32"/>
        <v>310.39999999999998</v>
      </c>
    </row>
    <row r="696" spans="1:25" x14ac:dyDescent="0.3">
      <c r="A696">
        <v>695</v>
      </c>
      <c r="B696" t="s">
        <v>4211</v>
      </c>
      <c r="C696" s="1">
        <v>42159</v>
      </c>
      <c r="D696" s="1">
        <v>42159</v>
      </c>
      <c r="E696" s="18">
        <v>42159</v>
      </c>
      <c r="F696" t="s">
        <v>1261</v>
      </c>
      <c r="G696" t="s">
        <v>2624</v>
      </c>
      <c r="H696" t="s">
        <v>2625</v>
      </c>
      <c r="I696" t="s">
        <v>25</v>
      </c>
      <c r="J696" t="s">
        <v>26</v>
      </c>
      <c r="K696" t="s">
        <v>94</v>
      </c>
      <c r="L696" t="s">
        <v>95</v>
      </c>
      <c r="M696" s="2">
        <v>98105</v>
      </c>
      <c r="N696" s="2" t="s">
        <v>43</v>
      </c>
      <c r="O696" s="3" t="s">
        <v>4212</v>
      </c>
      <c r="P696" t="s">
        <v>45</v>
      </c>
      <c r="Q696" t="s">
        <v>46</v>
      </c>
      <c r="R696" t="s">
        <v>4213</v>
      </c>
      <c r="S696" s="2">
        <v>7.38</v>
      </c>
      <c r="T696" s="2">
        <v>2</v>
      </c>
      <c r="U696" s="2">
        <v>0</v>
      </c>
      <c r="V696" s="8">
        <v>3.4685999999999999</v>
      </c>
      <c r="W696" s="9">
        <f t="shared" si="30"/>
        <v>7.38</v>
      </c>
      <c r="X696" s="9">
        <f t="shared" si="31"/>
        <v>0</v>
      </c>
      <c r="Y696" s="9">
        <f t="shared" si="32"/>
        <v>14.76</v>
      </c>
    </row>
    <row r="697" spans="1:25" x14ac:dyDescent="0.3">
      <c r="A697">
        <v>696</v>
      </c>
      <c r="B697" t="s">
        <v>4214</v>
      </c>
      <c r="C697" s="1">
        <v>42351</v>
      </c>
      <c r="D697" s="1">
        <v>42353</v>
      </c>
      <c r="E697" s="18">
        <v>42351</v>
      </c>
      <c r="F697" t="s">
        <v>22</v>
      </c>
      <c r="G697" t="s">
        <v>3446</v>
      </c>
      <c r="H697" t="s">
        <v>3447</v>
      </c>
      <c r="I697" t="s">
        <v>25</v>
      </c>
      <c r="J697" t="s">
        <v>26</v>
      </c>
      <c r="K697" t="s">
        <v>41</v>
      </c>
      <c r="L697" t="s">
        <v>42</v>
      </c>
      <c r="M697" s="2">
        <v>90036</v>
      </c>
      <c r="N697" s="2" t="s">
        <v>43</v>
      </c>
      <c r="O697" s="3" t="s">
        <v>4215</v>
      </c>
      <c r="P697" t="s">
        <v>45</v>
      </c>
      <c r="Q697" t="s">
        <v>46</v>
      </c>
      <c r="R697" t="s">
        <v>4216</v>
      </c>
      <c r="S697" s="2">
        <v>9.9600000000000009</v>
      </c>
      <c r="T697" s="2">
        <v>2</v>
      </c>
      <c r="U697" s="2">
        <v>0</v>
      </c>
      <c r="V697" s="8">
        <v>4.5815999999999999</v>
      </c>
      <c r="W697" s="9">
        <f t="shared" si="30"/>
        <v>9.9600000000000009</v>
      </c>
      <c r="X697" s="9">
        <f t="shared" si="31"/>
        <v>0</v>
      </c>
      <c r="Y697" s="9">
        <f t="shared" si="32"/>
        <v>19.920000000000002</v>
      </c>
    </row>
    <row r="698" spans="1:25" x14ac:dyDescent="0.3">
      <c r="A698">
        <v>697</v>
      </c>
      <c r="B698" t="s">
        <v>4217</v>
      </c>
      <c r="C698" s="1">
        <v>41784</v>
      </c>
      <c r="D698" s="1">
        <v>41788</v>
      </c>
      <c r="E698" s="18">
        <v>41784</v>
      </c>
      <c r="F698" t="s">
        <v>49</v>
      </c>
      <c r="G698" t="s">
        <v>4218</v>
      </c>
      <c r="H698" t="s">
        <v>4219</v>
      </c>
      <c r="I698" t="s">
        <v>25</v>
      </c>
      <c r="J698" t="s">
        <v>26</v>
      </c>
      <c r="K698" t="s">
        <v>295</v>
      </c>
      <c r="L698" t="s">
        <v>207</v>
      </c>
      <c r="M698" s="2">
        <v>60623</v>
      </c>
      <c r="N698" s="2" t="s">
        <v>104</v>
      </c>
      <c r="O698" s="3" t="s">
        <v>4220</v>
      </c>
      <c r="P698" t="s">
        <v>45</v>
      </c>
      <c r="Q698" t="s">
        <v>77</v>
      </c>
      <c r="R698" t="s">
        <v>4221</v>
      </c>
      <c r="S698" s="2">
        <v>75.599999999999994</v>
      </c>
      <c r="T698" s="2">
        <v>2</v>
      </c>
      <c r="U698" s="2">
        <v>0.8</v>
      </c>
      <c r="V698" s="8">
        <v>-166.32</v>
      </c>
      <c r="W698" s="9">
        <f t="shared" si="30"/>
        <v>15.119999999999997</v>
      </c>
      <c r="X698" s="9">
        <f t="shared" si="31"/>
        <v>60.48</v>
      </c>
      <c r="Y698" s="9">
        <f t="shared" si="32"/>
        <v>30.239999999999995</v>
      </c>
    </row>
    <row r="699" spans="1:25" x14ac:dyDescent="0.3">
      <c r="A699">
        <v>698</v>
      </c>
      <c r="B699" t="s">
        <v>4224</v>
      </c>
      <c r="C699" s="1">
        <v>42416</v>
      </c>
      <c r="D699" s="1">
        <v>42420</v>
      </c>
      <c r="E699" s="18">
        <v>42416</v>
      </c>
      <c r="F699" t="s">
        <v>49</v>
      </c>
      <c r="G699" t="s">
        <v>880</v>
      </c>
      <c r="H699" t="s">
        <v>881</v>
      </c>
      <c r="I699" t="s">
        <v>40</v>
      </c>
      <c r="J699" t="s">
        <v>26</v>
      </c>
      <c r="K699" t="s">
        <v>295</v>
      </c>
      <c r="L699" t="s">
        <v>207</v>
      </c>
      <c r="M699" s="2">
        <v>60623</v>
      </c>
      <c r="N699" s="2" t="s">
        <v>104</v>
      </c>
      <c r="O699" s="3" t="s">
        <v>4225</v>
      </c>
      <c r="P699" t="s">
        <v>45</v>
      </c>
      <c r="Q699" t="s">
        <v>77</v>
      </c>
      <c r="R699" t="s">
        <v>4226</v>
      </c>
      <c r="S699" s="2">
        <v>92.063999999999993</v>
      </c>
      <c r="T699" s="2">
        <v>6</v>
      </c>
      <c r="U699" s="2">
        <v>0.8</v>
      </c>
      <c r="V699" s="8">
        <v>-225.55680000000001</v>
      </c>
      <c r="W699" s="9">
        <f t="shared" si="30"/>
        <v>18.41279999999999</v>
      </c>
      <c r="X699" s="9">
        <f t="shared" si="31"/>
        <v>73.651200000000003</v>
      </c>
      <c r="Y699" s="9">
        <f t="shared" si="32"/>
        <v>110.47679999999994</v>
      </c>
    </row>
    <row r="700" spans="1:25" x14ac:dyDescent="0.3">
      <c r="A700">
        <v>699</v>
      </c>
      <c r="B700" t="s">
        <v>4233</v>
      </c>
      <c r="C700" s="1">
        <v>42408</v>
      </c>
      <c r="D700" s="1">
        <v>42411</v>
      </c>
      <c r="E700" s="18">
        <v>42408</v>
      </c>
      <c r="F700" t="s">
        <v>22</v>
      </c>
      <c r="G700" t="s">
        <v>4234</v>
      </c>
      <c r="H700" t="s">
        <v>4235</v>
      </c>
      <c r="I700" t="s">
        <v>101</v>
      </c>
      <c r="J700" t="s">
        <v>26</v>
      </c>
      <c r="K700" t="s">
        <v>4236</v>
      </c>
      <c r="L700" t="s">
        <v>87</v>
      </c>
      <c r="M700" s="2">
        <v>27604</v>
      </c>
      <c r="N700" s="2" t="s">
        <v>29</v>
      </c>
      <c r="O700" s="3" t="s">
        <v>4237</v>
      </c>
      <c r="P700" t="s">
        <v>70</v>
      </c>
      <c r="Q700" t="s">
        <v>71</v>
      </c>
      <c r="R700" t="s">
        <v>4238</v>
      </c>
      <c r="S700" s="2">
        <v>1127.9760000000001</v>
      </c>
      <c r="T700" s="2">
        <v>3</v>
      </c>
      <c r="U700" s="2">
        <v>0.2</v>
      </c>
      <c r="V700" s="8">
        <v>126.8973</v>
      </c>
      <c r="W700" s="9">
        <f t="shared" si="30"/>
        <v>902.38080000000014</v>
      </c>
      <c r="X700" s="9">
        <f t="shared" si="31"/>
        <v>225.59520000000003</v>
      </c>
      <c r="Y700" s="9">
        <f t="shared" si="32"/>
        <v>2707.1424000000006</v>
      </c>
    </row>
    <row r="701" spans="1:25" x14ac:dyDescent="0.3">
      <c r="A701">
        <v>700</v>
      </c>
      <c r="B701" t="s">
        <v>4239</v>
      </c>
      <c r="C701" s="1">
        <v>42198</v>
      </c>
      <c r="D701" s="1">
        <v>42200</v>
      </c>
      <c r="E701" s="18">
        <v>42198</v>
      </c>
      <c r="F701" t="s">
        <v>22</v>
      </c>
      <c r="G701" t="s">
        <v>4240</v>
      </c>
      <c r="H701" t="s">
        <v>4241</v>
      </c>
      <c r="I701" t="s">
        <v>40</v>
      </c>
      <c r="J701" t="s">
        <v>26</v>
      </c>
      <c r="K701" t="s">
        <v>3367</v>
      </c>
      <c r="L701" t="s">
        <v>1246</v>
      </c>
      <c r="M701" s="2">
        <v>31204</v>
      </c>
      <c r="N701" s="2" t="s">
        <v>29</v>
      </c>
      <c r="O701" s="3" t="s">
        <v>2681</v>
      </c>
      <c r="P701" t="s">
        <v>45</v>
      </c>
      <c r="Q701" t="s">
        <v>89</v>
      </c>
      <c r="R701" t="s">
        <v>2682</v>
      </c>
      <c r="S701" s="2">
        <v>38.880000000000003</v>
      </c>
      <c r="T701" s="2">
        <v>6</v>
      </c>
      <c r="U701" s="2">
        <v>0</v>
      </c>
      <c r="V701" s="8">
        <v>18.662400000000002</v>
      </c>
      <c r="W701" s="9">
        <f t="shared" si="30"/>
        <v>38.880000000000003</v>
      </c>
      <c r="X701" s="9">
        <f t="shared" si="31"/>
        <v>0</v>
      </c>
      <c r="Y701" s="9">
        <f t="shared" si="32"/>
        <v>233.28000000000003</v>
      </c>
    </row>
    <row r="702" spans="1:25" x14ac:dyDescent="0.3">
      <c r="A702">
        <v>701</v>
      </c>
      <c r="B702" t="s">
        <v>4242</v>
      </c>
      <c r="C702" s="1">
        <v>41777</v>
      </c>
      <c r="D702" s="1">
        <v>41783</v>
      </c>
      <c r="E702" s="18">
        <v>41777</v>
      </c>
      <c r="F702" t="s">
        <v>49</v>
      </c>
      <c r="G702" t="s">
        <v>791</v>
      </c>
      <c r="H702" t="s">
        <v>792</v>
      </c>
      <c r="I702" t="s">
        <v>25</v>
      </c>
      <c r="J702" t="s">
        <v>26</v>
      </c>
      <c r="K702" t="s">
        <v>2109</v>
      </c>
      <c r="L702" t="s">
        <v>490</v>
      </c>
      <c r="M702" s="2">
        <v>44105</v>
      </c>
      <c r="N702" s="2" t="s">
        <v>145</v>
      </c>
      <c r="O702" s="3" t="s">
        <v>4243</v>
      </c>
      <c r="P702" t="s">
        <v>70</v>
      </c>
      <c r="Q702" t="s">
        <v>71</v>
      </c>
      <c r="R702" t="s">
        <v>4244</v>
      </c>
      <c r="S702" s="2">
        <v>779.79600000000005</v>
      </c>
      <c r="T702" s="2">
        <v>2</v>
      </c>
      <c r="U702" s="2">
        <v>0.4</v>
      </c>
      <c r="V702" s="8">
        <v>-168.95580000000001</v>
      </c>
      <c r="W702" s="9">
        <f t="shared" si="30"/>
        <v>467.87760000000003</v>
      </c>
      <c r="X702" s="9">
        <f t="shared" si="31"/>
        <v>311.91840000000002</v>
      </c>
      <c r="Y702" s="9">
        <f t="shared" si="32"/>
        <v>935.75520000000006</v>
      </c>
    </row>
    <row r="703" spans="1:25" x14ac:dyDescent="0.3">
      <c r="A703">
        <v>702</v>
      </c>
      <c r="B703" t="s">
        <v>4245</v>
      </c>
      <c r="C703" s="1">
        <v>43029</v>
      </c>
      <c r="D703" s="1">
        <v>43029</v>
      </c>
      <c r="E703" s="18">
        <v>43029</v>
      </c>
      <c r="F703" t="s">
        <v>1261</v>
      </c>
      <c r="G703" t="s">
        <v>2844</v>
      </c>
      <c r="H703" t="s">
        <v>2845</v>
      </c>
      <c r="I703" t="s">
        <v>101</v>
      </c>
      <c r="J703" t="s">
        <v>26</v>
      </c>
      <c r="K703" t="s">
        <v>4246</v>
      </c>
      <c r="L703" t="s">
        <v>634</v>
      </c>
      <c r="M703" s="2">
        <v>74403</v>
      </c>
      <c r="N703" s="2" t="s">
        <v>104</v>
      </c>
      <c r="O703" s="3" t="s">
        <v>4247</v>
      </c>
      <c r="P703" t="s">
        <v>70</v>
      </c>
      <c r="Q703" t="s">
        <v>71</v>
      </c>
      <c r="R703" t="s">
        <v>4248</v>
      </c>
      <c r="S703" s="2">
        <v>1439.92</v>
      </c>
      <c r="T703" s="2">
        <v>8</v>
      </c>
      <c r="U703" s="2">
        <v>0</v>
      </c>
      <c r="V703" s="8">
        <v>374.37920000000003</v>
      </c>
      <c r="W703" s="9">
        <f t="shared" si="30"/>
        <v>1439.92</v>
      </c>
      <c r="X703" s="9">
        <f t="shared" si="31"/>
        <v>0</v>
      </c>
      <c r="Y703" s="9">
        <f t="shared" si="32"/>
        <v>11519.36</v>
      </c>
    </row>
    <row r="704" spans="1:25" x14ac:dyDescent="0.3">
      <c r="A704">
        <v>703</v>
      </c>
      <c r="B704" t="s">
        <v>4249</v>
      </c>
      <c r="C704" s="1">
        <v>42948</v>
      </c>
      <c r="D704" s="1">
        <v>42954</v>
      </c>
      <c r="E704" s="18">
        <v>42948</v>
      </c>
      <c r="F704" t="s">
        <v>49</v>
      </c>
      <c r="G704" t="s">
        <v>3499</v>
      </c>
      <c r="H704" t="s">
        <v>3500</v>
      </c>
      <c r="I704" t="s">
        <v>40</v>
      </c>
      <c r="J704" t="s">
        <v>26</v>
      </c>
      <c r="K704" t="s">
        <v>1214</v>
      </c>
      <c r="L704" t="s">
        <v>103</v>
      </c>
      <c r="M704" s="2">
        <v>78745</v>
      </c>
      <c r="N704" s="2" t="s">
        <v>104</v>
      </c>
      <c r="O704" s="3" t="s">
        <v>4250</v>
      </c>
      <c r="P704" t="s">
        <v>70</v>
      </c>
      <c r="Q704" t="s">
        <v>668</v>
      </c>
      <c r="R704" t="s">
        <v>4251</v>
      </c>
      <c r="S704" s="2">
        <v>1439.982</v>
      </c>
      <c r="T704" s="2">
        <v>3</v>
      </c>
      <c r="U704" s="2">
        <v>0.4</v>
      </c>
      <c r="V704" s="8">
        <v>-263.99669999999998</v>
      </c>
      <c r="W704" s="9">
        <f t="shared" si="30"/>
        <v>863.98919999999998</v>
      </c>
      <c r="X704" s="9">
        <f t="shared" si="31"/>
        <v>575.99279999999999</v>
      </c>
      <c r="Y704" s="9">
        <f t="shared" si="32"/>
        <v>2591.9675999999999</v>
      </c>
    </row>
    <row r="705" spans="1:25" x14ac:dyDescent="0.3">
      <c r="A705">
        <v>704</v>
      </c>
      <c r="B705" t="s">
        <v>4255</v>
      </c>
      <c r="C705" s="1">
        <v>42785</v>
      </c>
      <c r="D705" s="1">
        <v>42787</v>
      </c>
      <c r="E705" s="18">
        <v>42785</v>
      </c>
      <c r="F705" t="s">
        <v>22</v>
      </c>
      <c r="G705" t="s">
        <v>3685</v>
      </c>
      <c r="H705" t="s">
        <v>3686</v>
      </c>
      <c r="I705" t="s">
        <v>40</v>
      </c>
      <c r="J705" t="s">
        <v>26</v>
      </c>
      <c r="K705" t="s">
        <v>3105</v>
      </c>
      <c r="L705" t="s">
        <v>1246</v>
      </c>
      <c r="M705" s="2">
        <v>30076</v>
      </c>
      <c r="N705" s="2" t="s">
        <v>29</v>
      </c>
      <c r="O705" s="3" t="s">
        <v>676</v>
      </c>
      <c r="P705" t="s">
        <v>45</v>
      </c>
      <c r="Q705" t="s">
        <v>77</v>
      </c>
      <c r="R705" t="s">
        <v>677</v>
      </c>
      <c r="S705" s="2">
        <v>1245.8599999999999</v>
      </c>
      <c r="T705" s="2">
        <v>7</v>
      </c>
      <c r="U705" s="2">
        <v>0</v>
      </c>
      <c r="V705" s="8">
        <v>361.29939999999999</v>
      </c>
      <c r="W705" s="9">
        <f t="shared" si="30"/>
        <v>1245.8599999999999</v>
      </c>
      <c r="X705" s="9">
        <f t="shared" si="31"/>
        <v>0</v>
      </c>
      <c r="Y705" s="9">
        <f t="shared" si="32"/>
        <v>8721.0199999999986</v>
      </c>
    </row>
    <row r="706" spans="1:25" x14ac:dyDescent="0.3">
      <c r="A706">
        <v>705</v>
      </c>
      <c r="B706" t="s">
        <v>4260</v>
      </c>
      <c r="C706" s="1">
        <v>42569</v>
      </c>
      <c r="D706" s="1">
        <v>42574</v>
      </c>
      <c r="E706" s="18">
        <v>42569</v>
      </c>
      <c r="F706" t="s">
        <v>49</v>
      </c>
      <c r="G706" t="s">
        <v>4261</v>
      </c>
      <c r="H706" t="s">
        <v>4262</v>
      </c>
      <c r="I706" t="s">
        <v>40</v>
      </c>
      <c r="J706" t="s">
        <v>26</v>
      </c>
      <c r="K706" t="s">
        <v>4263</v>
      </c>
      <c r="L706" t="s">
        <v>28</v>
      </c>
      <c r="M706" s="2">
        <v>42104</v>
      </c>
      <c r="N706" s="2" t="s">
        <v>29</v>
      </c>
      <c r="O706" s="3" t="s">
        <v>4264</v>
      </c>
      <c r="P706" t="s">
        <v>31</v>
      </c>
      <c r="Q706" t="s">
        <v>35</v>
      </c>
      <c r="R706" t="s">
        <v>4265</v>
      </c>
      <c r="S706" s="2">
        <v>140.81</v>
      </c>
      <c r="T706" s="2">
        <v>1</v>
      </c>
      <c r="U706" s="2">
        <v>0</v>
      </c>
      <c r="V706" s="8">
        <v>39.4268</v>
      </c>
      <c r="W706" s="9">
        <f t="shared" ref="W706:W769" si="33">S706-S706*U706</f>
        <v>140.81</v>
      </c>
      <c r="X706" s="9">
        <f t="shared" si="31"/>
        <v>0</v>
      </c>
      <c r="Y706" s="9">
        <f t="shared" si="32"/>
        <v>140.81</v>
      </c>
    </row>
    <row r="707" spans="1:25" x14ac:dyDescent="0.3">
      <c r="A707">
        <v>706</v>
      </c>
      <c r="B707" t="s">
        <v>4266</v>
      </c>
      <c r="C707" s="1">
        <v>42044</v>
      </c>
      <c r="D707" s="1">
        <v>42046</v>
      </c>
      <c r="E707" s="18">
        <v>42044</v>
      </c>
      <c r="F707" t="s">
        <v>22</v>
      </c>
      <c r="G707" t="s">
        <v>1149</v>
      </c>
      <c r="H707" t="s">
        <v>1150</v>
      </c>
      <c r="I707" t="s">
        <v>40</v>
      </c>
      <c r="J707" t="s">
        <v>26</v>
      </c>
      <c r="K707" t="s">
        <v>664</v>
      </c>
      <c r="L707" t="s">
        <v>103</v>
      </c>
      <c r="M707" s="2">
        <v>78207</v>
      </c>
      <c r="N707" s="2" t="s">
        <v>104</v>
      </c>
      <c r="O707" s="3" t="s">
        <v>1175</v>
      </c>
      <c r="P707" t="s">
        <v>45</v>
      </c>
      <c r="Q707" t="s">
        <v>46</v>
      </c>
      <c r="R707" t="s">
        <v>1176</v>
      </c>
      <c r="S707" s="2">
        <v>40.095999999999997</v>
      </c>
      <c r="T707" s="2">
        <v>4</v>
      </c>
      <c r="U707" s="2">
        <v>0.2</v>
      </c>
      <c r="V707" s="8">
        <v>13.532400000000001</v>
      </c>
      <c r="W707" s="9">
        <f t="shared" si="33"/>
        <v>32.076799999999999</v>
      </c>
      <c r="X707" s="9">
        <f t="shared" ref="X707:X770" si="34">S707*U707</f>
        <v>8.0191999999999997</v>
      </c>
      <c r="Y707" s="9">
        <f t="shared" ref="Y707:Y770" si="35">W707*T707</f>
        <v>128.30719999999999</v>
      </c>
    </row>
    <row r="708" spans="1:25" x14ac:dyDescent="0.3">
      <c r="A708">
        <v>707</v>
      </c>
      <c r="B708" t="s">
        <v>4269</v>
      </c>
      <c r="C708" s="1">
        <v>42945</v>
      </c>
      <c r="D708" s="1">
        <v>42949</v>
      </c>
      <c r="E708" s="18">
        <v>42945</v>
      </c>
      <c r="F708" t="s">
        <v>49</v>
      </c>
      <c r="G708" t="s">
        <v>4270</v>
      </c>
      <c r="H708" t="s">
        <v>4271</v>
      </c>
      <c r="I708" t="s">
        <v>25</v>
      </c>
      <c r="J708" t="s">
        <v>26</v>
      </c>
      <c r="K708" t="s">
        <v>94</v>
      </c>
      <c r="L708" t="s">
        <v>95</v>
      </c>
      <c r="M708" s="2">
        <v>98115</v>
      </c>
      <c r="N708" s="2" t="s">
        <v>43</v>
      </c>
      <c r="O708" s="3" t="s">
        <v>156</v>
      </c>
      <c r="P708" t="s">
        <v>70</v>
      </c>
      <c r="Q708" t="s">
        <v>157</v>
      </c>
      <c r="R708" t="s">
        <v>158</v>
      </c>
      <c r="S708" s="2">
        <v>90.57</v>
      </c>
      <c r="T708" s="2">
        <v>3</v>
      </c>
      <c r="U708" s="2">
        <v>0</v>
      </c>
      <c r="V708" s="8">
        <v>11.774100000000001</v>
      </c>
      <c r="W708" s="9">
        <f t="shared" si="33"/>
        <v>90.57</v>
      </c>
      <c r="X708" s="9">
        <f t="shared" si="34"/>
        <v>0</v>
      </c>
      <c r="Y708" s="9">
        <f t="shared" si="35"/>
        <v>271.70999999999998</v>
      </c>
    </row>
    <row r="709" spans="1:25" x14ac:dyDescent="0.3">
      <c r="A709">
        <v>708</v>
      </c>
      <c r="B709" t="s">
        <v>4274</v>
      </c>
      <c r="C709" s="1">
        <v>42205</v>
      </c>
      <c r="D709" s="1">
        <v>42210</v>
      </c>
      <c r="E709" s="18">
        <v>42205</v>
      </c>
      <c r="F709" t="s">
        <v>22</v>
      </c>
      <c r="G709" t="s">
        <v>2731</v>
      </c>
      <c r="H709" t="s">
        <v>2732</v>
      </c>
      <c r="I709" t="s">
        <v>25</v>
      </c>
      <c r="J709" t="s">
        <v>26</v>
      </c>
      <c r="K709" t="s">
        <v>4275</v>
      </c>
      <c r="L709" t="s">
        <v>250</v>
      </c>
      <c r="M709" s="2">
        <v>46614</v>
      </c>
      <c r="N709" s="2" t="s">
        <v>104</v>
      </c>
      <c r="O709" s="3" t="s">
        <v>4276</v>
      </c>
      <c r="P709" t="s">
        <v>45</v>
      </c>
      <c r="Q709" t="s">
        <v>58</v>
      </c>
      <c r="R709" t="s">
        <v>4277</v>
      </c>
      <c r="S709" s="2">
        <v>34.76</v>
      </c>
      <c r="T709" s="2">
        <v>1</v>
      </c>
      <c r="U709" s="2">
        <v>0</v>
      </c>
      <c r="V709" s="8">
        <v>9.7327999999999992</v>
      </c>
      <c r="W709" s="9">
        <f t="shared" si="33"/>
        <v>34.76</v>
      </c>
      <c r="X709" s="9">
        <f t="shared" si="34"/>
        <v>0</v>
      </c>
      <c r="Y709" s="9">
        <f t="shared" si="35"/>
        <v>34.76</v>
      </c>
    </row>
    <row r="710" spans="1:25" x14ac:dyDescent="0.3">
      <c r="A710">
        <v>709</v>
      </c>
      <c r="B710" t="s">
        <v>4282</v>
      </c>
      <c r="C710" s="1">
        <v>41803</v>
      </c>
      <c r="D710" s="1">
        <v>41807</v>
      </c>
      <c r="E710" s="18">
        <v>41803</v>
      </c>
      <c r="F710" t="s">
        <v>49</v>
      </c>
      <c r="G710" t="s">
        <v>4106</v>
      </c>
      <c r="H710" t="s">
        <v>4107</v>
      </c>
      <c r="I710" t="s">
        <v>40</v>
      </c>
      <c r="J710" t="s">
        <v>26</v>
      </c>
      <c r="K710" t="s">
        <v>41</v>
      </c>
      <c r="L710" t="s">
        <v>42</v>
      </c>
      <c r="M710" s="2">
        <v>90032</v>
      </c>
      <c r="N710" s="2" t="s">
        <v>43</v>
      </c>
      <c r="O710" s="3" t="s">
        <v>4283</v>
      </c>
      <c r="P710" t="s">
        <v>45</v>
      </c>
      <c r="Q710" t="s">
        <v>67</v>
      </c>
      <c r="R710" t="s">
        <v>2902</v>
      </c>
      <c r="S710" s="2">
        <v>14.52</v>
      </c>
      <c r="T710" s="2">
        <v>3</v>
      </c>
      <c r="U710" s="2">
        <v>0</v>
      </c>
      <c r="V710" s="8">
        <v>4.7915999999999999</v>
      </c>
      <c r="W710" s="9">
        <f t="shared" si="33"/>
        <v>14.52</v>
      </c>
      <c r="X710" s="9">
        <f t="shared" si="34"/>
        <v>0</v>
      </c>
      <c r="Y710" s="9">
        <f t="shared" si="35"/>
        <v>43.56</v>
      </c>
    </row>
    <row r="711" spans="1:25" x14ac:dyDescent="0.3">
      <c r="A711">
        <v>710</v>
      </c>
      <c r="B711" t="s">
        <v>4286</v>
      </c>
      <c r="C711" s="1">
        <v>42820</v>
      </c>
      <c r="D711" s="1">
        <v>42821</v>
      </c>
      <c r="E711" s="18">
        <v>42820</v>
      </c>
      <c r="F711" t="s">
        <v>184</v>
      </c>
      <c r="G711" t="s">
        <v>2437</v>
      </c>
      <c r="H711" t="s">
        <v>2438</v>
      </c>
      <c r="I711" t="s">
        <v>25</v>
      </c>
      <c r="J711" t="s">
        <v>26</v>
      </c>
      <c r="K711" t="s">
        <v>262</v>
      </c>
      <c r="L711" t="s">
        <v>263</v>
      </c>
      <c r="M711" s="2">
        <v>10009</v>
      </c>
      <c r="N711" s="2" t="s">
        <v>145</v>
      </c>
      <c r="O711" s="3" t="s">
        <v>4287</v>
      </c>
      <c r="P711" t="s">
        <v>31</v>
      </c>
      <c r="Q711" t="s">
        <v>32</v>
      </c>
      <c r="R711" t="s">
        <v>4288</v>
      </c>
      <c r="S711" s="2">
        <v>257.56799999999998</v>
      </c>
      <c r="T711" s="2">
        <v>2</v>
      </c>
      <c r="U711" s="2">
        <v>0.2</v>
      </c>
      <c r="V711" s="8">
        <v>-28.976400000000002</v>
      </c>
      <c r="W711" s="9">
        <f t="shared" si="33"/>
        <v>206.05439999999999</v>
      </c>
      <c r="X711" s="9">
        <f t="shared" si="34"/>
        <v>51.513599999999997</v>
      </c>
      <c r="Y711" s="9">
        <f t="shared" si="35"/>
        <v>412.10879999999997</v>
      </c>
    </row>
    <row r="712" spans="1:25" x14ac:dyDescent="0.3">
      <c r="A712">
        <v>711</v>
      </c>
      <c r="B712" t="s">
        <v>4289</v>
      </c>
      <c r="C712" s="1">
        <v>42656</v>
      </c>
      <c r="D712" s="1">
        <v>42660</v>
      </c>
      <c r="E712" s="18">
        <v>42656</v>
      </c>
      <c r="F712" t="s">
        <v>49</v>
      </c>
      <c r="G712" t="s">
        <v>4290</v>
      </c>
      <c r="H712" t="s">
        <v>4291</v>
      </c>
      <c r="I712" t="s">
        <v>40</v>
      </c>
      <c r="J712" t="s">
        <v>26</v>
      </c>
      <c r="K712" t="s">
        <v>448</v>
      </c>
      <c r="L712" t="s">
        <v>449</v>
      </c>
      <c r="M712" s="2">
        <v>80013</v>
      </c>
      <c r="N712" s="2" t="s">
        <v>43</v>
      </c>
      <c r="O712" s="3" t="s">
        <v>1203</v>
      </c>
      <c r="P712" t="s">
        <v>31</v>
      </c>
      <c r="Q712" t="s">
        <v>55</v>
      </c>
      <c r="R712" t="s">
        <v>1204</v>
      </c>
      <c r="S712" s="2">
        <v>727.45</v>
      </c>
      <c r="T712" s="2">
        <v>5</v>
      </c>
      <c r="U712" s="2">
        <v>0.5</v>
      </c>
      <c r="V712" s="8">
        <v>-465.56799999999998</v>
      </c>
      <c r="W712" s="9">
        <f t="shared" si="33"/>
        <v>363.72500000000002</v>
      </c>
      <c r="X712" s="9">
        <f t="shared" si="34"/>
        <v>363.72500000000002</v>
      </c>
      <c r="Y712" s="9">
        <f t="shared" si="35"/>
        <v>1818.625</v>
      </c>
    </row>
    <row r="713" spans="1:25" x14ac:dyDescent="0.3">
      <c r="A713">
        <v>712</v>
      </c>
      <c r="B713" t="s">
        <v>4294</v>
      </c>
      <c r="C713" s="1">
        <v>43051</v>
      </c>
      <c r="D713" s="1">
        <v>43051</v>
      </c>
      <c r="E713" s="18">
        <v>43051</v>
      </c>
      <c r="F713" t="s">
        <v>1261</v>
      </c>
      <c r="G713" t="s">
        <v>1975</v>
      </c>
      <c r="H713" t="s">
        <v>1976</v>
      </c>
      <c r="I713" t="s">
        <v>40</v>
      </c>
      <c r="J713" t="s">
        <v>26</v>
      </c>
      <c r="K713" t="s">
        <v>594</v>
      </c>
      <c r="L713" t="s">
        <v>490</v>
      </c>
      <c r="M713" s="2">
        <v>43055</v>
      </c>
      <c r="N713" s="2" t="s">
        <v>145</v>
      </c>
      <c r="O713" s="3" t="s">
        <v>4295</v>
      </c>
      <c r="P713" t="s">
        <v>70</v>
      </c>
      <c r="Q713" t="s">
        <v>71</v>
      </c>
      <c r="R713" t="s">
        <v>4296</v>
      </c>
      <c r="S713" s="2">
        <v>370.78199999999998</v>
      </c>
      <c r="T713" s="2">
        <v>3</v>
      </c>
      <c r="U713" s="2">
        <v>0.4</v>
      </c>
      <c r="V713" s="8">
        <v>-92.695499999999996</v>
      </c>
      <c r="W713" s="9">
        <f t="shared" si="33"/>
        <v>222.46919999999997</v>
      </c>
      <c r="X713" s="9">
        <f t="shared" si="34"/>
        <v>148.31280000000001</v>
      </c>
      <c r="Y713" s="9">
        <f t="shared" si="35"/>
        <v>667.40759999999989</v>
      </c>
    </row>
    <row r="714" spans="1:25" x14ac:dyDescent="0.3">
      <c r="A714">
        <v>713</v>
      </c>
      <c r="B714" t="s">
        <v>4297</v>
      </c>
      <c r="C714" s="1">
        <v>42840</v>
      </c>
      <c r="D714" s="1">
        <v>42843</v>
      </c>
      <c r="E714" s="18">
        <v>42840</v>
      </c>
      <c r="F714" t="s">
        <v>184</v>
      </c>
      <c r="G714" t="s">
        <v>2715</v>
      </c>
      <c r="H714" t="s">
        <v>2716</v>
      </c>
      <c r="I714" t="s">
        <v>40</v>
      </c>
      <c r="J714" t="s">
        <v>26</v>
      </c>
      <c r="K714" t="s">
        <v>27</v>
      </c>
      <c r="L714" t="s">
        <v>1364</v>
      </c>
      <c r="M714" s="2">
        <v>89015</v>
      </c>
      <c r="N714" s="2" t="s">
        <v>43</v>
      </c>
      <c r="O714" s="3" t="s">
        <v>2969</v>
      </c>
      <c r="P714" t="s">
        <v>31</v>
      </c>
      <c r="Q714" t="s">
        <v>64</v>
      </c>
      <c r="R714" t="s">
        <v>2970</v>
      </c>
      <c r="S714" s="2">
        <v>196.45</v>
      </c>
      <c r="T714" s="2">
        <v>5</v>
      </c>
      <c r="U714" s="2">
        <v>0</v>
      </c>
      <c r="V714" s="8">
        <v>70.721999999999994</v>
      </c>
      <c r="W714" s="9">
        <f t="shared" si="33"/>
        <v>196.45</v>
      </c>
      <c r="X714" s="9">
        <f t="shared" si="34"/>
        <v>0</v>
      </c>
      <c r="Y714" s="9">
        <f t="shared" si="35"/>
        <v>982.25</v>
      </c>
    </row>
    <row r="715" spans="1:25" x14ac:dyDescent="0.3">
      <c r="A715">
        <v>714</v>
      </c>
      <c r="B715" t="s">
        <v>4298</v>
      </c>
      <c r="C715" s="1">
        <v>42180</v>
      </c>
      <c r="D715" s="1">
        <v>42186</v>
      </c>
      <c r="E715" s="18">
        <v>42180</v>
      </c>
      <c r="F715" t="s">
        <v>49</v>
      </c>
      <c r="G715" t="s">
        <v>4234</v>
      </c>
      <c r="H715" t="s">
        <v>4235</v>
      </c>
      <c r="I715" t="s">
        <v>101</v>
      </c>
      <c r="J715" t="s">
        <v>26</v>
      </c>
      <c r="K715" t="s">
        <v>143</v>
      </c>
      <c r="L715" t="s">
        <v>144</v>
      </c>
      <c r="M715" s="2">
        <v>19143</v>
      </c>
      <c r="N715" s="2" t="s">
        <v>145</v>
      </c>
      <c r="O715" s="3" t="s">
        <v>4299</v>
      </c>
      <c r="P715" t="s">
        <v>45</v>
      </c>
      <c r="Q715" t="s">
        <v>89</v>
      </c>
      <c r="R715" t="s">
        <v>4300</v>
      </c>
      <c r="S715" s="2">
        <v>31.103999999999999</v>
      </c>
      <c r="T715" s="2">
        <v>6</v>
      </c>
      <c r="U715" s="2">
        <v>0.2</v>
      </c>
      <c r="V715" s="8">
        <v>10.8864</v>
      </c>
      <c r="W715" s="9">
        <f t="shared" si="33"/>
        <v>24.883199999999999</v>
      </c>
      <c r="X715" s="9">
        <f t="shared" si="34"/>
        <v>6.2208000000000006</v>
      </c>
      <c r="Y715" s="9">
        <f t="shared" si="35"/>
        <v>149.29919999999998</v>
      </c>
    </row>
    <row r="716" spans="1:25" x14ac:dyDescent="0.3">
      <c r="A716">
        <v>715</v>
      </c>
      <c r="B716" t="s">
        <v>4303</v>
      </c>
      <c r="C716" s="1">
        <v>41841</v>
      </c>
      <c r="D716" s="1">
        <v>41845</v>
      </c>
      <c r="E716" s="18">
        <v>41841</v>
      </c>
      <c r="F716" t="s">
        <v>49</v>
      </c>
      <c r="G716" t="s">
        <v>4304</v>
      </c>
      <c r="H716" t="s">
        <v>4305</v>
      </c>
      <c r="I716" t="s">
        <v>40</v>
      </c>
      <c r="J716" t="s">
        <v>26</v>
      </c>
      <c r="K716" t="s">
        <v>126</v>
      </c>
      <c r="L716" t="s">
        <v>42</v>
      </c>
      <c r="M716" s="2">
        <v>94122</v>
      </c>
      <c r="N716" s="2" t="s">
        <v>43</v>
      </c>
      <c r="O716" s="3" t="s">
        <v>4306</v>
      </c>
      <c r="P716" t="s">
        <v>45</v>
      </c>
      <c r="Q716" t="s">
        <v>67</v>
      </c>
      <c r="R716" t="s">
        <v>4307</v>
      </c>
      <c r="S716" s="2">
        <v>99.2</v>
      </c>
      <c r="T716" s="2">
        <v>5</v>
      </c>
      <c r="U716" s="2">
        <v>0</v>
      </c>
      <c r="V716" s="8">
        <v>25.792000000000002</v>
      </c>
      <c r="W716" s="9">
        <f t="shared" si="33"/>
        <v>99.2</v>
      </c>
      <c r="X716" s="9">
        <f t="shared" si="34"/>
        <v>0</v>
      </c>
      <c r="Y716" s="9">
        <f t="shared" si="35"/>
        <v>496</v>
      </c>
    </row>
    <row r="717" spans="1:25" x14ac:dyDescent="0.3">
      <c r="A717">
        <v>716</v>
      </c>
      <c r="B717" t="s">
        <v>4308</v>
      </c>
      <c r="C717" s="1">
        <v>43060</v>
      </c>
      <c r="D717" s="1">
        <v>43064</v>
      </c>
      <c r="E717" s="18">
        <v>43060</v>
      </c>
      <c r="F717" t="s">
        <v>49</v>
      </c>
      <c r="G717" t="s">
        <v>4309</v>
      </c>
      <c r="H717" t="s">
        <v>4310</v>
      </c>
      <c r="I717" t="s">
        <v>25</v>
      </c>
      <c r="J717" t="s">
        <v>26</v>
      </c>
      <c r="K717" t="s">
        <v>4311</v>
      </c>
      <c r="L717" t="s">
        <v>95</v>
      </c>
      <c r="M717" s="2">
        <v>99207</v>
      </c>
      <c r="N717" s="2" t="s">
        <v>43</v>
      </c>
      <c r="O717" s="3" t="s">
        <v>4312</v>
      </c>
      <c r="P717" t="s">
        <v>31</v>
      </c>
      <c r="Q717" t="s">
        <v>55</v>
      </c>
      <c r="R717" t="s">
        <v>4313</v>
      </c>
      <c r="S717" s="2">
        <v>70.98</v>
      </c>
      <c r="T717" s="2">
        <v>1</v>
      </c>
      <c r="U717" s="2">
        <v>0</v>
      </c>
      <c r="V717" s="8">
        <v>20.584199999999999</v>
      </c>
      <c r="W717" s="9">
        <f t="shared" si="33"/>
        <v>70.98</v>
      </c>
      <c r="X717" s="9">
        <f t="shared" si="34"/>
        <v>0</v>
      </c>
      <c r="Y717" s="9">
        <f t="shared" si="35"/>
        <v>70.98</v>
      </c>
    </row>
    <row r="718" spans="1:25" x14ac:dyDescent="0.3">
      <c r="A718">
        <v>717</v>
      </c>
      <c r="B718" t="s">
        <v>4314</v>
      </c>
      <c r="C718" s="1">
        <v>42439</v>
      </c>
      <c r="D718" s="1">
        <v>42445</v>
      </c>
      <c r="E718" s="18">
        <v>42439</v>
      </c>
      <c r="F718" t="s">
        <v>49</v>
      </c>
      <c r="G718" t="s">
        <v>1421</v>
      </c>
      <c r="H718" t="s">
        <v>1422</v>
      </c>
      <c r="I718" t="s">
        <v>25</v>
      </c>
      <c r="J718" t="s">
        <v>26</v>
      </c>
      <c r="K718" t="s">
        <v>1151</v>
      </c>
      <c r="L718" t="s">
        <v>263</v>
      </c>
      <c r="M718" s="2">
        <v>11561</v>
      </c>
      <c r="N718" s="2" t="s">
        <v>145</v>
      </c>
      <c r="O718" s="3" t="s">
        <v>2205</v>
      </c>
      <c r="P718" t="s">
        <v>31</v>
      </c>
      <c r="Q718" t="s">
        <v>32</v>
      </c>
      <c r="R718" t="s">
        <v>2206</v>
      </c>
      <c r="S718" s="2">
        <v>176.78399999999999</v>
      </c>
      <c r="T718" s="2">
        <v>1</v>
      </c>
      <c r="U718" s="2">
        <v>0.2</v>
      </c>
      <c r="V718" s="8">
        <v>-22.097999999999999</v>
      </c>
      <c r="W718" s="9">
        <f t="shared" si="33"/>
        <v>141.4272</v>
      </c>
      <c r="X718" s="9">
        <f t="shared" si="34"/>
        <v>35.3568</v>
      </c>
      <c r="Y718" s="9">
        <f t="shared" si="35"/>
        <v>141.4272</v>
      </c>
    </row>
    <row r="719" spans="1:25" x14ac:dyDescent="0.3">
      <c r="A719">
        <v>718</v>
      </c>
      <c r="B719" t="s">
        <v>4317</v>
      </c>
      <c r="C719" s="1">
        <v>42068</v>
      </c>
      <c r="D719" s="1">
        <v>42068</v>
      </c>
      <c r="E719" s="18">
        <v>42068</v>
      </c>
      <c r="F719" t="s">
        <v>1261</v>
      </c>
      <c r="G719" t="s">
        <v>1387</v>
      </c>
      <c r="H719" t="s">
        <v>1388</v>
      </c>
      <c r="I719" t="s">
        <v>25</v>
      </c>
      <c r="J719" t="s">
        <v>26</v>
      </c>
      <c r="K719" t="s">
        <v>262</v>
      </c>
      <c r="L719" t="s">
        <v>263</v>
      </c>
      <c r="M719" s="2">
        <v>10011</v>
      </c>
      <c r="N719" s="2" t="s">
        <v>145</v>
      </c>
      <c r="O719" s="3" t="s">
        <v>4318</v>
      </c>
      <c r="P719" t="s">
        <v>45</v>
      </c>
      <c r="Q719" t="s">
        <v>169</v>
      </c>
      <c r="R719" t="s">
        <v>655</v>
      </c>
      <c r="S719" s="2">
        <v>29.34</v>
      </c>
      <c r="T719" s="2">
        <v>3</v>
      </c>
      <c r="U719" s="2">
        <v>0</v>
      </c>
      <c r="V719" s="8">
        <v>14.67</v>
      </c>
      <c r="W719" s="9">
        <f t="shared" si="33"/>
        <v>29.34</v>
      </c>
      <c r="X719" s="9">
        <f t="shared" si="34"/>
        <v>0</v>
      </c>
      <c r="Y719" s="9">
        <f t="shared" si="35"/>
        <v>88.02</v>
      </c>
    </row>
    <row r="720" spans="1:25" x14ac:dyDescent="0.3">
      <c r="A720">
        <v>719</v>
      </c>
      <c r="B720" t="s">
        <v>4319</v>
      </c>
      <c r="C720" s="1">
        <v>42687</v>
      </c>
      <c r="D720" s="1">
        <v>42691</v>
      </c>
      <c r="E720" s="18">
        <v>42687</v>
      </c>
      <c r="F720" t="s">
        <v>49</v>
      </c>
      <c r="G720" t="s">
        <v>2064</v>
      </c>
      <c r="H720" t="s">
        <v>2065</v>
      </c>
      <c r="I720" t="s">
        <v>101</v>
      </c>
      <c r="J720" t="s">
        <v>26</v>
      </c>
      <c r="K720" t="s">
        <v>143</v>
      </c>
      <c r="L720" t="s">
        <v>144</v>
      </c>
      <c r="M720" s="2">
        <v>19143</v>
      </c>
      <c r="N720" s="2" t="s">
        <v>145</v>
      </c>
      <c r="O720" s="3" t="s">
        <v>3573</v>
      </c>
      <c r="P720" t="s">
        <v>45</v>
      </c>
      <c r="Q720" t="s">
        <v>89</v>
      </c>
      <c r="R720" t="s">
        <v>3574</v>
      </c>
      <c r="S720" s="2">
        <v>217.05600000000001</v>
      </c>
      <c r="T720" s="2">
        <v>7</v>
      </c>
      <c r="U720" s="2">
        <v>0.2</v>
      </c>
      <c r="V720" s="8">
        <v>78.6828</v>
      </c>
      <c r="W720" s="9">
        <f t="shared" si="33"/>
        <v>173.6448</v>
      </c>
      <c r="X720" s="9">
        <f t="shared" si="34"/>
        <v>43.411200000000008</v>
      </c>
      <c r="Y720" s="9">
        <f t="shared" si="35"/>
        <v>1215.5136</v>
      </c>
    </row>
    <row r="721" spans="1:25" x14ac:dyDescent="0.3">
      <c r="A721">
        <v>720</v>
      </c>
      <c r="B721" t="s">
        <v>4320</v>
      </c>
      <c r="C721" s="1">
        <v>42754</v>
      </c>
      <c r="D721" s="1">
        <v>42758</v>
      </c>
      <c r="E721" s="18">
        <v>42754</v>
      </c>
      <c r="F721" t="s">
        <v>22</v>
      </c>
      <c r="G721" t="s">
        <v>2367</v>
      </c>
      <c r="H721" t="s">
        <v>2368</v>
      </c>
      <c r="I721" t="s">
        <v>25</v>
      </c>
      <c r="J721" t="s">
        <v>26</v>
      </c>
      <c r="K721" t="s">
        <v>4321</v>
      </c>
      <c r="L721" t="s">
        <v>103</v>
      </c>
      <c r="M721" s="2">
        <v>76248</v>
      </c>
      <c r="N721" s="2" t="s">
        <v>104</v>
      </c>
      <c r="O721" s="3" t="s">
        <v>4322</v>
      </c>
      <c r="P721" t="s">
        <v>45</v>
      </c>
      <c r="Q721" t="s">
        <v>46</v>
      </c>
      <c r="R721" t="s">
        <v>4323</v>
      </c>
      <c r="S721" s="2">
        <v>6</v>
      </c>
      <c r="T721" s="2">
        <v>2</v>
      </c>
      <c r="U721" s="2">
        <v>0.2</v>
      </c>
      <c r="V721" s="8">
        <v>2.1</v>
      </c>
      <c r="W721" s="9">
        <f t="shared" si="33"/>
        <v>4.8</v>
      </c>
      <c r="X721" s="9">
        <f t="shared" si="34"/>
        <v>1.2000000000000002</v>
      </c>
      <c r="Y721" s="9">
        <f t="shared" si="35"/>
        <v>9.6</v>
      </c>
    </row>
    <row r="722" spans="1:25" x14ac:dyDescent="0.3">
      <c r="A722">
        <v>721</v>
      </c>
      <c r="B722" t="s">
        <v>4324</v>
      </c>
      <c r="C722" s="1">
        <v>42482</v>
      </c>
      <c r="D722" s="1">
        <v>42486</v>
      </c>
      <c r="E722" s="18">
        <v>42482</v>
      </c>
      <c r="F722" t="s">
        <v>22</v>
      </c>
      <c r="G722" t="s">
        <v>379</v>
      </c>
      <c r="H722" t="s">
        <v>380</v>
      </c>
      <c r="I722" t="s">
        <v>25</v>
      </c>
      <c r="J722" t="s">
        <v>26</v>
      </c>
      <c r="K722" t="s">
        <v>126</v>
      </c>
      <c r="L722" t="s">
        <v>42</v>
      </c>
      <c r="M722" s="2">
        <v>94122</v>
      </c>
      <c r="N722" s="2" t="s">
        <v>43</v>
      </c>
      <c r="O722" s="3" t="s">
        <v>4325</v>
      </c>
      <c r="P722" t="s">
        <v>31</v>
      </c>
      <c r="Q722" t="s">
        <v>64</v>
      </c>
      <c r="R722" t="s">
        <v>4326</v>
      </c>
      <c r="S722" s="2">
        <v>31.56</v>
      </c>
      <c r="T722" s="2">
        <v>3</v>
      </c>
      <c r="U722" s="2">
        <v>0</v>
      </c>
      <c r="V722" s="8">
        <v>10.4148</v>
      </c>
      <c r="W722" s="9">
        <f t="shared" si="33"/>
        <v>31.56</v>
      </c>
      <c r="X722" s="9">
        <f t="shared" si="34"/>
        <v>0</v>
      </c>
      <c r="Y722" s="9">
        <f t="shared" si="35"/>
        <v>94.679999999999993</v>
      </c>
    </row>
    <row r="723" spans="1:25" x14ac:dyDescent="0.3">
      <c r="A723">
        <v>722</v>
      </c>
      <c r="B723" t="s">
        <v>4329</v>
      </c>
      <c r="C723" s="1">
        <v>42698</v>
      </c>
      <c r="D723" s="1">
        <v>42703</v>
      </c>
      <c r="E723" s="18">
        <v>42698</v>
      </c>
      <c r="F723" t="s">
        <v>49</v>
      </c>
      <c r="G723" t="s">
        <v>2129</v>
      </c>
      <c r="H723" t="s">
        <v>2130</v>
      </c>
      <c r="I723" t="s">
        <v>25</v>
      </c>
      <c r="J723" t="s">
        <v>26</v>
      </c>
      <c r="K723" t="s">
        <v>4330</v>
      </c>
      <c r="L723" t="s">
        <v>412</v>
      </c>
      <c r="M723" s="2">
        <v>97504</v>
      </c>
      <c r="N723" s="2" t="s">
        <v>43</v>
      </c>
      <c r="O723" s="3" t="s">
        <v>4331</v>
      </c>
      <c r="P723" t="s">
        <v>45</v>
      </c>
      <c r="Q723" t="s">
        <v>89</v>
      </c>
      <c r="R723" t="s">
        <v>4332</v>
      </c>
      <c r="S723" s="2">
        <v>24.783999999999999</v>
      </c>
      <c r="T723" s="2">
        <v>1</v>
      </c>
      <c r="U723" s="2">
        <v>0.2</v>
      </c>
      <c r="V723" s="8">
        <v>7.7450000000000001</v>
      </c>
      <c r="W723" s="9">
        <f t="shared" si="33"/>
        <v>19.827199999999998</v>
      </c>
      <c r="X723" s="9">
        <f t="shared" si="34"/>
        <v>4.9568000000000003</v>
      </c>
      <c r="Y723" s="9">
        <f t="shared" si="35"/>
        <v>19.827199999999998</v>
      </c>
    </row>
    <row r="724" spans="1:25" x14ac:dyDescent="0.3">
      <c r="A724">
        <v>723</v>
      </c>
      <c r="B724" t="s">
        <v>4333</v>
      </c>
      <c r="C724" s="1">
        <v>43071</v>
      </c>
      <c r="D724" s="1">
        <v>43074</v>
      </c>
      <c r="E724" s="18">
        <v>43071</v>
      </c>
      <c r="F724" t="s">
        <v>184</v>
      </c>
      <c r="G724" t="s">
        <v>4334</v>
      </c>
      <c r="H724" t="s">
        <v>4335</v>
      </c>
      <c r="I724" t="s">
        <v>25</v>
      </c>
      <c r="J724" t="s">
        <v>26</v>
      </c>
      <c r="K724" t="s">
        <v>4336</v>
      </c>
      <c r="L724" t="s">
        <v>311</v>
      </c>
      <c r="M724" s="2">
        <v>22901</v>
      </c>
      <c r="N724" s="2" t="s">
        <v>29</v>
      </c>
      <c r="O724" s="3" t="s">
        <v>4337</v>
      </c>
      <c r="P724" t="s">
        <v>45</v>
      </c>
      <c r="Q724" t="s">
        <v>67</v>
      </c>
      <c r="R724" t="s">
        <v>4338</v>
      </c>
      <c r="S724" s="2">
        <v>34.65</v>
      </c>
      <c r="T724" s="2">
        <v>3</v>
      </c>
      <c r="U724" s="2">
        <v>0</v>
      </c>
      <c r="V724" s="8">
        <v>10.395</v>
      </c>
      <c r="W724" s="9">
        <f t="shared" si="33"/>
        <v>34.65</v>
      </c>
      <c r="X724" s="9">
        <f t="shared" si="34"/>
        <v>0</v>
      </c>
      <c r="Y724" s="9">
        <f t="shared" si="35"/>
        <v>103.94999999999999</v>
      </c>
    </row>
    <row r="725" spans="1:25" x14ac:dyDescent="0.3">
      <c r="A725">
        <v>724</v>
      </c>
      <c r="B725" t="s">
        <v>4339</v>
      </c>
      <c r="C725" s="1">
        <v>42369</v>
      </c>
      <c r="D725" s="1">
        <v>42373</v>
      </c>
      <c r="E725" s="18">
        <v>42369</v>
      </c>
      <c r="F725" t="s">
        <v>49</v>
      </c>
      <c r="G725" t="s">
        <v>1031</v>
      </c>
      <c r="H725" t="s">
        <v>1032</v>
      </c>
      <c r="I725" t="s">
        <v>25</v>
      </c>
      <c r="J725" t="s">
        <v>26</v>
      </c>
      <c r="K725" t="s">
        <v>4340</v>
      </c>
      <c r="L725" t="s">
        <v>1715</v>
      </c>
      <c r="M725" s="2">
        <v>59801</v>
      </c>
      <c r="N725" s="2" t="s">
        <v>43</v>
      </c>
      <c r="O725" s="3" t="s">
        <v>2138</v>
      </c>
      <c r="P725" t="s">
        <v>45</v>
      </c>
      <c r="Q725" t="s">
        <v>74</v>
      </c>
      <c r="R725" t="s">
        <v>2139</v>
      </c>
      <c r="S725" s="2">
        <v>487.98399999999998</v>
      </c>
      <c r="T725" s="2">
        <v>2</v>
      </c>
      <c r="U725" s="2">
        <v>0.2</v>
      </c>
      <c r="V725" s="8">
        <v>152.495</v>
      </c>
      <c r="W725" s="9">
        <f t="shared" si="33"/>
        <v>390.38720000000001</v>
      </c>
      <c r="X725" s="9">
        <f t="shared" si="34"/>
        <v>97.596800000000002</v>
      </c>
      <c r="Y725" s="9">
        <f t="shared" si="35"/>
        <v>780.77440000000001</v>
      </c>
    </row>
    <row r="726" spans="1:25" x14ac:dyDescent="0.3">
      <c r="A726">
        <v>725</v>
      </c>
      <c r="B726" t="s">
        <v>4341</v>
      </c>
      <c r="C726" s="1">
        <v>43011</v>
      </c>
      <c r="D726" s="1">
        <v>43014</v>
      </c>
      <c r="E726" s="18">
        <v>43011</v>
      </c>
      <c r="F726" t="s">
        <v>184</v>
      </c>
      <c r="G726" t="s">
        <v>4342</v>
      </c>
      <c r="H726" t="s">
        <v>4343</v>
      </c>
      <c r="I726" t="s">
        <v>25</v>
      </c>
      <c r="J726" t="s">
        <v>26</v>
      </c>
      <c r="K726" t="s">
        <v>401</v>
      </c>
      <c r="L726" t="s">
        <v>225</v>
      </c>
      <c r="M726" s="2">
        <v>55407</v>
      </c>
      <c r="N726" s="2" t="s">
        <v>104</v>
      </c>
      <c r="O726" s="3" t="s">
        <v>4344</v>
      </c>
      <c r="P726" t="s">
        <v>45</v>
      </c>
      <c r="Q726" t="s">
        <v>74</v>
      </c>
      <c r="R726" t="s">
        <v>4345</v>
      </c>
      <c r="S726" s="2">
        <v>1793.98</v>
      </c>
      <c r="T726" s="2">
        <v>2</v>
      </c>
      <c r="U726" s="2">
        <v>0</v>
      </c>
      <c r="V726" s="8">
        <v>843.17060000000004</v>
      </c>
      <c r="W726" s="9">
        <f t="shared" si="33"/>
        <v>1793.98</v>
      </c>
      <c r="X726" s="9">
        <f t="shared" si="34"/>
        <v>0</v>
      </c>
      <c r="Y726" s="9">
        <f t="shared" si="35"/>
        <v>3587.96</v>
      </c>
    </row>
    <row r="727" spans="1:25" x14ac:dyDescent="0.3">
      <c r="A727">
        <v>726</v>
      </c>
      <c r="B727" t="s">
        <v>4346</v>
      </c>
      <c r="C727" s="1">
        <v>41880</v>
      </c>
      <c r="D727" s="1">
        <v>41884</v>
      </c>
      <c r="E727" s="18">
        <v>41880</v>
      </c>
      <c r="F727" t="s">
        <v>22</v>
      </c>
      <c r="G727" t="s">
        <v>2865</v>
      </c>
      <c r="H727" t="s">
        <v>2866</v>
      </c>
      <c r="I727" t="s">
        <v>25</v>
      </c>
      <c r="J727" t="s">
        <v>26</v>
      </c>
      <c r="K727" t="s">
        <v>1389</v>
      </c>
      <c r="L727" t="s">
        <v>53</v>
      </c>
      <c r="M727" s="2">
        <v>33178</v>
      </c>
      <c r="N727" s="2" t="s">
        <v>29</v>
      </c>
      <c r="O727" s="3" t="s">
        <v>4347</v>
      </c>
      <c r="P727" t="s">
        <v>45</v>
      </c>
      <c r="Q727" t="s">
        <v>169</v>
      </c>
      <c r="R727" t="s">
        <v>4348</v>
      </c>
      <c r="S727" s="2">
        <v>29.808</v>
      </c>
      <c r="T727" s="2">
        <v>2</v>
      </c>
      <c r="U727" s="2">
        <v>0.2</v>
      </c>
      <c r="V727" s="8">
        <v>10.805400000000001</v>
      </c>
      <c r="W727" s="9">
        <f t="shared" si="33"/>
        <v>23.846399999999999</v>
      </c>
      <c r="X727" s="9">
        <f t="shared" si="34"/>
        <v>5.9616000000000007</v>
      </c>
      <c r="Y727" s="9">
        <f t="shared" si="35"/>
        <v>47.692799999999998</v>
      </c>
    </row>
    <row r="728" spans="1:25" x14ac:dyDescent="0.3">
      <c r="A728">
        <v>727</v>
      </c>
      <c r="B728" t="s">
        <v>4351</v>
      </c>
      <c r="C728" s="1">
        <v>42602</v>
      </c>
      <c r="D728" s="1">
        <v>42605</v>
      </c>
      <c r="E728" s="18">
        <v>42602</v>
      </c>
      <c r="F728" t="s">
        <v>184</v>
      </c>
      <c r="G728" t="s">
        <v>914</v>
      </c>
      <c r="H728" t="s">
        <v>915</v>
      </c>
      <c r="I728" t="s">
        <v>101</v>
      </c>
      <c r="J728" t="s">
        <v>26</v>
      </c>
      <c r="K728" t="s">
        <v>865</v>
      </c>
      <c r="L728" t="s">
        <v>234</v>
      </c>
      <c r="M728" s="2">
        <v>48205</v>
      </c>
      <c r="N728" s="2" t="s">
        <v>104</v>
      </c>
      <c r="O728" s="3" t="s">
        <v>4352</v>
      </c>
      <c r="P728" t="s">
        <v>70</v>
      </c>
      <c r="Q728" t="s">
        <v>71</v>
      </c>
      <c r="R728" t="s">
        <v>4353</v>
      </c>
      <c r="S728" s="2">
        <v>14.78</v>
      </c>
      <c r="T728" s="2">
        <v>2</v>
      </c>
      <c r="U728" s="2">
        <v>0</v>
      </c>
      <c r="V728" s="8">
        <v>3.9906000000000001</v>
      </c>
      <c r="W728" s="9">
        <f t="shared" si="33"/>
        <v>14.78</v>
      </c>
      <c r="X728" s="9">
        <f t="shared" si="34"/>
        <v>0</v>
      </c>
      <c r="Y728" s="9">
        <f t="shared" si="35"/>
        <v>29.56</v>
      </c>
    </row>
    <row r="729" spans="1:25" x14ac:dyDescent="0.3">
      <c r="A729">
        <v>728</v>
      </c>
      <c r="B729" t="s">
        <v>4358</v>
      </c>
      <c r="C729" s="1">
        <v>42507</v>
      </c>
      <c r="D729" s="1">
        <v>42511</v>
      </c>
      <c r="E729" s="18">
        <v>42507</v>
      </c>
      <c r="F729" t="s">
        <v>49</v>
      </c>
      <c r="G729" t="s">
        <v>4175</v>
      </c>
      <c r="H729" t="s">
        <v>4176</v>
      </c>
      <c r="I729" t="s">
        <v>40</v>
      </c>
      <c r="J729" t="s">
        <v>26</v>
      </c>
      <c r="K729" t="s">
        <v>4359</v>
      </c>
      <c r="L729" t="s">
        <v>53</v>
      </c>
      <c r="M729" s="2">
        <v>32712</v>
      </c>
      <c r="N729" s="2" t="s">
        <v>29</v>
      </c>
      <c r="O729" s="3" t="s">
        <v>4360</v>
      </c>
      <c r="P729" t="s">
        <v>45</v>
      </c>
      <c r="Q729" t="s">
        <v>74</v>
      </c>
      <c r="R729" t="s">
        <v>4361</v>
      </c>
      <c r="S729" s="2">
        <v>2.952</v>
      </c>
      <c r="T729" s="2">
        <v>2</v>
      </c>
      <c r="U729" s="2">
        <v>0.7</v>
      </c>
      <c r="V729" s="8">
        <v>-2.1648000000000001</v>
      </c>
      <c r="W729" s="9">
        <f t="shared" si="33"/>
        <v>0.88560000000000016</v>
      </c>
      <c r="X729" s="9">
        <f t="shared" si="34"/>
        <v>2.0663999999999998</v>
      </c>
      <c r="Y729" s="9">
        <f t="shared" si="35"/>
        <v>1.7712000000000003</v>
      </c>
    </row>
    <row r="730" spans="1:25" x14ac:dyDescent="0.3">
      <c r="A730">
        <v>729</v>
      </c>
      <c r="B730" t="s">
        <v>4362</v>
      </c>
      <c r="C730" s="1">
        <v>42038</v>
      </c>
      <c r="D730" s="1">
        <v>42039</v>
      </c>
      <c r="E730" s="18">
        <v>42038</v>
      </c>
      <c r="F730" t="s">
        <v>184</v>
      </c>
      <c r="G730" t="s">
        <v>3620</v>
      </c>
      <c r="H730" t="s">
        <v>3621</v>
      </c>
      <c r="I730" t="s">
        <v>40</v>
      </c>
      <c r="J730" t="s">
        <v>26</v>
      </c>
      <c r="K730" t="s">
        <v>41</v>
      </c>
      <c r="L730" t="s">
        <v>42</v>
      </c>
      <c r="M730" s="2">
        <v>90008</v>
      </c>
      <c r="N730" s="2" t="s">
        <v>43</v>
      </c>
      <c r="O730" s="3" t="s">
        <v>4363</v>
      </c>
      <c r="P730" t="s">
        <v>31</v>
      </c>
      <c r="Q730" t="s">
        <v>64</v>
      </c>
      <c r="R730" t="s">
        <v>4364</v>
      </c>
      <c r="S730" s="2">
        <v>136.91999999999999</v>
      </c>
      <c r="T730" s="2">
        <v>4</v>
      </c>
      <c r="U730" s="2">
        <v>0</v>
      </c>
      <c r="V730" s="8">
        <v>41.076000000000001</v>
      </c>
      <c r="W730" s="9">
        <f t="shared" si="33"/>
        <v>136.91999999999999</v>
      </c>
      <c r="X730" s="9">
        <f t="shared" si="34"/>
        <v>0</v>
      </c>
      <c r="Y730" s="9">
        <f t="shared" si="35"/>
        <v>547.67999999999995</v>
      </c>
    </row>
    <row r="731" spans="1:25" x14ac:dyDescent="0.3">
      <c r="A731">
        <v>730</v>
      </c>
      <c r="B731" t="s">
        <v>4365</v>
      </c>
      <c r="C731" s="1">
        <v>43087</v>
      </c>
      <c r="D731" s="1">
        <v>43092</v>
      </c>
      <c r="E731" s="18">
        <v>43087</v>
      </c>
      <c r="F731" t="s">
        <v>49</v>
      </c>
      <c r="G731" t="s">
        <v>4366</v>
      </c>
      <c r="H731" t="s">
        <v>4367</v>
      </c>
      <c r="I731" t="s">
        <v>25</v>
      </c>
      <c r="J731" t="s">
        <v>26</v>
      </c>
      <c r="K731" t="s">
        <v>2266</v>
      </c>
      <c r="L731" t="s">
        <v>263</v>
      </c>
      <c r="M731" s="2">
        <v>11572</v>
      </c>
      <c r="N731" s="2" t="s">
        <v>145</v>
      </c>
      <c r="O731" s="3" t="s">
        <v>4368</v>
      </c>
      <c r="P731" t="s">
        <v>31</v>
      </c>
      <c r="Q731" t="s">
        <v>64</v>
      </c>
      <c r="R731" t="s">
        <v>4369</v>
      </c>
      <c r="S731" s="2">
        <v>18.96</v>
      </c>
      <c r="T731" s="2">
        <v>2</v>
      </c>
      <c r="U731" s="2">
        <v>0</v>
      </c>
      <c r="V731" s="8">
        <v>8.532</v>
      </c>
      <c r="W731" s="9">
        <f t="shared" si="33"/>
        <v>18.96</v>
      </c>
      <c r="X731" s="9">
        <f t="shared" si="34"/>
        <v>0</v>
      </c>
      <c r="Y731" s="9">
        <f t="shared" si="35"/>
        <v>37.92</v>
      </c>
    </row>
    <row r="732" spans="1:25" x14ac:dyDescent="0.3">
      <c r="A732">
        <v>731</v>
      </c>
      <c r="B732" t="s">
        <v>4370</v>
      </c>
      <c r="C732" s="1">
        <v>42919</v>
      </c>
      <c r="D732" s="1">
        <v>42922</v>
      </c>
      <c r="E732" s="18">
        <v>42919</v>
      </c>
      <c r="F732" t="s">
        <v>22</v>
      </c>
      <c r="G732" t="s">
        <v>3126</v>
      </c>
      <c r="H732" t="s">
        <v>3127</v>
      </c>
      <c r="I732" t="s">
        <v>40</v>
      </c>
      <c r="J732" t="s">
        <v>26</v>
      </c>
      <c r="K732" t="s">
        <v>180</v>
      </c>
      <c r="L732" t="s">
        <v>103</v>
      </c>
      <c r="M732" s="2">
        <v>77041</v>
      </c>
      <c r="N732" s="2" t="s">
        <v>104</v>
      </c>
      <c r="O732" s="3" t="s">
        <v>4371</v>
      </c>
      <c r="P732" t="s">
        <v>45</v>
      </c>
      <c r="Q732" t="s">
        <v>89</v>
      </c>
      <c r="R732" t="s">
        <v>4372</v>
      </c>
      <c r="S732" s="2">
        <v>273.89600000000002</v>
      </c>
      <c r="T732" s="2">
        <v>7</v>
      </c>
      <c r="U732" s="2">
        <v>0.2</v>
      </c>
      <c r="V732" s="8">
        <v>92.439899999999994</v>
      </c>
      <c r="W732" s="9">
        <f t="shared" si="33"/>
        <v>219.11680000000001</v>
      </c>
      <c r="X732" s="9">
        <f t="shared" si="34"/>
        <v>54.779200000000003</v>
      </c>
      <c r="Y732" s="9">
        <f t="shared" si="35"/>
        <v>1533.8176000000001</v>
      </c>
    </row>
    <row r="733" spans="1:25" x14ac:dyDescent="0.3">
      <c r="A733">
        <v>732</v>
      </c>
      <c r="B733" t="s">
        <v>4375</v>
      </c>
      <c r="C733" s="1">
        <v>42855</v>
      </c>
      <c r="D733" s="1">
        <v>42860</v>
      </c>
      <c r="E733" s="18">
        <v>42855</v>
      </c>
      <c r="F733" t="s">
        <v>49</v>
      </c>
      <c r="G733" t="s">
        <v>2834</v>
      </c>
      <c r="H733" t="s">
        <v>2835</v>
      </c>
      <c r="I733" t="s">
        <v>101</v>
      </c>
      <c r="J733" t="s">
        <v>26</v>
      </c>
      <c r="K733" t="s">
        <v>3277</v>
      </c>
      <c r="L733" t="s">
        <v>53</v>
      </c>
      <c r="M733" s="2">
        <v>33437</v>
      </c>
      <c r="N733" s="2" t="s">
        <v>29</v>
      </c>
      <c r="O733" s="3" t="s">
        <v>4376</v>
      </c>
      <c r="P733" t="s">
        <v>45</v>
      </c>
      <c r="Q733" t="s">
        <v>46</v>
      </c>
      <c r="R733" t="s">
        <v>4377</v>
      </c>
      <c r="S733" s="2">
        <v>4.6079999999999997</v>
      </c>
      <c r="T733" s="2">
        <v>2</v>
      </c>
      <c r="U733" s="2">
        <v>0.2</v>
      </c>
      <c r="V733" s="8">
        <v>1.6704000000000001</v>
      </c>
      <c r="W733" s="9">
        <f t="shared" si="33"/>
        <v>3.6863999999999999</v>
      </c>
      <c r="X733" s="9">
        <f t="shared" si="34"/>
        <v>0.92159999999999997</v>
      </c>
      <c r="Y733" s="9">
        <f t="shared" si="35"/>
        <v>7.3727999999999998</v>
      </c>
    </row>
    <row r="734" spans="1:25" x14ac:dyDescent="0.3">
      <c r="A734">
        <v>733</v>
      </c>
      <c r="B734" t="s">
        <v>4378</v>
      </c>
      <c r="C734" s="1">
        <v>42307</v>
      </c>
      <c r="D734" s="1">
        <v>42309</v>
      </c>
      <c r="E734" s="18">
        <v>42307</v>
      </c>
      <c r="F734" t="s">
        <v>22</v>
      </c>
      <c r="G734" t="s">
        <v>4234</v>
      </c>
      <c r="H734" t="s">
        <v>4235</v>
      </c>
      <c r="I734" t="s">
        <v>101</v>
      </c>
      <c r="J734" t="s">
        <v>26</v>
      </c>
      <c r="K734" t="s">
        <v>865</v>
      </c>
      <c r="L734" t="s">
        <v>234</v>
      </c>
      <c r="M734" s="2">
        <v>48227</v>
      </c>
      <c r="N734" s="2" t="s">
        <v>104</v>
      </c>
      <c r="O734" s="3" t="s">
        <v>4379</v>
      </c>
      <c r="P734" t="s">
        <v>70</v>
      </c>
      <c r="Q734" t="s">
        <v>71</v>
      </c>
      <c r="R734" t="s">
        <v>4380</v>
      </c>
      <c r="S734" s="2">
        <v>299.89999999999998</v>
      </c>
      <c r="T734" s="2">
        <v>2</v>
      </c>
      <c r="U734" s="2">
        <v>0</v>
      </c>
      <c r="V734" s="8">
        <v>74.974999999999994</v>
      </c>
      <c r="W734" s="9">
        <f t="shared" si="33"/>
        <v>299.89999999999998</v>
      </c>
      <c r="X734" s="9">
        <f t="shared" si="34"/>
        <v>0</v>
      </c>
      <c r="Y734" s="9">
        <f t="shared" si="35"/>
        <v>599.79999999999995</v>
      </c>
    </row>
    <row r="735" spans="1:25" x14ac:dyDescent="0.3">
      <c r="A735">
        <v>734</v>
      </c>
      <c r="B735" t="s">
        <v>4381</v>
      </c>
      <c r="C735" s="1">
        <v>42964</v>
      </c>
      <c r="D735" s="1">
        <v>42966</v>
      </c>
      <c r="E735" s="18">
        <v>42964</v>
      </c>
      <c r="F735" t="s">
        <v>184</v>
      </c>
      <c r="G735" t="s">
        <v>4382</v>
      </c>
      <c r="H735" t="s">
        <v>4383</v>
      </c>
      <c r="I735" t="s">
        <v>40</v>
      </c>
      <c r="J735" t="s">
        <v>26</v>
      </c>
      <c r="K735" t="s">
        <v>3833</v>
      </c>
      <c r="L735" t="s">
        <v>263</v>
      </c>
      <c r="M735" s="2">
        <v>13601</v>
      </c>
      <c r="N735" s="2" t="s">
        <v>145</v>
      </c>
      <c r="O735" s="3" t="s">
        <v>4384</v>
      </c>
      <c r="P735" t="s">
        <v>45</v>
      </c>
      <c r="Q735" t="s">
        <v>74</v>
      </c>
      <c r="R735" t="s">
        <v>4385</v>
      </c>
      <c r="S735" s="2">
        <v>895.92</v>
      </c>
      <c r="T735" s="2">
        <v>5</v>
      </c>
      <c r="U735" s="2">
        <v>0.2</v>
      </c>
      <c r="V735" s="8">
        <v>302.37299999999999</v>
      </c>
      <c r="W735" s="9">
        <f t="shared" si="33"/>
        <v>716.73599999999999</v>
      </c>
      <c r="X735" s="9">
        <f t="shared" si="34"/>
        <v>179.184</v>
      </c>
      <c r="Y735" s="9">
        <f t="shared" si="35"/>
        <v>3583.68</v>
      </c>
    </row>
    <row r="736" spans="1:25" x14ac:dyDescent="0.3">
      <c r="A736">
        <v>735</v>
      </c>
      <c r="B736" t="s">
        <v>4388</v>
      </c>
      <c r="C736" s="1">
        <v>42280</v>
      </c>
      <c r="D736" s="1">
        <v>42286</v>
      </c>
      <c r="E736" s="18">
        <v>42280</v>
      </c>
      <c r="F736" t="s">
        <v>49</v>
      </c>
      <c r="G736" t="s">
        <v>759</v>
      </c>
      <c r="H736" t="s">
        <v>760</v>
      </c>
      <c r="I736" t="s">
        <v>40</v>
      </c>
      <c r="J736" t="s">
        <v>26</v>
      </c>
      <c r="K736" t="s">
        <v>4389</v>
      </c>
      <c r="L736" t="s">
        <v>144</v>
      </c>
      <c r="M736" s="2">
        <v>19601</v>
      </c>
      <c r="N736" s="2" t="s">
        <v>145</v>
      </c>
      <c r="O736" s="3" t="s">
        <v>4390</v>
      </c>
      <c r="P736" t="s">
        <v>45</v>
      </c>
      <c r="Q736" t="s">
        <v>58</v>
      </c>
      <c r="R736" t="s">
        <v>2561</v>
      </c>
      <c r="S736" s="2">
        <v>15.007999999999999</v>
      </c>
      <c r="T736" s="2">
        <v>2</v>
      </c>
      <c r="U736" s="2">
        <v>0.2</v>
      </c>
      <c r="V736" s="8">
        <v>1.5007999999999999</v>
      </c>
      <c r="W736" s="9">
        <f t="shared" si="33"/>
        <v>12.006399999999999</v>
      </c>
      <c r="X736" s="9">
        <f t="shared" si="34"/>
        <v>3.0015999999999998</v>
      </c>
      <c r="Y736" s="9">
        <f t="shared" si="35"/>
        <v>24.012799999999999</v>
      </c>
    </row>
    <row r="737" spans="1:25" x14ac:dyDescent="0.3">
      <c r="A737">
        <v>736</v>
      </c>
      <c r="B737" t="s">
        <v>4391</v>
      </c>
      <c r="C737" s="1">
        <v>42559</v>
      </c>
      <c r="D737" s="1">
        <v>42561</v>
      </c>
      <c r="E737" s="18">
        <v>42559</v>
      </c>
      <c r="F737" t="s">
        <v>22</v>
      </c>
      <c r="G737" t="s">
        <v>4392</v>
      </c>
      <c r="H737" t="s">
        <v>4393</v>
      </c>
      <c r="I737" t="s">
        <v>40</v>
      </c>
      <c r="J737" t="s">
        <v>26</v>
      </c>
      <c r="K737" t="s">
        <v>1109</v>
      </c>
      <c r="L737" t="s">
        <v>103</v>
      </c>
      <c r="M737" s="2">
        <v>76017</v>
      </c>
      <c r="N737" s="2" t="s">
        <v>104</v>
      </c>
      <c r="O737" s="3" t="s">
        <v>4394</v>
      </c>
      <c r="P737" t="s">
        <v>70</v>
      </c>
      <c r="Q737" t="s">
        <v>71</v>
      </c>
      <c r="R737" t="s">
        <v>4395</v>
      </c>
      <c r="S737" s="2">
        <v>863.64</v>
      </c>
      <c r="T737" s="2">
        <v>9</v>
      </c>
      <c r="U737" s="2">
        <v>0.2</v>
      </c>
      <c r="V737" s="8">
        <v>107.955</v>
      </c>
      <c r="W737" s="9">
        <f t="shared" si="33"/>
        <v>690.91200000000003</v>
      </c>
      <c r="X737" s="9">
        <f t="shared" si="34"/>
        <v>172.72800000000001</v>
      </c>
      <c r="Y737" s="9">
        <f t="shared" si="35"/>
        <v>6218.2080000000005</v>
      </c>
    </row>
    <row r="738" spans="1:25" x14ac:dyDescent="0.3">
      <c r="A738">
        <v>737</v>
      </c>
      <c r="B738" t="s">
        <v>4396</v>
      </c>
      <c r="C738" s="1">
        <v>42803</v>
      </c>
      <c r="D738" s="1">
        <v>42807</v>
      </c>
      <c r="E738" s="18">
        <v>42803</v>
      </c>
      <c r="F738" t="s">
        <v>49</v>
      </c>
      <c r="G738" t="s">
        <v>2794</v>
      </c>
      <c r="H738" t="s">
        <v>2795</v>
      </c>
      <c r="I738" t="s">
        <v>40</v>
      </c>
      <c r="J738" t="s">
        <v>26</v>
      </c>
      <c r="K738" t="s">
        <v>126</v>
      </c>
      <c r="L738" t="s">
        <v>42</v>
      </c>
      <c r="M738" s="2">
        <v>94110</v>
      </c>
      <c r="N738" s="2" t="s">
        <v>43</v>
      </c>
      <c r="O738" s="3" t="s">
        <v>1158</v>
      </c>
      <c r="P738" t="s">
        <v>70</v>
      </c>
      <c r="Q738" t="s">
        <v>157</v>
      </c>
      <c r="R738" t="s">
        <v>1159</v>
      </c>
      <c r="S738" s="2">
        <v>199.98</v>
      </c>
      <c r="T738" s="2">
        <v>2</v>
      </c>
      <c r="U738" s="2">
        <v>0</v>
      </c>
      <c r="V738" s="8">
        <v>69.992999999999995</v>
      </c>
      <c r="W738" s="9">
        <f t="shared" si="33"/>
        <v>199.98</v>
      </c>
      <c r="X738" s="9">
        <f t="shared" si="34"/>
        <v>0</v>
      </c>
      <c r="Y738" s="9">
        <f t="shared" si="35"/>
        <v>399.96</v>
      </c>
    </row>
    <row r="739" spans="1:25" x14ac:dyDescent="0.3">
      <c r="A739">
        <v>738</v>
      </c>
      <c r="B739" t="s">
        <v>4397</v>
      </c>
      <c r="C739" s="1">
        <v>42530</v>
      </c>
      <c r="D739" s="1">
        <v>42536</v>
      </c>
      <c r="E739" s="18">
        <v>42530</v>
      </c>
      <c r="F739" t="s">
        <v>49</v>
      </c>
      <c r="G739" t="s">
        <v>3283</v>
      </c>
      <c r="H739" t="s">
        <v>3284</v>
      </c>
      <c r="I739" t="s">
        <v>25</v>
      </c>
      <c r="J739" t="s">
        <v>26</v>
      </c>
      <c r="K739" t="s">
        <v>41</v>
      </c>
      <c r="L739" t="s">
        <v>42</v>
      </c>
      <c r="M739" s="2">
        <v>90045</v>
      </c>
      <c r="N739" s="2" t="s">
        <v>43</v>
      </c>
      <c r="O739" s="3" t="s">
        <v>4398</v>
      </c>
      <c r="P739" t="s">
        <v>70</v>
      </c>
      <c r="Q739" t="s">
        <v>71</v>
      </c>
      <c r="R739" t="s">
        <v>4399</v>
      </c>
      <c r="S739" s="2">
        <v>177.48</v>
      </c>
      <c r="T739" s="2">
        <v>3</v>
      </c>
      <c r="U739" s="2">
        <v>0.2</v>
      </c>
      <c r="V739" s="8">
        <v>19.9665</v>
      </c>
      <c r="W739" s="9">
        <f t="shared" si="33"/>
        <v>141.98399999999998</v>
      </c>
      <c r="X739" s="9">
        <f t="shared" si="34"/>
        <v>35.496000000000002</v>
      </c>
      <c r="Y739" s="9">
        <f t="shared" si="35"/>
        <v>425.95199999999994</v>
      </c>
    </row>
    <row r="740" spans="1:25" x14ac:dyDescent="0.3">
      <c r="A740">
        <v>739</v>
      </c>
      <c r="B740" t="s">
        <v>4400</v>
      </c>
      <c r="C740" s="1">
        <v>42810</v>
      </c>
      <c r="D740" s="1">
        <v>42812</v>
      </c>
      <c r="E740" s="18">
        <v>42810</v>
      </c>
      <c r="F740" t="s">
        <v>22</v>
      </c>
      <c r="G740" t="s">
        <v>771</v>
      </c>
      <c r="H740" t="s">
        <v>772</v>
      </c>
      <c r="I740" t="s">
        <v>101</v>
      </c>
      <c r="J740" t="s">
        <v>26</v>
      </c>
      <c r="K740" t="s">
        <v>94</v>
      </c>
      <c r="L740" t="s">
        <v>95</v>
      </c>
      <c r="M740" s="2">
        <v>98105</v>
      </c>
      <c r="N740" s="2" t="s">
        <v>43</v>
      </c>
      <c r="O740" s="3" t="s">
        <v>4401</v>
      </c>
      <c r="P740" t="s">
        <v>45</v>
      </c>
      <c r="Q740" t="s">
        <v>89</v>
      </c>
      <c r="R740" t="s">
        <v>4402</v>
      </c>
      <c r="S740" s="2">
        <v>6.48</v>
      </c>
      <c r="T740" s="2">
        <v>1</v>
      </c>
      <c r="U740" s="2">
        <v>0</v>
      </c>
      <c r="V740" s="8">
        <v>3.1103999999999998</v>
      </c>
      <c r="W740" s="9">
        <f t="shared" si="33"/>
        <v>6.48</v>
      </c>
      <c r="X740" s="9">
        <f t="shared" si="34"/>
        <v>0</v>
      </c>
      <c r="Y740" s="9">
        <f t="shared" si="35"/>
        <v>6.48</v>
      </c>
    </row>
    <row r="741" spans="1:25" x14ac:dyDescent="0.3">
      <c r="A741">
        <v>740</v>
      </c>
      <c r="B741" t="s">
        <v>4403</v>
      </c>
      <c r="C741" s="1">
        <v>42701</v>
      </c>
      <c r="D741" s="1">
        <v>42703</v>
      </c>
      <c r="E741" s="18">
        <v>42701</v>
      </c>
      <c r="F741" t="s">
        <v>22</v>
      </c>
      <c r="G741" t="s">
        <v>949</v>
      </c>
      <c r="H741" t="s">
        <v>950</v>
      </c>
      <c r="I741" t="s">
        <v>25</v>
      </c>
      <c r="J741" t="s">
        <v>26</v>
      </c>
      <c r="K741" t="s">
        <v>610</v>
      </c>
      <c r="L741" t="s">
        <v>302</v>
      </c>
      <c r="M741" s="2">
        <v>85254</v>
      </c>
      <c r="N741" s="2" t="s">
        <v>43</v>
      </c>
      <c r="O741" s="3" t="s">
        <v>4404</v>
      </c>
      <c r="P741" t="s">
        <v>70</v>
      </c>
      <c r="Q741" t="s">
        <v>71</v>
      </c>
      <c r="R741" t="s">
        <v>4405</v>
      </c>
      <c r="S741" s="2">
        <v>271.99200000000002</v>
      </c>
      <c r="T741" s="2">
        <v>1</v>
      </c>
      <c r="U741" s="2">
        <v>0.2</v>
      </c>
      <c r="V741" s="8">
        <v>23.799299999999999</v>
      </c>
      <c r="W741" s="9">
        <f t="shared" si="33"/>
        <v>217.59360000000001</v>
      </c>
      <c r="X741" s="9">
        <f t="shared" si="34"/>
        <v>54.398400000000009</v>
      </c>
      <c r="Y741" s="9">
        <f t="shared" si="35"/>
        <v>217.59360000000001</v>
      </c>
    </row>
    <row r="742" spans="1:25" x14ac:dyDescent="0.3">
      <c r="A742">
        <v>741</v>
      </c>
      <c r="B742" t="s">
        <v>4406</v>
      </c>
      <c r="C742" s="1">
        <v>42953</v>
      </c>
      <c r="D742" s="1">
        <v>42957</v>
      </c>
      <c r="E742" s="18">
        <v>42953</v>
      </c>
      <c r="F742" t="s">
        <v>22</v>
      </c>
      <c r="G742" t="s">
        <v>2227</v>
      </c>
      <c r="H742" t="s">
        <v>2228</v>
      </c>
      <c r="I742" t="s">
        <v>25</v>
      </c>
      <c r="J742" t="s">
        <v>26</v>
      </c>
      <c r="K742" t="s">
        <v>3976</v>
      </c>
      <c r="L742" t="s">
        <v>722</v>
      </c>
      <c r="M742" s="2">
        <v>70506</v>
      </c>
      <c r="N742" s="2" t="s">
        <v>29</v>
      </c>
      <c r="O742" s="3" t="s">
        <v>4407</v>
      </c>
      <c r="P742" t="s">
        <v>31</v>
      </c>
      <c r="Q742" t="s">
        <v>32</v>
      </c>
      <c r="R742" t="s">
        <v>4408</v>
      </c>
      <c r="S742" s="2">
        <v>145.74</v>
      </c>
      <c r="T742" s="2">
        <v>3</v>
      </c>
      <c r="U742" s="2">
        <v>0</v>
      </c>
      <c r="V742" s="8">
        <v>23.3184</v>
      </c>
      <c r="W742" s="9">
        <f t="shared" si="33"/>
        <v>145.74</v>
      </c>
      <c r="X742" s="9">
        <f t="shared" si="34"/>
        <v>0</v>
      </c>
      <c r="Y742" s="9">
        <f t="shared" si="35"/>
        <v>437.22</v>
      </c>
    </row>
    <row r="743" spans="1:25" x14ac:dyDescent="0.3">
      <c r="A743">
        <v>742</v>
      </c>
      <c r="B743" t="s">
        <v>4409</v>
      </c>
      <c r="C743" s="1">
        <v>43066</v>
      </c>
      <c r="D743" s="1">
        <v>43072</v>
      </c>
      <c r="E743" s="18">
        <v>43066</v>
      </c>
      <c r="F743" t="s">
        <v>49</v>
      </c>
      <c r="G743" t="s">
        <v>2794</v>
      </c>
      <c r="H743" t="s">
        <v>2795</v>
      </c>
      <c r="I743" t="s">
        <v>40</v>
      </c>
      <c r="J743" t="s">
        <v>26</v>
      </c>
      <c r="K743" t="s">
        <v>126</v>
      </c>
      <c r="L743" t="s">
        <v>42</v>
      </c>
      <c r="M743" s="2">
        <v>94109</v>
      </c>
      <c r="N743" s="2" t="s">
        <v>43</v>
      </c>
      <c r="O743" s="3" t="s">
        <v>4280</v>
      </c>
      <c r="P743" t="s">
        <v>45</v>
      </c>
      <c r="Q743" t="s">
        <v>89</v>
      </c>
      <c r="R743" t="s">
        <v>4281</v>
      </c>
      <c r="S743" s="2">
        <v>244.55</v>
      </c>
      <c r="T743" s="2">
        <v>5</v>
      </c>
      <c r="U743" s="2">
        <v>0</v>
      </c>
      <c r="V743" s="8">
        <v>114.9385</v>
      </c>
      <c r="W743" s="9">
        <f t="shared" si="33"/>
        <v>244.55</v>
      </c>
      <c r="X743" s="9">
        <f t="shared" si="34"/>
        <v>0</v>
      </c>
      <c r="Y743" s="9">
        <f t="shared" si="35"/>
        <v>1222.75</v>
      </c>
    </row>
    <row r="744" spans="1:25" x14ac:dyDescent="0.3">
      <c r="A744">
        <v>743</v>
      </c>
      <c r="B744" t="s">
        <v>4412</v>
      </c>
      <c r="C744" s="1">
        <v>42149</v>
      </c>
      <c r="D744" s="1">
        <v>42151</v>
      </c>
      <c r="E744" s="18">
        <v>42149</v>
      </c>
      <c r="F744" t="s">
        <v>22</v>
      </c>
      <c r="G744" t="s">
        <v>3710</v>
      </c>
      <c r="H744" t="s">
        <v>3711</v>
      </c>
      <c r="I744" t="s">
        <v>101</v>
      </c>
      <c r="J744" t="s">
        <v>26</v>
      </c>
      <c r="K744" t="s">
        <v>126</v>
      </c>
      <c r="L744" t="s">
        <v>42</v>
      </c>
      <c r="M744" s="2">
        <v>94109</v>
      </c>
      <c r="N744" s="2" t="s">
        <v>43</v>
      </c>
      <c r="O744" s="3" t="s">
        <v>3232</v>
      </c>
      <c r="P744" t="s">
        <v>31</v>
      </c>
      <c r="Q744" t="s">
        <v>64</v>
      </c>
      <c r="R744" t="s">
        <v>3233</v>
      </c>
      <c r="S744" s="2">
        <v>14.73</v>
      </c>
      <c r="T744" s="2">
        <v>3</v>
      </c>
      <c r="U744" s="2">
        <v>0</v>
      </c>
      <c r="V744" s="8">
        <v>4.8609</v>
      </c>
      <c r="W744" s="9">
        <f t="shared" si="33"/>
        <v>14.73</v>
      </c>
      <c r="X744" s="9">
        <f t="shared" si="34"/>
        <v>0</v>
      </c>
      <c r="Y744" s="9">
        <f t="shared" si="35"/>
        <v>44.19</v>
      </c>
    </row>
    <row r="745" spans="1:25" x14ac:dyDescent="0.3">
      <c r="A745">
        <v>744</v>
      </c>
      <c r="B745" t="s">
        <v>4413</v>
      </c>
      <c r="C745" s="1">
        <v>42559</v>
      </c>
      <c r="D745" s="1">
        <v>42563</v>
      </c>
      <c r="E745" s="18">
        <v>42559</v>
      </c>
      <c r="F745" t="s">
        <v>49</v>
      </c>
      <c r="G745" t="s">
        <v>4414</v>
      </c>
      <c r="H745" t="s">
        <v>4415</v>
      </c>
      <c r="I745" t="s">
        <v>25</v>
      </c>
      <c r="J745" t="s">
        <v>26</v>
      </c>
      <c r="K745" t="s">
        <v>4416</v>
      </c>
      <c r="L745" t="s">
        <v>449</v>
      </c>
      <c r="M745" s="2">
        <v>80020</v>
      </c>
      <c r="N745" s="2" t="s">
        <v>43</v>
      </c>
      <c r="O745" s="3" t="s">
        <v>4417</v>
      </c>
      <c r="P745" t="s">
        <v>45</v>
      </c>
      <c r="Q745" t="s">
        <v>74</v>
      </c>
      <c r="R745" t="s">
        <v>4418</v>
      </c>
      <c r="S745" s="2">
        <v>19.968</v>
      </c>
      <c r="T745" s="2">
        <v>2</v>
      </c>
      <c r="U745" s="2">
        <v>0.7</v>
      </c>
      <c r="V745" s="8">
        <v>-13.311999999999999</v>
      </c>
      <c r="W745" s="9">
        <f t="shared" si="33"/>
        <v>5.9904000000000011</v>
      </c>
      <c r="X745" s="9">
        <f t="shared" si="34"/>
        <v>13.977599999999999</v>
      </c>
      <c r="Y745" s="9">
        <f t="shared" si="35"/>
        <v>11.980800000000002</v>
      </c>
    </row>
    <row r="746" spans="1:25" x14ac:dyDescent="0.3">
      <c r="A746">
        <v>745</v>
      </c>
      <c r="B746" t="s">
        <v>4421</v>
      </c>
      <c r="C746" s="1">
        <v>42541</v>
      </c>
      <c r="D746" s="1">
        <v>42547</v>
      </c>
      <c r="E746" s="18">
        <v>42541</v>
      </c>
      <c r="F746" t="s">
        <v>49</v>
      </c>
      <c r="G746" t="s">
        <v>880</v>
      </c>
      <c r="H746" t="s">
        <v>881</v>
      </c>
      <c r="I746" t="s">
        <v>40</v>
      </c>
      <c r="J746" t="s">
        <v>26</v>
      </c>
      <c r="K746" t="s">
        <v>3931</v>
      </c>
      <c r="L746" t="s">
        <v>103</v>
      </c>
      <c r="M746" s="2">
        <v>75007</v>
      </c>
      <c r="N746" s="2" t="s">
        <v>104</v>
      </c>
      <c r="O746" s="3" t="s">
        <v>3742</v>
      </c>
      <c r="P746" t="s">
        <v>70</v>
      </c>
      <c r="Q746" t="s">
        <v>157</v>
      </c>
      <c r="R746" t="s">
        <v>3743</v>
      </c>
      <c r="S746" s="2">
        <v>95.968000000000004</v>
      </c>
      <c r="T746" s="2">
        <v>4</v>
      </c>
      <c r="U746" s="2">
        <v>0.2</v>
      </c>
      <c r="V746" s="8">
        <v>26.391200000000001</v>
      </c>
      <c r="W746" s="9">
        <f t="shared" si="33"/>
        <v>76.7744</v>
      </c>
      <c r="X746" s="9">
        <f t="shared" si="34"/>
        <v>19.193600000000004</v>
      </c>
      <c r="Y746" s="9">
        <f t="shared" si="35"/>
        <v>307.0976</v>
      </c>
    </row>
    <row r="747" spans="1:25" x14ac:dyDescent="0.3">
      <c r="A747">
        <v>746</v>
      </c>
      <c r="B747" t="s">
        <v>4434</v>
      </c>
      <c r="C747" s="1">
        <v>43090</v>
      </c>
      <c r="D747" s="1">
        <v>43097</v>
      </c>
      <c r="E747" s="18">
        <v>43090</v>
      </c>
      <c r="F747" t="s">
        <v>49</v>
      </c>
      <c r="G747" t="s">
        <v>1724</v>
      </c>
      <c r="H747" t="s">
        <v>1725</v>
      </c>
      <c r="I747" t="s">
        <v>25</v>
      </c>
      <c r="J747" t="s">
        <v>26</v>
      </c>
      <c r="K747" t="s">
        <v>4435</v>
      </c>
      <c r="L747" t="s">
        <v>774</v>
      </c>
      <c r="M747" s="2">
        <v>7501</v>
      </c>
      <c r="N747" s="2" t="s">
        <v>145</v>
      </c>
      <c r="O747" s="3" t="s">
        <v>2020</v>
      </c>
      <c r="P747" t="s">
        <v>70</v>
      </c>
      <c r="Q747" t="s">
        <v>71</v>
      </c>
      <c r="R747" t="s">
        <v>2021</v>
      </c>
      <c r="S747" s="2">
        <v>281.97000000000003</v>
      </c>
      <c r="T747" s="2">
        <v>3</v>
      </c>
      <c r="U747" s="2">
        <v>0</v>
      </c>
      <c r="V747" s="8">
        <v>78.951599999999999</v>
      </c>
      <c r="W747" s="9">
        <f t="shared" si="33"/>
        <v>281.97000000000003</v>
      </c>
      <c r="X747" s="9">
        <f t="shared" si="34"/>
        <v>0</v>
      </c>
      <c r="Y747" s="9">
        <f t="shared" si="35"/>
        <v>845.91000000000008</v>
      </c>
    </row>
    <row r="748" spans="1:25" x14ac:dyDescent="0.3">
      <c r="A748">
        <v>747</v>
      </c>
      <c r="B748" t="s">
        <v>4438</v>
      </c>
      <c r="C748" s="1">
        <v>43001</v>
      </c>
      <c r="D748" s="1">
        <v>43007</v>
      </c>
      <c r="E748" s="18">
        <v>43001</v>
      </c>
      <c r="F748" t="s">
        <v>49</v>
      </c>
      <c r="G748" t="s">
        <v>1815</v>
      </c>
      <c r="H748" t="s">
        <v>1816</v>
      </c>
      <c r="I748" t="s">
        <v>25</v>
      </c>
      <c r="J748" t="s">
        <v>26</v>
      </c>
      <c r="K748" t="s">
        <v>4200</v>
      </c>
      <c r="L748" t="s">
        <v>634</v>
      </c>
      <c r="M748" s="2">
        <v>74133</v>
      </c>
      <c r="N748" s="2" t="s">
        <v>104</v>
      </c>
      <c r="O748" s="3" t="s">
        <v>716</v>
      </c>
      <c r="P748" t="s">
        <v>70</v>
      </c>
      <c r="Q748" t="s">
        <v>157</v>
      </c>
      <c r="R748" t="s">
        <v>717</v>
      </c>
      <c r="S748" s="2">
        <v>291.95999999999998</v>
      </c>
      <c r="T748" s="2">
        <v>4</v>
      </c>
      <c r="U748" s="2">
        <v>0</v>
      </c>
      <c r="V748" s="8">
        <v>102.18600000000001</v>
      </c>
      <c r="W748" s="9">
        <f t="shared" si="33"/>
        <v>291.95999999999998</v>
      </c>
      <c r="X748" s="9">
        <f t="shared" si="34"/>
        <v>0</v>
      </c>
      <c r="Y748" s="9">
        <f t="shared" si="35"/>
        <v>1167.8399999999999</v>
      </c>
    </row>
    <row r="749" spans="1:25" x14ac:dyDescent="0.3">
      <c r="A749">
        <v>748</v>
      </c>
      <c r="B749" t="s">
        <v>4439</v>
      </c>
      <c r="C749" s="1">
        <v>42861</v>
      </c>
      <c r="D749" s="1">
        <v>42866</v>
      </c>
      <c r="E749" s="18">
        <v>42861</v>
      </c>
      <c r="F749" t="s">
        <v>49</v>
      </c>
      <c r="G749" t="s">
        <v>4146</v>
      </c>
      <c r="H749" t="s">
        <v>4147</v>
      </c>
      <c r="I749" t="s">
        <v>101</v>
      </c>
      <c r="J749" t="s">
        <v>26</v>
      </c>
      <c r="K749" t="s">
        <v>295</v>
      </c>
      <c r="L749" t="s">
        <v>207</v>
      </c>
      <c r="M749" s="2">
        <v>60623</v>
      </c>
      <c r="N749" s="2" t="s">
        <v>104</v>
      </c>
      <c r="O749" s="3" t="s">
        <v>4161</v>
      </c>
      <c r="P749" t="s">
        <v>45</v>
      </c>
      <c r="Q749" t="s">
        <v>67</v>
      </c>
      <c r="R749" t="s">
        <v>4162</v>
      </c>
      <c r="S749" s="2">
        <v>6.4080000000000004</v>
      </c>
      <c r="T749" s="2">
        <v>3</v>
      </c>
      <c r="U749" s="2">
        <v>0.2</v>
      </c>
      <c r="V749" s="8">
        <v>0.64080000000000004</v>
      </c>
      <c r="W749" s="9">
        <f t="shared" si="33"/>
        <v>5.1264000000000003</v>
      </c>
      <c r="X749" s="9">
        <f t="shared" si="34"/>
        <v>1.2816000000000001</v>
      </c>
      <c r="Y749" s="9">
        <f t="shared" si="35"/>
        <v>15.379200000000001</v>
      </c>
    </row>
    <row r="750" spans="1:25" x14ac:dyDescent="0.3">
      <c r="A750">
        <v>749</v>
      </c>
      <c r="B750" t="s">
        <v>4440</v>
      </c>
      <c r="C750" s="1">
        <v>41987</v>
      </c>
      <c r="D750" s="1">
        <v>41992</v>
      </c>
      <c r="E750" s="18">
        <v>41987</v>
      </c>
      <c r="F750" t="s">
        <v>49</v>
      </c>
      <c r="G750" t="s">
        <v>4441</v>
      </c>
      <c r="H750" t="s">
        <v>4442</v>
      </c>
      <c r="I750" t="s">
        <v>25</v>
      </c>
      <c r="J750" t="s">
        <v>26</v>
      </c>
      <c r="K750" t="s">
        <v>295</v>
      </c>
      <c r="L750" t="s">
        <v>207</v>
      </c>
      <c r="M750" s="2">
        <v>60610</v>
      </c>
      <c r="N750" s="2" t="s">
        <v>104</v>
      </c>
      <c r="O750" s="3" t="s">
        <v>4443</v>
      </c>
      <c r="P750" t="s">
        <v>45</v>
      </c>
      <c r="Q750" t="s">
        <v>74</v>
      </c>
      <c r="R750" t="s">
        <v>4444</v>
      </c>
      <c r="S750" s="2">
        <v>5.1040000000000001</v>
      </c>
      <c r="T750" s="2">
        <v>4</v>
      </c>
      <c r="U750" s="2">
        <v>0.8</v>
      </c>
      <c r="V750" s="8">
        <v>-8.6768000000000001</v>
      </c>
      <c r="W750" s="9">
        <f t="shared" si="33"/>
        <v>1.0207999999999995</v>
      </c>
      <c r="X750" s="9">
        <f t="shared" si="34"/>
        <v>4.0832000000000006</v>
      </c>
      <c r="Y750" s="9">
        <f t="shared" si="35"/>
        <v>4.0831999999999979</v>
      </c>
    </row>
    <row r="751" spans="1:25" x14ac:dyDescent="0.3">
      <c r="A751">
        <v>750</v>
      </c>
      <c r="B751" t="s">
        <v>4449</v>
      </c>
      <c r="C751" s="1">
        <v>42132</v>
      </c>
      <c r="D751" s="1">
        <v>42136</v>
      </c>
      <c r="E751" s="18">
        <v>42132</v>
      </c>
      <c r="F751" t="s">
        <v>49</v>
      </c>
      <c r="G751" t="s">
        <v>1772</v>
      </c>
      <c r="H751" t="s">
        <v>1773</v>
      </c>
      <c r="I751" t="s">
        <v>25</v>
      </c>
      <c r="J751" t="s">
        <v>26</v>
      </c>
      <c r="K751" t="s">
        <v>1913</v>
      </c>
      <c r="L751" t="s">
        <v>412</v>
      </c>
      <c r="M751" s="2">
        <v>97301</v>
      </c>
      <c r="N751" s="2" t="s">
        <v>43</v>
      </c>
      <c r="O751" s="3" t="s">
        <v>4450</v>
      </c>
      <c r="P751" t="s">
        <v>45</v>
      </c>
      <c r="Q751" t="s">
        <v>67</v>
      </c>
      <c r="R751" t="s">
        <v>4451</v>
      </c>
      <c r="S751" s="2">
        <v>5.2480000000000002</v>
      </c>
      <c r="T751" s="2">
        <v>2</v>
      </c>
      <c r="U751" s="2">
        <v>0.2</v>
      </c>
      <c r="V751" s="8">
        <v>0.59040000000000004</v>
      </c>
      <c r="W751" s="9">
        <f t="shared" si="33"/>
        <v>4.1984000000000004</v>
      </c>
      <c r="X751" s="9">
        <f t="shared" si="34"/>
        <v>1.0496000000000001</v>
      </c>
      <c r="Y751" s="9">
        <f t="shared" si="35"/>
        <v>8.3968000000000007</v>
      </c>
    </row>
    <row r="752" spans="1:25" x14ac:dyDescent="0.3">
      <c r="A752">
        <v>751</v>
      </c>
      <c r="B752" t="s">
        <v>4452</v>
      </c>
      <c r="C752" s="1">
        <v>42352</v>
      </c>
      <c r="D752" s="1">
        <v>42354</v>
      </c>
      <c r="E752" s="18">
        <v>42352</v>
      </c>
      <c r="F752" t="s">
        <v>22</v>
      </c>
      <c r="G752" t="s">
        <v>1290</v>
      </c>
      <c r="H752" t="s">
        <v>1291</v>
      </c>
      <c r="I752" t="s">
        <v>40</v>
      </c>
      <c r="J752" t="s">
        <v>26</v>
      </c>
      <c r="K752" t="s">
        <v>489</v>
      </c>
      <c r="L752" t="s">
        <v>1246</v>
      </c>
      <c r="M752" s="2">
        <v>31907</v>
      </c>
      <c r="N752" s="2" t="s">
        <v>29</v>
      </c>
      <c r="O752" s="3" t="s">
        <v>2343</v>
      </c>
      <c r="P752" t="s">
        <v>45</v>
      </c>
      <c r="Q752" t="s">
        <v>74</v>
      </c>
      <c r="R752" t="s">
        <v>2344</v>
      </c>
      <c r="S752" s="2">
        <v>3.76</v>
      </c>
      <c r="T752" s="2">
        <v>2</v>
      </c>
      <c r="U752" s="2">
        <v>0</v>
      </c>
      <c r="V752" s="8">
        <v>1.8048</v>
      </c>
      <c r="W752" s="9">
        <f t="shared" si="33"/>
        <v>3.76</v>
      </c>
      <c r="X752" s="9">
        <f t="shared" si="34"/>
        <v>0</v>
      </c>
      <c r="Y752" s="9">
        <f t="shared" si="35"/>
        <v>7.52</v>
      </c>
    </row>
    <row r="753" spans="1:25" x14ac:dyDescent="0.3">
      <c r="A753">
        <v>752</v>
      </c>
      <c r="B753" t="s">
        <v>4453</v>
      </c>
      <c r="C753" s="1">
        <v>41976</v>
      </c>
      <c r="D753" s="1">
        <v>41982</v>
      </c>
      <c r="E753" s="18">
        <v>41976</v>
      </c>
      <c r="F753" t="s">
        <v>49</v>
      </c>
      <c r="G753" t="s">
        <v>1337</v>
      </c>
      <c r="H753" t="s">
        <v>1338</v>
      </c>
      <c r="I753" t="s">
        <v>25</v>
      </c>
      <c r="J753" t="s">
        <v>26</v>
      </c>
      <c r="K753" t="s">
        <v>4454</v>
      </c>
      <c r="L753" t="s">
        <v>634</v>
      </c>
      <c r="M753" s="2">
        <v>73120</v>
      </c>
      <c r="N753" s="2" t="s">
        <v>104</v>
      </c>
      <c r="O753" s="3" t="s">
        <v>4455</v>
      </c>
      <c r="P753" t="s">
        <v>70</v>
      </c>
      <c r="Q753" t="s">
        <v>71</v>
      </c>
      <c r="R753" t="s">
        <v>4456</v>
      </c>
      <c r="S753" s="2">
        <v>479.96</v>
      </c>
      <c r="T753" s="2">
        <v>4</v>
      </c>
      <c r="U753" s="2">
        <v>0</v>
      </c>
      <c r="V753" s="8">
        <v>134.3888</v>
      </c>
      <c r="W753" s="9">
        <f t="shared" si="33"/>
        <v>479.96</v>
      </c>
      <c r="X753" s="9">
        <f t="shared" si="34"/>
        <v>0</v>
      </c>
      <c r="Y753" s="9">
        <f t="shared" si="35"/>
        <v>1919.84</v>
      </c>
    </row>
    <row r="754" spans="1:25" x14ac:dyDescent="0.3">
      <c r="A754">
        <v>753</v>
      </c>
      <c r="B754" t="s">
        <v>4457</v>
      </c>
      <c r="C754" s="1">
        <v>42576</v>
      </c>
      <c r="D754" s="1">
        <v>42578</v>
      </c>
      <c r="E754" s="18">
        <v>42576</v>
      </c>
      <c r="F754" t="s">
        <v>184</v>
      </c>
      <c r="G754" t="s">
        <v>4458</v>
      </c>
      <c r="H754" t="s">
        <v>4459</v>
      </c>
      <c r="I754" t="s">
        <v>25</v>
      </c>
      <c r="J754" t="s">
        <v>26</v>
      </c>
      <c r="K754" t="s">
        <v>489</v>
      </c>
      <c r="L754" t="s">
        <v>490</v>
      </c>
      <c r="M754" s="2">
        <v>43229</v>
      </c>
      <c r="N754" s="2" t="s">
        <v>145</v>
      </c>
      <c r="O754" s="3" t="s">
        <v>1193</v>
      </c>
      <c r="P754" t="s">
        <v>70</v>
      </c>
      <c r="Q754" t="s">
        <v>1194</v>
      </c>
      <c r="R754" t="s">
        <v>1195</v>
      </c>
      <c r="S754" s="2">
        <v>1439.9760000000001</v>
      </c>
      <c r="T754" s="2">
        <v>4</v>
      </c>
      <c r="U754" s="2">
        <v>0.4</v>
      </c>
      <c r="V754" s="8">
        <v>191.99680000000001</v>
      </c>
      <c r="W754" s="9">
        <f t="shared" si="33"/>
        <v>863.98560000000009</v>
      </c>
      <c r="X754" s="9">
        <f t="shared" si="34"/>
        <v>575.99040000000002</v>
      </c>
      <c r="Y754" s="9">
        <f t="shared" si="35"/>
        <v>3455.9424000000004</v>
      </c>
    </row>
    <row r="755" spans="1:25" x14ac:dyDescent="0.3">
      <c r="A755">
        <v>754</v>
      </c>
      <c r="B755" t="s">
        <v>4460</v>
      </c>
      <c r="C755" s="1">
        <v>42317</v>
      </c>
      <c r="D755" s="1">
        <v>42321</v>
      </c>
      <c r="E755" s="18">
        <v>42317</v>
      </c>
      <c r="F755" t="s">
        <v>49</v>
      </c>
      <c r="G755" t="s">
        <v>4334</v>
      </c>
      <c r="H755" t="s">
        <v>4335</v>
      </c>
      <c r="I755" t="s">
        <v>25</v>
      </c>
      <c r="J755" t="s">
        <v>26</v>
      </c>
      <c r="K755" t="s">
        <v>310</v>
      </c>
      <c r="L755" t="s">
        <v>585</v>
      </c>
      <c r="M755" s="2">
        <v>65807</v>
      </c>
      <c r="N755" s="2" t="s">
        <v>104</v>
      </c>
      <c r="O755" s="3" t="s">
        <v>4461</v>
      </c>
      <c r="P755" t="s">
        <v>45</v>
      </c>
      <c r="Q755" t="s">
        <v>74</v>
      </c>
      <c r="R755" t="s">
        <v>4462</v>
      </c>
      <c r="S755" s="2">
        <v>17.22</v>
      </c>
      <c r="T755" s="2">
        <v>3</v>
      </c>
      <c r="U755" s="2">
        <v>0</v>
      </c>
      <c r="V755" s="8">
        <v>7.9211999999999998</v>
      </c>
      <c r="W755" s="9">
        <f t="shared" si="33"/>
        <v>17.22</v>
      </c>
      <c r="X755" s="9">
        <f t="shared" si="34"/>
        <v>0</v>
      </c>
      <c r="Y755" s="9">
        <f t="shared" si="35"/>
        <v>51.66</v>
      </c>
    </row>
    <row r="756" spans="1:25" x14ac:dyDescent="0.3">
      <c r="A756">
        <v>755</v>
      </c>
      <c r="B756" t="s">
        <v>4471</v>
      </c>
      <c r="C756" s="1">
        <v>43071</v>
      </c>
      <c r="D756" s="1">
        <v>43073</v>
      </c>
      <c r="E756" s="18">
        <v>43071</v>
      </c>
      <c r="F756" t="s">
        <v>22</v>
      </c>
      <c r="G756" t="s">
        <v>4472</v>
      </c>
      <c r="H756" t="s">
        <v>4473</v>
      </c>
      <c r="I756" t="s">
        <v>25</v>
      </c>
      <c r="J756" t="s">
        <v>26</v>
      </c>
      <c r="K756" t="s">
        <v>180</v>
      </c>
      <c r="L756" t="s">
        <v>103</v>
      </c>
      <c r="M756" s="2">
        <v>77036</v>
      </c>
      <c r="N756" s="2" t="s">
        <v>104</v>
      </c>
      <c r="O756" s="3" t="s">
        <v>4474</v>
      </c>
      <c r="P756" t="s">
        <v>45</v>
      </c>
      <c r="Q756" t="s">
        <v>77</v>
      </c>
      <c r="R756" t="s">
        <v>4475</v>
      </c>
      <c r="S756" s="2">
        <v>294.62</v>
      </c>
      <c r="T756" s="2">
        <v>5</v>
      </c>
      <c r="U756" s="2">
        <v>0.8</v>
      </c>
      <c r="V756" s="8">
        <v>-766.01199999999994</v>
      </c>
      <c r="W756" s="9">
        <f t="shared" si="33"/>
        <v>58.923999999999978</v>
      </c>
      <c r="X756" s="9">
        <f t="shared" si="34"/>
        <v>235.69600000000003</v>
      </c>
      <c r="Y756" s="9">
        <f t="shared" si="35"/>
        <v>294.61999999999989</v>
      </c>
    </row>
    <row r="757" spans="1:25" x14ac:dyDescent="0.3">
      <c r="A757">
        <v>756</v>
      </c>
      <c r="B757" t="s">
        <v>4477</v>
      </c>
      <c r="C757" s="1">
        <v>42836</v>
      </c>
      <c r="D757" s="1">
        <v>42843</v>
      </c>
      <c r="E757" s="18">
        <v>42836</v>
      </c>
      <c r="F757" t="s">
        <v>49</v>
      </c>
      <c r="G757" t="s">
        <v>4478</v>
      </c>
      <c r="H757" t="s">
        <v>4479</v>
      </c>
      <c r="I757" t="s">
        <v>25</v>
      </c>
      <c r="J757" t="s">
        <v>26</v>
      </c>
      <c r="K757" t="s">
        <v>590</v>
      </c>
      <c r="L757" t="s">
        <v>42</v>
      </c>
      <c r="M757" s="2">
        <v>91104</v>
      </c>
      <c r="N757" s="2" t="s">
        <v>43</v>
      </c>
      <c r="O757" s="3" t="s">
        <v>436</v>
      </c>
      <c r="P757" t="s">
        <v>70</v>
      </c>
      <c r="Q757" t="s">
        <v>157</v>
      </c>
      <c r="R757" t="s">
        <v>437</v>
      </c>
      <c r="S757" s="2">
        <v>199.95</v>
      </c>
      <c r="T757" s="2">
        <v>5</v>
      </c>
      <c r="U757" s="2">
        <v>0</v>
      </c>
      <c r="V757" s="8">
        <v>21.994499999999999</v>
      </c>
      <c r="W757" s="9">
        <f t="shared" si="33"/>
        <v>199.95</v>
      </c>
      <c r="X757" s="9">
        <f t="shared" si="34"/>
        <v>0</v>
      </c>
      <c r="Y757" s="9">
        <f t="shared" si="35"/>
        <v>999.75</v>
      </c>
    </row>
    <row r="758" spans="1:25" x14ac:dyDescent="0.3">
      <c r="A758">
        <v>757</v>
      </c>
      <c r="B758" t="s">
        <v>4481</v>
      </c>
      <c r="C758" s="1">
        <v>42950</v>
      </c>
      <c r="D758" s="1">
        <v>42951</v>
      </c>
      <c r="E758" s="18">
        <v>42950</v>
      </c>
      <c r="F758" t="s">
        <v>184</v>
      </c>
      <c r="G758" t="s">
        <v>3868</v>
      </c>
      <c r="H758" t="s">
        <v>3869</v>
      </c>
      <c r="I758" t="s">
        <v>25</v>
      </c>
      <c r="J758" t="s">
        <v>26</v>
      </c>
      <c r="K758" t="s">
        <v>295</v>
      </c>
      <c r="L758" t="s">
        <v>207</v>
      </c>
      <c r="M758" s="2">
        <v>60623</v>
      </c>
      <c r="N758" s="2" t="s">
        <v>104</v>
      </c>
      <c r="O758" s="3" t="s">
        <v>4482</v>
      </c>
      <c r="P758" t="s">
        <v>31</v>
      </c>
      <c r="Q758" t="s">
        <v>32</v>
      </c>
      <c r="R758" t="s">
        <v>4483</v>
      </c>
      <c r="S758" s="2">
        <v>183.37200000000001</v>
      </c>
      <c r="T758" s="2">
        <v>2</v>
      </c>
      <c r="U758" s="2">
        <v>0.3</v>
      </c>
      <c r="V758" s="8">
        <v>-36.674399999999999</v>
      </c>
      <c r="W758" s="9">
        <f t="shared" si="33"/>
        <v>128.36040000000003</v>
      </c>
      <c r="X758" s="9">
        <f t="shared" si="34"/>
        <v>55.011600000000001</v>
      </c>
      <c r="Y758" s="9">
        <f t="shared" si="35"/>
        <v>256.72080000000005</v>
      </c>
    </row>
    <row r="759" spans="1:25" x14ac:dyDescent="0.3">
      <c r="A759">
        <v>758</v>
      </c>
      <c r="B759" t="s">
        <v>4484</v>
      </c>
      <c r="C759" s="1">
        <v>42349</v>
      </c>
      <c r="D759" s="1">
        <v>42349</v>
      </c>
      <c r="E759" s="18">
        <v>42349</v>
      </c>
      <c r="F759" t="s">
        <v>1261</v>
      </c>
      <c r="G759" t="s">
        <v>4485</v>
      </c>
      <c r="H759" t="s">
        <v>4486</v>
      </c>
      <c r="I759" t="s">
        <v>25</v>
      </c>
      <c r="J759" t="s">
        <v>26</v>
      </c>
      <c r="K759" t="s">
        <v>180</v>
      </c>
      <c r="L759" t="s">
        <v>103</v>
      </c>
      <c r="M759" s="2">
        <v>77041</v>
      </c>
      <c r="N759" s="2" t="s">
        <v>104</v>
      </c>
      <c r="O759" s="3" t="s">
        <v>2221</v>
      </c>
      <c r="P759" t="s">
        <v>70</v>
      </c>
      <c r="Q759" t="s">
        <v>157</v>
      </c>
      <c r="R759" t="s">
        <v>2222</v>
      </c>
      <c r="S759" s="2">
        <v>159.98400000000001</v>
      </c>
      <c r="T759" s="2">
        <v>2</v>
      </c>
      <c r="U759" s="2">
        <v>0.2</v>
      </c>
      <c r="V759" s="8">
        <v>35.996400000000001</v>
      </c>
      <c r="W759" s="9">
        <f t="shared" si="33"/>
        <v>127.9872</v>
      </c>
      <c r="X759" s="9">
        <f t="shared" si="34"/>
        <v>31.996800000000004</v>
      </c>
      <c r="Y759" s="9">
        <f t="shared" si="35"/>
        <v>255.9744</v>
      </c>
    </row>
    <row r="760" spans="1:25" x14ac:dyDescent="0.3">
      <c r="A760">
        <v>759</v>
      </c>
      <c r="B760" t="s">
        <v>4493</v>
      </c>
      <c r="C760" s="1">
        <v>42082</v>
      </c>
      <c r="D760" s="1">
        <v>42086</v>
      </c>
      <c r="E760" s="18">
        <v>42082</v>
      </c>
      <c r="F760" t="s">
        <v>49</v>
      </c>
      <c r="G760" t="s">
        <v>2554</v>
      </c>
      <c r="H760" t="s">
        <v>2555</v>
      </c>
      <c r="I760" t="s">
        <v>25</v>
      </c>
      <c r="J760" t="s">
        <v>26</v>
      </c>
      <c r="K760" t="s">
        <v>4494</v>
      </c>
      <c r="L760" t="s">
        <v>42</v>
      </c>
      <c r="M760" s="2">
        <v>92404</v>
      </c>
      <c r="N760" s="2" t="s">
        <v>43</v>
      </c>
      <c r="O760" s="3" t="s">
        <v>3879</v>
      </c>
      <c r="P760" t="s">
        <v>45</v>
      </c>
      <c r="Q760" t="s">
        <v>74</v>
      </c>
      <c r="R760" t="s">
        <v>3880</v>
      </c>
      <c r="S760" s="2">
        <v>17.568000000000001</v>
      </c>
      <c r="T760" s="2">
        <v>2</v>
      </c>
      <c r="U760" s="2">
        <v>0.2</v>
      </c>
      <c r="V760" s="8">
        <v>6.3684000000000003</v>
      </c>
      <c r="W760" s="9">
        <f t="shared" si="33"/>
        <v>14.054400000000001</v>
      </c>
      <c r="X760" s="9">
        <f t="shared" si="34"/>
        <v>3.5136000000000003</v>
      </c>
      <c r="Y760" s="9">
        <f t="shared" si="35"/>
        <v>28.108800000000002</v>
      </c>
    </row>
    <row r="761" spans="1:25" x14ac:dyDescent="0.3">
      <c r="A761">
        <v>760</v>
      </c>
      <c r="B761" t="s">
        <v>4497</v>
      </c>
      <c r="C761" s="1">
        <v>42076</v>
      </c>
      <c r="D761" s="1">
        <v>42078</v>
      </c>
      <c r="E761" s="18">
        <v>42076</v>
      </c>
      <c r="F761" t="s">
        <v>184</v>
      </c>
      <c r="G761" t="s">
        <v>3974</v>
      </c>
      <c r="H761" t="s">
        <v>3975</v>
      </c>
      <c r="I761" t="s">
        <v>25</v>
      </c>
      <c r="J761" t="s">
        <v>26</v>
      </c>
      <c r="K761" t="s">
        <v>94</v>
      </c>
      <c r="L761" t="s">
        <v>95</v>
      </c>
      <c r="M761" s="2">
        <v>98103</v>
      </c>
      <c r="N761" s="2" t="s">
        <v>43</v>
      </c>
      <c r="O761" s="3" t="s">
        <v>2379</v>
      </c>
      <c r="P761" t="s">
        <v>31</v>
      </c>
      <c r="Q761" t="s">
        <v>32</v>
      </c>
      <c r="R761" t="s">
        <v>2380</v>
      </c>
      <c r="S761" s="2">
        <v>141.96</v>
      </c>
      <c r="T761" s="2">
        <v>2</v>
      </c>
      <c r="U761" s="2">
        <v>0</v>
      </c>
      <c r="V761" s="8">
        <v>39.748800000000003</v>
      </c>
      <c r="W761" s="9">
        <f t="shared" si="33"/>
        <v>141.96</v>
      </c>
      <c r="X761" s="9">
        <f t="shared" si="34"/>
        <v>0</v>
      </c>
      <c r="Y761" s="9">
        <f t="shared" si="35"/>
        <v>283.92</v>
      </c>
    </row>
    <row r="762" spans="1:25" x14ac:dyDescent="0.3">
      <c r="A762">
        <v>761</v>
      </c>
      <c r="B762" t="s">
        <v>4498</v>
      </c>
      <c r="C762" s="1">
        <v>42621</v>
      </c>
      <c r="D762" s="1">
        <v>42623</v>
      </c>
      <c r="E762" s="18">
        <v>42621</v>
      </c>
      <c r="F762" t="s">
        <v>22</v>
      </c>
      <c r="G762" t="s">
        <v>771</v>
      </c>
      <c r="H762" t="s">
        <v>772</v>
      </c>
      <c r="I762" t="s">
        <v>101</v>
      </c>
      <c r="J762" t="s">
        <v>26</v>
      </c>
      <c r="K762" t="s">
        <v>2387</v>
      </c>
      <c r="L762" t="s">
        <v>42</v>
      </c>
      <c r="M762" s="2">
        <v>93534</v>
      </c>
      <c r="N762" s="2" t="s">
        <v>43</v>
      </c>
      <c r="O762" s="3" t="s">
        <v>1314</v>
      </c>
      <c r="P762" t="s">
        <v>45</v>
      </c>
      <c r="Q762" t="s">
        <v>74</v>
      </c>
      <c r="R762" t="s">
        <v>1315</v>
      </c>
      <c r="S762" s="2">
        <v>33.024000000000001</v>
      </c>
      <c r="T762" s="2">
        <v>2</v>
      </c>
      <c r="U762" s="2">
        <v>0.2</v>
      </c>
      <c r="V762" s="8">
        <v>11.558400000000001</v>
      </c>
      <c r="W762" s="9">
        <f t="shared" si="33"/>
        <v>26.4192</v>
      </c>
      <c r="X762" s="9">
        <f t="shared" si="34"/>
        <v>6.6048000000000009</v>
      </c>
      <c r="Y762" s="9">
        <f t="shared" si="35"/>
        <v>52.8384</v>
      </c>
    </row>
    <row r="763" spans="1:25" x14ac:dyDescent="0.3">
      <c r="A763">
        <v>762</v>
      </c>
      <c r="B763" t="s">
        <v>4503</v>
      </c>
      <c r="C763" s="1">
        <v>42027</v>
      </c>
      <c r="D763" s="1">
        <v>42031</v>
      </c>
      <c r="E763" s="18">
        <v>42027</v>
      </c>
      <c r="F763" t="s">
        <v>49</v>
      </c>
      <c r="G763" t="s">
        <v>1635</v>
      </c>
      <c r="H763" t="s">
        <v>1636</v>
      </c>
      <c r="I763" t="s">
        <v>101</v>
      </c>
      <c r="J763" t="s">
        <v>26</v>
      </c>
      <c r="K763" t="s">
        <v>4504</v>
      </c>
      <c r="L763" t="s">
        <v>1715</v>
      </c>
      <c r="M763" s="2">
        <v>59715</v>
      </c>
      <c r="N763" s="2" t="s">
        <v>43</v>
      </c>
      <c r="O763" s="3" t="s">
        <v>1407</v>
      </c>
      <c r="P763" t="s">
        <v>45</v>
      </c>
      <c r="Q763" t="s">
        <v>89</v>
      </c>
      <c r="R763" t="s">
        <v>1408</v>
      </c>
      <c r="S763" s="2">
        <v>29.04</v>
      </c>
      <c r="T763" s="2">
        <v>3</v>
      </c>
      <c r="U763" s="2">
        <v>0</v>
      </c>
      <c r="V763" s="8">
        <v>13.9392</v>
      </c>
      <c r="W763" s="9">
        <f t="shared" si="33"/>
        <v>29.04</v>
      </c>
      <c r="X763" s="9">
        <f t="shared" si="34"/>
        <v>0</v>
      </c>
      <c r="Y763" s="9">
        <f t="shared" si="35"/>
        <v>87.12</v>
      </c>
    </row>
    <row r="764" spans="1:25" x14ac:dyDescent="0.3">
      <c r="A764">
        <v>763</v>
      </c>
      <c r="B764" t="s">
        <v>4505</v>
      </c>
      <c r="C764" s="1">
        <v>42173</v>
      </c>
      <c r="D764" s="1">
        <v>42178</v>
      </c>
      <c r="E764" s="18">
        <v>42173</v>
      </c>
      <c r="F764" t="s">
        <v>49</v>
      </c>
      <c r="G764" t="s">
        <v>3009</v>
      </c>
      <c r="H764" t="s">
        <v>3010</v>
      </c>
      <c r="I764" t="s">
        <v>101</v>
      </c>
      <c r="J764" t="s">
        <v>26</v>
      </c>
      <c r="K764" t="s">
        <v>1357</v>
      </c>
      <c r="L764" t="s">
        <v>302</v>
      </c>
      <c r="M764" s="2">
        <v>85345</v>
      </c>
      <c r="N764" s="2" t="s">
        <v>43</v>
      </c>
      <c r="O764" s="3" t="s">
        <v>4506</v>
      </c>
      <c r="P764" t="s">
        <v>45</v>
      </c>
      <c r="Q764" t="s">
        <v>89</v>
      </c>
      <c r="R764" t="s">
        <v>4507</v>
      </c>
      <c r="S764" s="2">
        <v>11.952</v>
      </c>
      <c r="T764" s="2">
        <v>3</v>
      </c>
      <c r="U764" s="2">
        <v>0.2</v>
      </c>
      <c r="V764" s="8">
        <v>4.3326000000000002</v>
      </c>
      <c r="W764" s="9">
        <f t="shared" si="33"/>
        <v>9.5616000000000003</v>
      </c>
      <c r="X764" s="9">
        <f t="shared" si="34"/>
        <v>2.3904000000000001</v>
      </c>
      <c r="Y764" s="9">
        <f t="shared" si="35"/>
        <v>28.684800000000003</v>
      </c>
    </row>
    <row r="765" spans="1:25" x14ac:dyDescent="0.3">
      <c r="A765">
        <v>764</v>
      </c>
      <c r="B765" t="s">
        <v>4508</v>
      </c>
      <c r="C765" s="1">
        <v>42279</v>
      </c>
      <c r="D765" s="1">
        <v>42285</v>
      </c>
      <c r="E765" s="18">
        <v>42279</v>
      </c>
      <c r="F765" t="s">
        <v>49</v>
      </c>
      <c r="G765" t="s">
        <v>1534</v>
      </c>
      <c r="H765" t="s">
        <v>1535</v>
      </c>
      <c r="I765" t="s">
        <v>40</v>
      </c>
      <c r="J765" t="s">
        <v>26</v>
      </c>
      <c r="K765" t="s">
        <v>931</v>
      </c>
      <c r="L765" t="s">
        <v>42</v>
      </c>
      <c r="M765" s="2">
        <v>92105</v>
      </c>
      <c r="N765" s="2" t="s">
        <v>43</v>
      </c>
      <c r="O765" s="3" t="s">
        <v>4509</v>
      </c>
      <c r="P765" t="s">
        <v>45</v>
      </c>
      <c r="Q765" t="s">
        <v>74</v>
      </c>
      <c r="R765" t="s">
        <v>4510</v>
      </c>
      <c r="S765" s="2">
        <v>57.503999999999998</v>
      </c>
      <c r="T765" s="2">
        <v>6</v>
      </c>
      <c r="U765" s="2">
        <v>0.2</v>
      </c>
      <c r="V765" s="8">
        <v>20.1264</v>
      </c>
      <c r="W765" s="9">
        <f t="shared" si="33"/>
        <v>46.0032</v>
      </c>
      <c r="X765" s="9">
        <f t="shared" si="34"/>
        <v>11.5008</v>
      </c>
      <c r="Y765" s="9">
        <f t="shared" si="35"/>
        <v>276.01920000000001</v>
      </c>
    </row>
    <row r="766" spans="1:25" x14ac:dyDescent="0.3">
      <c r="A766">
        <v>765</v>
      </c>
      <c r="B766" t="s">
        <v>4511</v>
      </c>
      <c r="C766" s="1">
        <v>43057</v>
      </c>
      <c r="D766" s="1">
        <v>43062</v>
      </c>
      <c r="E766" s="18">
        <v>43057</v>
      </c>
      <c r="F766" t="s">
        <v>49</v>
      </c>
      <c r="G766" t="s">
        <v>3753</v>
      </c>
      <c r="H766" t="s">
        <v>3754</v>
      </c>
      <c r="I766" t="s">
        <v>40</v>
      </c>
      <c r="J766" t="s">
        <v>26</v>
      </c>
      <c r="K766" t="s">
        <v>1101</v>
      </c>
      <c r="L766" t="s">
        <v>490</v>
      </c>
      <c r="M766" s="2">
        <v>44107</v>
      </c>
      <c r="N766" s="2" t="s">
        <v>145</v>
      </c>
      <c r="O766" s="3" t="s">
        <v>3396</v>
      </c>
      <c r="P766" t="s">
        <v>45</v>
      </c>
      <c r="Q766" t="s">
        <v>67</v>
      </c>
      <c r="R766" t="s">
        <v>3397</v>
      </c>
      <c r="S766" s="2">
        <v>38.863999999999997</v>
      </c>
      <c r="T766" s="2">
        <v>7</v>
      </c>
      <c r="U766" s="2">
        <v>0.2</v>
      </c>
      <c r="V766" s="8">
        <v>7.7728000000000002</v>
      </c>
      <c r="W766" s="9">
        <f t="shared" si="33"/>
        <v>31.091199999999997</v>
      </c>
      <c r="X766" s="9">
        <f t="shared" si="34"/>
        <v>7.7728000000000002</v>
      </c>
      <c r="Y766" s="9">
        <f t="shared" si="35"/>
        <v>217.63839999999999</v>
      </c>
    </row>
    <row r="767" spans="1:25" x14ac:dyDescent="0.3">
      <c r="A767">
        <v>766</v>
      </c>
      <c r="B767" t="s">
        <v>4519</v>
      </c>
      <c r="C767" s="1">
        <v>43091</v>
      </c>
      <c r="D767" s="1">
        <v>43094</v>
      </c>
      <c r="E767" s="18">
        <v>43091</v>
      </c>
      <c r="F767" t="s">
        <v>184</v>
      </c>
      <c r="G767" t="s">
        <v>1934</v>
      </c>
      <c r="H767" t="s">
        <v>1935</v>
      </c>
      <c r="I767" t="s">
        <v>25</v>
      </c>
      <c r="J767" t="s">
        <v>26</v>
      </c>
      <c r="K767" t="s">
        <v>865</v>
      </c>
      <c r="L767" t="s">
        <v>234</v>
      </c>
      <c r="M767" s="2">
        <v>48227</v>
      </c>
      <c r="N767" s="2" t="s">
        <v>104</v>
      </c>
      <c r="O767" s="3" t="s">
        <v>4520</v>
      </c>
      <c r="P767" t="s">
        <v>70</v>
      </c>
      <c r="Q767" t="s">
        <v>157</v>
      </c>
      <c r="R767" t="s">
        <v>4521</v>
      </c>
      <c r="S767" s="2">
        <v>199.95</v>
      </c>
      <c r="T767" s="2">
        <v>5</v>
      </c>
      <c r="U767" s="2">
        <v>0</v>
      </c>
      <c r="V767" s="8">
        <v>63.984000000000002</v>
      </c>
      <c r="W767" s="9">
        <f t="shared" si="33"/>
        <v>199.95</v>
      </c>
      <c r="X767" s="9">
        <f t="shared" si="34"/>
        <v>0</v>
      </c>
      <c r="Y767" s="9">
        <f t="shared" si="35"/>
        <v>999.75</v>
      </c>
    </row>
    <row r="768" spans="1:25" x14ac:dyDescent="0.3">
      <c r="A768">
        <v>767</v>
      </c>
      <c r="B768" t="s">
        <v>4522</v>
      </c>
      <c r="C768" s="1">
        <v>41943</v>
      </c>
      <c r="D768" s="1">
        <v>41947</v>
      </c>
      <c r="E768" s="18">
        <v>41943</v>
      </c>
      <c r="F768" t="s">
        <v>49</v>
      </c>
      <c r="G768" t="s">
        <v>505</v>
      </c>
      <c r="H768" t="s">
        <v>506</v>
      </c>
      <c r="I768" t="s">
        <v>40</v>
      </c>
      <c r="J768" t="s">
        <v>26</v>
      </c>
      <c r="K768" t="s">
        <v>41</v>
      </c>
      <c r="L768" t="s">
        <v>42</v>
      </c>
      <c r="M768" s="2">
        <v>90049</v>
      </c>
      <c r="N768" s="2" t="s">
        <v>43</v>
      </c>
      <c r="O768" s="3" t="s">
        <v>4523</v>
      </c>
      <c r="P768" t="s">
        <v>45</v>
      </c>
      <c r="Q768" t="s">
        <v>265</v>
      </c>
      <c r="R768" t="s">
        <v>552</v>
      </c>
      <c r="S768" s="2">
        <v>11.34</v>
      </c>
      <c r="T768" s="2">
        <v>3</v>
      </c>
      <c r="U768" s="2">
        <v>0</v>
      </c>
      <c r="V768" s="8">
        <v>5.2164000000000001</v>
      </c>
      <c r="W768" s="9">
        <f t="shared" si="33"/>
        <v>11.34</v>
      </c>
      <c r="X768" s="9">
        <f t="shared" si="34"/>
        <v>0</v>
      </c>
      <c r="Y768" s="9">
        <f t="shared" si="35"/>
        <v>34.019999999999996</v>
      </c>
    </row>
    <row r="769" spans="1:25" x14ac:dyDescent="0.3">
      <c r="A769">
        <v>768</v>
      </c>
      <c r="B769" t="s">
        <v>4532</v>
      </c>
      <c r="C769" s="1">
        <v>42107</v>
      </c>
      <c r="D769" s="1">
        <v>42113</v>
      </c>
      <c r="E769" s="18">
        <v>42107</v>
      </c>
      <c r="F769" t="s">
        <v>49</v>
      </c>
      <c r="G769" t="s">
        <v>1911</v>
      </c>
      <c r="H769" t="s">
        <v>1912</v>
      </c>
      <c r="I769" t="s">
        <v>25</v>
      </c>
      <c r="J769" t="s">
        <v>26</v>
      </c>
      <c r="K769" t="s">
        <v>3780</v>
      </c>
      <c r="L769" t="s">
        <v>42</v>
      </c>
      <c r="M769" s="2">
        <v>91767</v>
      </c>
      <c r="N769" s="2" t="s">
        <v>43</v>
      </c>
      <c r="O769" s="3" t="s">
        <v>4533</v>
      </c>
      <c r="P769" t="s">
        <v>70</v>
      </c>
      <c r="Q769" t="s">
        <v>157</v>
      </c>
      <c r="R769" t="s">
        <v>4534</v>
      </c>
      <c r="S769" s="2">
        <v>199.96</v>
      </c>
      <c r="T769" s="2">
        <v>4</v>
      </c>
      <c r="U769" s="2">
        <v>0</v>
      </c>
      <c r="V769" s="8">
        <v>69.986000000000004</v>
      </c>
      <c r="W769" s="9">
        <f t="shared" si="33"/>
        <v>199.96</v>
      </c>
      <c r="X769" s="9">
        <f t="shared" si="34"/>
        <v>0</v>
      </c>
      <c r="Y769" s="9">
        <f t="shared" si="35"/>
        <v>799.84</v>
      </c>
    </row>
    <row r="770" spans="1:25" x14ac:dyDescent="0.3">
      <c r="A770">
        <v>769</v>
      </c>
      <c r="B770" t="s">
        <v>4541</v>
      </c>
      <c r="C770" s="1">
        <v>42700</v>
      </c>
      <c r="D770" s="1">
        <v>42706</v>
      </c>
      <c r="E770" s="18">
        <v>42700</v>
      </c>
      <c r="F770" t="s">
        <v>49</v>
      </c>
      <c r="G770" t="s">
        <v>4542</v>
      </c>
      <c r="H770" t="s">
        <v>4543</v>
      </c>
      <c r="I770" t="s">
        <v>40</v>
      </c>
      <c r="J770" t="s">
        <v>26</v>
      </c>
      <c r="K770" t="s">
        <v>94</v>
      </c>
      <c r="L770" t="s">
        <v>95</v>
      </c>
      <c r="M770" s="2">
        <v>98105</v>
      </c>
      <c r="N770" s="2" t="s">
        <v>43</v>
      </c>
      <c r="O770" s="3" t="s">
        <v>4430</v>
      </c>
      <c r="P770" t="s">
        <v>45</v>
      </c>
      <c r="Q770" t="s">
        <v>74</v>
      </c>
      <c r="R770" t="s">
        <v>4431</v>
      </c>
      <c r="S770" s="2">
        <v>7.3120000000000003</v>
      </c>
      <c r="T770" s="2">
        <v>2</v>
      </c>
      <c r="U770" s="2">
        <v>0.2</v>
      </c>
      <c r="V770" s="8">
        <v>2.5592000000000001</v>
      </c>
      <c r="W770" s="9">
        <f t="shared" ref="W770:W833" si="36">S770-S770*U770</f>
        <v>5.8496000000000006</v>
      </c>
      <c r="X770" s="9">
        <f t="shared" si="34"/>
        <v>1.4624000000000001</v>
      </c>
      <c r="Y770" s="9">
        <f t="shared" si="35"/>
        <v>11.699200000000001</v>
      </c>
    </row>
    <row r="771" spans="1:25" x14ac:dyDescent="0.3">
      <c r="A771">
        <v>770</v>
      </c>
      <c r="B771" t="s">
        <v>4544</v>
      </c>
      <c r="C771" s="1">
        <v>43046</v>
      </c>
      <c r="D771" s="1">
        <v>43051</v>
      </c>
      <c r="E771" s="18">
        <v>43046</v>
      </c>
      <c r="F771" t="s">
        <v>22</v>
      </c>
      <c r="G771" t="s">
        <v>3831</v>
      </c>
      <c r="H771" t="s">
        <v>3832</v>
      </c>
      <c r="I771" t="s">
        <v>101</v>
      </c>
      <c r="J771" t="s">
        <v>26</v>
      </c>
      <c r="K771" t="s">
        <v>973</v>
      </c>
      <c r="L771" t="s">
        <v>42</v>
      </c>
      <c r="M771" s="2">
        <v>94513</v>
      </c>
      <c r="N771" s="2" t="s">
        <v>43</v>
      </c>
      <c r="O771" s="3" t="s">
        <v>4545</v>
      </c>
      <c r="P771" t="s">
        <v>70</v>
      </c>
      <c r="Q771" t="s">
        <v>157</v>
      </c>
      <c r="R771" t="s">
        <v>4546</v>
      </c>
      <c r="S771" s="2">
        <v>59.97</v>
      </c>
      <c r="T771" s="2">
        <v>3</v>
      </c>
      <c r="U771" s="2">
        <v>0</v>
      </c>
      <c r="V771" s="8">
        <v>13.793100000000001</v>
      </c>
      <c r="W771" s="9">
        <f t="shared" si="36"/>
        <v>59.97</v>
      </c>
      <c r="X771" s="9">
        <f t="shared" ref="X771:X834" si="37">S771*U771</f>
        <v>0</v>
      </c>
      <c r="Y771" s="9">
        <f t="shared" ref="Y771:Y834" si="38">W771*T771</f>
        <v>179.91</v>
      </c>
    </row>
    <row r="772" spans="1:25" x14ac:dyDescent="0.3">
      <c r="A772">
        <v>771</v>
      </c>
      <c r="B772" t="s">
        <v>4549</v>
      </c>
      <c r="C772" s="1">
        <v>42990</v>
      </c>
      <c r="D772" s="1">
        <v>42993</v>
      </c>
      <c r="E772" s="18">
        <v>42990</v>
      </c>
      <c r="F772" t="s">
        <v>184</v>
      </c>
      <c r="G772" t="s">
        <v>4550</v>
      </c>
      <c r="H772" t="s">
        <v>4551</v>
      </c>
      <c r="I772" t="s">
        <v>25</v>
      </c>
      <c r="J772" t="s">
        <v>26</v>
      </c>
      <c r="K772" t="s">
        <v>4156</v>
      </c>
      <c r="L772" t="s">
        <v>2639</v>
      </c>
      <c r="M772" s="2">
        <v>21215</v>
      </c>
      <c r="N772" s="2" t="s">
        <v>145</v>
      </c>
      <c r="O772" s="3" t="s">
        <v>919</v>
      </c>
      <c r="P772" t="s">
        <v>45</v>
      </c>
      <c r="Q772" t="s">
        <v>89</v>
      </c>
      <c r="R772" t="s">
        <v>920</v>
      </c>
      <c r="S772" s="2">
        <v>39.9</v>
      </c>
      <c r="T772" s="2">
        <v>5</v>
      </c>
      <c r="U772" s="2">
        <v>0</v>
      </c>
      <c r="V772" s="8">
        <v>19.95</v>
      </c>
      <c r="W772" s="9">
        <f t="shared" si="36"/>
        <v>39.9</v>
      </c>
      <c r="X772" s="9">
        <f t="shared" si="37"/>
        <v>0</v>
      </c>
      <c r="Y772" s="9">
        <f t="shared" si="38"/>
        <v>199.5</v>
      </c>
    </row>
    <row r="773" spans="1:25" x14ac:dyDescent="0.3">
      <c r="A773">
        <v>772</v>
      </c>
      <c r="B773" t="s">
        <v>4552</v>
      </c>
      <c r="C773" s="1">
        <v>42362</v>
      </c>
      <c r="D773" s="1">
        <v>42367</v>
      </c>
      <c r="E773" s="18">
        <v>42362</v>
      </c>
      <c r="F773" t="s">
        <v>49</v>
      </c>
      <c r="G773" t="s">
        <v>2659</v>
      </c>
      <c r="H773" t="s">
        <v>2660</v>
      </c>
      <c r="I773" t="s">
        <v>25</v>
      </c>
      <c r="J773" t="s">
        <v>26</v>
      </c>
      <c r="K773" t="s">
        <v>536</v>
      </c>
      <c r="L773" t="s">
        <v>302</v>
      </c>
      <c r="M773" s="2">
        <v>85023</v>
      </c>
      <c r="N773" s="2" t="s">
        <v>43</v>
      </c>
      <c r="O773" s="3" t="s">
        <v>4553</v>
      </c>
      <c r="P773" t="s">
        <v>45</v>
      </c>
      <c r="Q773" t="s">
        <v>89</v>
      </c>
      <c r="R773" t="s">
        <v>4554</v>
      </c>
      <c r="S773" s="2">
        <v>106.232</v>
      </c>
      <c r="T773" s="2">
        <v>7</v>
      </c>
      <c r="U773" s="2">
        <v>0.2</v>
      </c>
      <c r="V773" s="8">
        <v>37.181199999999997</v>
      </c>
      <c r="W773" s="9">
        <f t="shared" si="36"/>
        <v>84.985600000000005</v>
      </c>
      <c r="X773" s="9">
        <f t="shared" si="37"/>
        <v>21.246400000000001</v>
      </c>
      <c r="Y773" s="9">
        <f t="shared" si="38"/>
        <v>594.89920000000006</v>
      </c>
    </row>
    <row r="774" spans="1:25" x14ac:dyDescent="0.3">
      <c r="A774">
        <v>773</v>
      </c>
      <c r="B774" t="s">
        <v>4555</v>
      </c>
      <c r="C774" s="1">
        <v>42544</v>
      </c>
      <c r="D774" s="1">
        <v>42549</v>
      </c>
      <c r="E774" s="18">
        <v>42544</v>
      </c>
      <c r="F774" t="s">
        <v>49</v>
      </c>
      <c r="G774" t="s">
        <v>92</v>
      </c>
      <c r="H774" t="s">
        <v>93</v>
      </c>
      <c r="I774" t="s">
        <v>25</v>
      </c>
      <c r="J774" t="s">
        <v>26</v>
      </c>
      <c r="K774" t="s">
        <v>262</v>
      </c>
      <c r="L774" t="s">
        <v>263</v>
      </c>
      <c r="M774" s="2">
        <v>10009</v>
      </c>
      <c r="N774" s="2" t="s">
        <v>145</v>
      </c>
      <c r="O774" s="3" t="s">
        <v>2183</v>
      </c>
      <c r="P774" t="s">
        <v>45</v>
      </c>
      <c r="Q774" t="s">
        <v>46</v>
      </c>
      <c r="R774" t="s">
        <v>2184</v>
      </c>
      <c r="S774" s="2">
        <v>122.12</v>
      </c>
      <c r="T774" s="2">
        <v>4</v>
      </c>
      <c r="U774" s="2">
        <v>0</v>
      </c>
      <c r="V774" s="8">
        <v>56.175199999999997</v>
      </c>
      <c r="W774" s="9">
        <f t="shared" si="36"/>
        <v>122.12</v>
      </c>
      <c r="X774" s="9">
        <f t="shared" si="37"/>
        <v>0</v>
      </c>
      <c r="Y774" s="9">
        <f t="shared" si="38"/>
        <v>488.48</v>
      </c>
    </row>
    <row r="775" spans="1:25" x14ac:dyDescent="0.3">
      <c r="A775">
        <v>774</v>
      </c>
      <c r="B775" t="s">
        <v>4560</v>
      </c>
      <c r="C775" s="1">
        <v>42303</v>
      </c>
      <c r="D775" s="1">
        <v>42307</v>
      </c>
      <c r="E775" s="18">
        <v>42303</v>
      </c>
      <c r="F775" t="s">
        <v>49</v>
      </c>
      <c r="G775" t="s">
        <v>1675</v>
      </c>
      <c r="H775" t="s">
        <v>1676</v>
      </c>
      <c r="I775" t="s">
        <v>40</v>
      </c>
      <c r="J775" t="s">
        <v>26</v>
      </c>
      <c r="K775" t="s">
        <v>4561</v>
      </c>
      <c r="L775" t="s">
        <v>42</v>
      </c>
      <c r="M775" s="2">
        <v>91730</v>
      </c>
      <c r="N775" s="2" t="s">
        <v>43</v>
      </c>
      <c r="O775" s="3" t="s">
        <v>4562</v>
      </c>
      <c r="P775" t="s">
        <v>45</v>
      </c>
      <c r="Q775" t="s">
        <v>46</v>
      </c>
      <c r="R775" t="s">
        <v>4563</v>
      </c>
      <c r="S775" s="2">
        <v>5.76</v>
      </c>
      <c r="T775" s="2">
        <v>2</v>
      </c>
      <c r="U775" s="2">
        <v>0</v>
      </c>
      <c r="V775" s="8">
        <v>2.6496</v>
      </c>
      <c r="W775" s="9">
        <f t="shared" si="36"/>
        <v>5.76</v>
      </c>
      <c r="X775" s="9">
        <f t="shared" si="37"/>
        <v>0</v>
      </c>
      <c r="Y775" s="9">
        <f t="shared" si="38"/>
        <v>11.52</v>
      </c>
    </row>
    <row r="776" spans="1:25" x14ac:dyDescent="0.3">
      <c r="A776">
        <v>775</v>
      </c>
      <c r="B776" t="s">
        <v>4564</v>
      </c>
      <c r="C776" s="1">
        <v>42931</v>
      </c>
      <c r="D776" s="1">
        <v>42935</v>
      </c>
      <c r="E776" s="18">
        <v>42931</v>
      </c>
      <c r="F776" t="s">
        <v>49</v>
      </c>
      <c r="G776" t="s">
        <v>4565</v>
      </c>
      <c r="H776" t="s">
        <v>4566</v>
      </c>
      <c r="I776" t="s">
        <v>25</v>
      </c>
      <c r="J776" t="s">
        <v>26</v>
      </c>
      <c r="K776" t="s">
        <v>513</v>
      </c>
      <c r="L776" t="s">
        <v>241</v>
      </c>
      <c r="M776" s="2">
        <v>19805</v>
      </c>
      <c r="N776" s="2" t="s">
        <v>145</v>
      </c>
      <c r="O776" s="3" t="s">
        <v>2290</v>
      </c>
      <c r="P776" t="s">
        <v>45</v>
      </c>
      <c r="Q776" t="s">
        <v>74</v>
      </c>
      <c r="R776" t="s">
        <v>2291</v>
      </c>
      <c r="S776" s="2">
        <v>26.55</v>
      </c>
      <c r="T776" s="2">
        <v>3</v>
      </c>
      <c r="U776" s="2">
        <v>0</v>
      </c>
      <c r="V776" s="8">
        <v>13.009499999999999</v>
      </c>
      <c r="W776" s="9">
        <f t="shared" si="36"/>
        <v>26.55</v>
      </c>
      <c r="X776" s="9">
        <f t="shared" si="37"/>
        <v>0</v>
      </c>
      <c r="Y776" s="9">
        <f t="shared" si="38"/>
        <v>79.650000000000006</v>
      </c>
    </row>
    <row r="777" spans="1:25" x14ac:dyDescent="0.3">
      <c r="A777">
        <v>776</v>
      </c>
      <c r="B777" t="s">
        <v>4567</v>
      </c>
      <c r="C777" s="1">
        <v>41960</v>
      </c>
      <c r="D777" s="1">
        <v>41964</v>
      </c>
      <c r="E777" s="18">
        <v>41960</v>
      </c>
      <c r="F777" t="s">
        <v>49</v>
      </c>
      <c r="G777" t="s">
        <v>748</v>
      </c>
      <c r="H777" t="s">
        <v>749</v>
      </c>
      <c r="I777" t="s">
        <v>101</v>
      </c>
      <c r="J777" t="s">
        <v>26</v>
      </c>
      <c r="K777" t="s">
        <v>4568</v>
      </c>
      <c r="L777" t="s">
        <v>225</v>
      </c>
      <c r="M777" s="2">
        <v>56560</v>
      </c>
      <c r="N777" s="2" t="s">
        <v>104</v>
      </c>
      <c r="O777" s="3" t="s">
        <v>3657</v>
      </c>
      <c r="P777" t="s">
        <v>31</v>
      </c>
      <c r="Q777" t="s">
        <v>35</v>
      </c>
      <c r="R777" t="s">
        <v>3658</v>
      </c>
      <c r="S777" s="2">
        <v>479.9</v>
      </c>
      <c r="T777" s="2">
        <v>5</v>
      </c>
      <c r="U777" s="2">
        <v>0</v>
      </c>
      <c r="V777" s="8">
        <v>81.582999999999998</v>
      </c>
      <c r="W777" s="9">
        <f t="shared" si="36"/>
        <v>479.9</v>
      </c>
      <c r="X777" s="9">
        <f t="shared" si="37"/>
        <v>0</v>
      </c>
      <c r="Y777" s="9">
        <f t="shared" si="38"/>
        <v>2399.5</v>
      </c>
    </row>
    <row r="778" spans="1:25" x14ac:dyDescent="0.3">
      <c r="A778">
        <v>777</v>
      </c>
      <c r="B778" t="s">
        <v>4569</v>
      </c>
      <c r="C778" s="1">
        <v>42333</v>
      </c>
      <c r="D778" s="1">
        <v>42337</v>
      </c>
      <c r="E778" s="18">
        <v>42333</v>
      </c>
      <c r="F778" t="s">
        <v>49</v>
      </c>
      <c r="G778" t="s">
        <v>141</v>
      </c>
      <c r="H778" t="s">
        <v>142</v>
      </c>
      <c r="I778" t="s">
        <v>25</v>
      </c>
      <c r="J778" t="s">
        <v>26</v>
      </c>
      <c r="K778" t="s">
        <v>513</v>
      </c>
      <c r="L778" t="s">
        <v>87</v>
      </c>
      <c r="M778" s="2">
        <v>28403</v>
      </c>
      <c r="N778" s="2" t="s">
        <v>29</v>
      </c>
      <c r="O778" s="3" t="s">
        <v>4570</v>
      </c>
      <c r="P778" t="s">
        <v>45</v>
      </c>
      <c r="Q778" t="s">
        <v>67</v>
      </c>
      <c r="R778" t="s">
        <v>4571</v>
      </c>
      <c r="S778" s="2">
        <v>13.12</v>
      </c>
      <c r="T778" s="2">
        <v>5</v>
      </c>
      <c r="U778" s="2">
        <v>0.2</v>
      </c>
      <c r="V778" s="8">
        <v>1.476</v>
      </c>
      <c r="W778" s="9">
        <f t="shared" si="36"/>
        <v>10.495999999999999</v>
      </c>
      <c r="X778" s="9">
        <f t="shared" si="37"/>
        <v>2.6240000000000001</v>
      </c>
      <c r="Y778" s="9">
        <f t="shared" si="38"/>
        <v>52.47999999999999</v>
      </c>
    </row>
    <row r="779" spans="1:25" x14ac:dyDescent="0.3">
      <c r="A779">
        <v>778</v>
      </c>
      <c r="B779" t="s">
        <v>4572</v>
      </c>
      <c r="C779" s="1">
        <v>42505</v>
      </c>
      <c r="D779" s="1">
        <v>42510</v>
      </c>
      <c r="E779" s="18">
        <v>42505</v>
      </c>
      <c r="F779" t="s">
        <v>49</v>
      </c>
      <c r="G779" t="s">
        <v>193</v>
      </c>
      <c r="H779" t="s">
        <v>194</v>
      </c>
      <c r="I779" t="s">
        <v>101</v>
      </c>
      <c r="J779" t="s">
        <v>26</v>
      </c>
      <c r="K779" t="s">
        <v>320</v>
      </c>
      <c r="L779" t="s">
        <v>1455</v>
      </c>
      <c r="M779" s="2">
        <v>39212</v>
      </c>
      <c r="N779" s="2" t="s">
        <v>29</v>
      </c>
      <c r="O779" s="3" t="s">
        <v>4573</v>
      </c>
      <c r="P779" t="s">
        <v>45</v>
      </c>
      <c r="Q779" t="s">
        <v>74</v>
      </c>
      <c r="R779" t="s">
        <v>4574</v>
      </c>
      <c r="S779" s="2">
        <v>511.84</v>
      </c>
      <c r="T779" s="2">
        <v>8</v>
      </c>
      <c r="U779" s="2">
        <v>0</v>
      </c>
      <c r="V779" s="8">
        <v>240.56479999999999</v>
      </c>
      <c r="W779" s="9">
        <f t="shared" si="36"/>
        <v>511.84</v>
      </c>
      <c r="X779" s="9">
        <f t="shared" si="37"/>
        <v>0</v>
      </c>
      <c r="Y779" s="9">
        <f t="shared" si="38"/>
        <v>4094.72</v>
      </c>
    </row>
    <row r="780" spans="1:25" x14ac:dyDescent="0.3">
      <c r="A780">
        <v>779</v>
      </c>
      <c r="B780" t="s">
        <v>4577</v>
      </c>
      <c r="C780" s="1">
        <v>41708</v>
      </c>
      <c r="D780" s="1">
        <v>41715</v>
      </c>
      <c r="E780" s="18">
        <v>41708</v>
      </c>
      <c r="F780" t="s">
        <v>49</v>
      </c>
      <c r="G780" t="s">
        <v>3266</v>
      </c>
      <c r="H780" t="s">
        <v>3267</v>
      </c>
      <c r="I780" t="s">
        <v>25</v>
      </c>
      <c r="J780" t="s">
        <v>26</v>
      </c>
      <c r="K780" t="s">
        <v>793</v>
      </c>
      <c r="L780" t="s">
        <v>449</v>
      </c>
      <c r="M780" s="2">
        <v>80219</v>
      </c>
      <c r="N780" s="2" t="s">
        <v>43</v>
      </c>
      <c r="O780" s="3" t="s">
        <v>4578</v>
      </c>
      <c r="P780" t="s">
        <v>45</v>
      </c>
      <c r="Q780" t="s">
        <v>58</v>
      </c>
      <c r="R780" t="s">
        <v>4579</v>
      </c>
      <c r="S780" s="2">
        <v>636.40800000000002</v>
      </c>
      <c r="T780" s="2">
        <v>3</v>
      </c>
      <c r="U780" s="2">
        <v>0.2</v>
      </c>
      <c r="V780" s="8">
        <v>-15.9102</v>
      </c>
      <c r="W780" s="9">
        <f t="shared" si="36"/>
        <v>509.12639999999999</v>
      </c>
      <c r="X780" s="9">
        <f t="shared" si="37"/>
        <v>127.28160000000001</v>
      </c>
      <c r="Y780" s="9">
        <f t="shared" si="38"/>
        <v>1527.3791999999999</v>
      </c>
    </row>
    <row r="781" spans="1:25" x14ac:dyDescent="0.3">
      <c r="A781">
        <v>780</v>
      </c>
      <c r="B781" t="s">
        <v>4580</v>
      </c>
      <c r="C781" s="1">
        <v>41838</v>
      </c>
      <c r="D781" s="1">
        <v>41838</v>
      </c>
      <c r="E781" s="18">
        <v>41838</v>
      </c>
      <c r="F781" t="s">
        <v>1261</v>
      </c>
      <c r="G781" t="s">
        <v>4581</v>
      </c>
      <c r="H781" t="s">
        <v>4582</v>
      </c>
      <c r="I781" t="s">
        <v>101</v>
      </c>
      <c r="J781" t="s">
        <v>26</v>
      </c>
      <c r="K781" t="s">
        <v>1282</v>
      </c>
      <c r="L781" t="s">
        <v>302</v>
      </c>
      <c r="M781" s="2">
        <v>85705</v>
      </c>
      <c r="N781" s="2" t="s">
        <v>43</v>
      </c>
      <c r="O781" s="3" t="s">
        <v>1512</v>
      </c>
      <c r="P781" t="s">
        <v>31</v>
      </c>
      <c r="Q781" t="s">
        <v>35</v>
      </c>
      <c r="R781" t="s">
        <v>1513</v>
      </c>
      <c r="S781" s="2">
        <v>259.13600000000002</v>
      </c>
      <c r="T781" s="2">
        <v>4</v>
      </c>
      <c r="U781" s="2">
        <v>0.2</v>
      </c>
      <c r="V781" s="8">
        <v>-25.913599999999999</v>
      </c>
      <c r="W781" s="9">
        <f t="shared" si="36"/>
        <v>207.30880000000002</v>
      </c>
      <c r="X781" s="9">
        <f t="shared" si="37"/>
        <v>51.827200000000005</v>
      </c>
      <c r="Y781" s="9">
        <f t="shared" si="38"/>
        <v>829.23520000000008</v>
      </c>
    </row>
    <row r="782" spans="1:25" x14ac:dyDescent="0.3">
      <c r="A782">
        <v>781</v>
      </c>
      <c r="B782" t="s">
        <v>4583</v>
      </c>
      <c r="C782" s="1">
        <v>41912</v>
      </c>
      <c r="D782" s="1">
        <v>41917</v>
      </c>
      <c r="E782" s="18">
        <v>41912</v>
      </c>
      <c r="F782" t="s">
        <v>49</v>
      </c>
      <c r="G782" t="s">
        <v>4584</v>
      </c>
      <c r="H782" t="s">
        <v>4585</v>
      </c>
      <c r="I782" t="s">
        <v>25</v>
      </c>
      <c r="J782" t="s">
        <v>26</v>
      </c>
      <c r="K782" t="s">
        <v>3277</v>
      </c>
      <c r="L782" t="s">
        <v>53</v>
      </c>
      <c r="M782" s="2">
        <v>33437</v>
      </c>
      <c r="N782" s="2" t="s">
        <v>29</v>
      </c>
      <c r="O782" s="3" t="s">
        <v>3590</v>
      </c>
      <c r="P782" t="s">
        <v>45</v>
      </c>
      <c r="Q782" t="s">
        <v>89</v>
      </c>
      <c r="R782" t="s">
        <v>3591</v>
      </c>
      <c r="S782" s="2">
        <v>15.552</v>
      </c>
      <c r="T782" s="2">
        <v>3</v>
      </c>
      <c r="U782" s="2">
        <v>0.2</v>
      </c>
      <c r="V782" s="8">
        <v>5.4432</v>
      </c>
      <c r="W782" s="9">
        <f t="shared" si="36"/>
        <v>12.441599999999999</v>
      </c>
      <c r="X782" s="9">
        <f t="shared" si="37"/>
        <v>3.1104000000000003</v>
      </c>
      <c r="Y782" s="9">
        <f t="shared" si="38"/>
        <v>37.324799999999996</v>
      </c>
    </row>
    <row r="783" spans="1:25" x14ac:dyDescent="0.3">
      <c r="A783">
        <v>782</v>
      </c>
      <c r="B783" t="s">
        <v>4586</v>
      </c>
      <c r="C783" s="1">
        <v>41908</v>
      </c>
      <c r="D783" s="1">
        <v>41908</v>
      </c>
      <c r="E783" s="18">
        <v>41908</v>
      </c>
      <c r="F783" t="s">
        <v>1261</v>
      </c>
      <c r="G783" t="s">
        <v>3436</v>
      </c>
      <c r="H783" t="s">
        <v>3437</v>
      </c>
      <c r="I783" t="s">
        <v>40</v>
      </c>
      <c r="J783" t="s">
        <v>26</v>
      </c>
      <c r="K783" t="s">
        <v>4587</v>
      </c>
      <c r="L783" t="s">
        <v>103</v>
      </c>
      <c r="M783" s="2">
        <v>75150</v>
      </c>
      <c r="N783" s="2" t="s">
        <v>104</v>
      </c>
      <c r="O783" s="3" t="s">
        <v>955</v>
      </c>
      <c r="P783" t="s">
        <v>45</v>
      </c>
      <c r="Q783" t="s">
        <v>74</v>
      </c>
      <c r="R783" t="s">
        <v>956</v>
      </c>
      <c r="S783" s="2">
        <v>0.876</v>
      </c>
      <c r="T783" s="2">
        <v>1</v>
      </c>
      <c r="U783" s="2">
        <v>0.8</v>
      </c>
      <c r="V783" s="8">
        <v>-1.4016</v>
      </c>
      <c r="W783" s="9">
        <f t="shared" si="36"/>
        <v>0.17519999999999991</v>
      </c>
      <c r="X783" s="9">
        <f t="shared" si="37"/>
        <v>0.70080000000000009</v>
      </c>
      <c r="Y783" s="9">
        <f t="shared" si="38"/>
        <v>0.17519999999999991</v>
      </c>
    </row>
    <row r="784" spans="1:25" x14ac:dyDescent="0.3">
      <c r="A784">
        <v>783</v>
      </c>
      <c r="B784" t="s">
        <v>4595</v>
      </c>
      <c r="C784" s="1">
        <v>42632</v>
      </c>
      <c r="D784" s="1">
        <v>42636</v>
      </c>
      <c r="E784" s="18">
        <v>42632</v>
      </c>
      <c r="F784" t="s">
        <v>49</v>
      </c>
      <c r="G784" t="s">
        <v>4596</v>
      </c>
      <c r="H784" t="s">
        <v>4597</v>
      </c>
      <c r="I784" t="s">
        <v>25</v>
      </c>
      <c r="J784" t="s">
        <v>26</v>
      </c>
      <c r="K784" t="s">
        <v>4598</v>
      </c>
      <c r="L784" t="s">
        <v>42</v>
      </c>
      <c r="M784" s="2">
        <v>95207</v>
      </c>
      <c r="N784" s="2" t="s">
        <v>43</v>
      </c>
      <c r="O784" s="3" t="s">
        <v>1510</v>
      </c>
      <c r="P784" t="s">
        <v>45</v>
      </c>
      <c r="Q784" t="s">
        <v>89</v>
      </c>
      <c r="R784" t="s">
        <v>1511</v>
      </c>
      <c r="S784" s="2">
        <v>159.88</v>
      </c>
      <c r="T784" s="2">
        <v>7</v>
      </c>
      <c r="U784" s="2">
        <v>0</v>
      </c>
      <c r="V784" s="8">
        <v>73.544799999999995</v>
      </c>
      <c r="W784" s="9">
        <f t="shared" si="36"/>
        <v>159.88</v>
      </c>
      <c r="X784" s="9">
        <f t="shared" si="37"/>
        <v>0</v>
      </c>
      <c r="Y784" s="9">
        <f t="shared" si="38"/>
        <v>1119.1599999999999</v>
      </c>
    </row>
    <row r="785" spans="1:25" x14ac:dyDescent="0.3">
      <c r="A785">
        <v>784</v>
      </c>
      <c r="B785" t="s">
        <v>4599</v>
      </c>
      <c r="C785" s="1">
        <v>43048</v>
      </c>
      <c r="D785" s="1">
        <v>43050</v>
      </c>
      <c r="E785" s="18">
        <v>43048</v>
      </c>
      <c r="F785" t="s">
        <v>184</v>
      </c>
      <c r="G785" t="s">
        <v>690</v>
      </c>
      <c r="H785" t="s">
        <v>691</v>
      </c>
      <c r="I785" t="s">
        <v>40</v>
      </c>
      <c r="J785" t="s">
        <v>26</v>
      </c>
      <c r="K785" t="s">
        <v>4600</v>
      </c>
      <c r="L785" t="s">
        <v>42</v>
      </c>
      <c r="M785" s="2">
        <v>94086</v>
      </c>
      <c r="N785" s="2" t="s">
        <v>43</v>
      </c>
      <c r="O785" s="3" t="s">
        <v>257</v>
      </c>
      <c r="P785" t="s">
        <v>31</v>
      </c>
      <c r="Q785" t="s">
        <v>35</v>
      </c>
      <c r="R785" t="s">
        <v>258</v>
      </c>
      <c r="S785" s="2">
        <v>215.976</v>
      </c>
      <c r="T785" s="2">
        <v>3</v>
      </c>
      <c r="U785" s="2">
        <v>0.2</v>
      </c>
      <c r="V785" s="8">
        <v>-2.6997</v>
      </c>
      <c r="W785" s="9">
        <f t="shared" si="36"/>
        <v>172.7808</v>
      </c>
      <c r="X785" s="9">
        <f t="shared" si="37"/>
        <v>43.1952</v>
      </c>
      <c r="Y785" s="9">
        <f t="shared" si="38"/>
        <v>518.3424</v>
      </c>
    </row>
    <row r="786" spans="1:25" x14ac:dyDescent="0.3">
      <c r="A786">
        <v>785</v>
      </c>
      <c r="B786" t="s">
        <v>4601</v>
      </c>
      <c r="C786" s="1">
        <v>43000</v>
      </c>
      <c r="D786" s="1">
        <v>43002</v>
      </c>
      <c r="E786" s="18">
        <v>43000</v>
      </c>
      <c r="F786" t="s">
        <v>22</v>
      </c>
      <c r="G786" t="s">
        <v>3012</v>
      </c>
      <c r="H786" t="s">
        <v>3013</v>
      </c>
      <c r="I786" t="s">
        <v>101</v>
      </c>
      <c r="J786" t="s">
        <v>26</v>
      </c>
      <c r="K786" t="s">
        <v>3140</v>
      </c>
      <c r="L786" t="s">
        <v>234</v>
      </c>
      <c r="M786" s="2">
        <v>48911</v>
      </c>
      <c r="N786" s="2" t="s">
        <v>104</v>
      </c>
      <c r="O786" s="3" t="s">
        <v>1411</v>
      </c>
      <c r="P786" t="s">
        <v>31</v>
      </c>
      <c r="Q786" t="s">
        <v>32</v>
      </c>
      <c r="R786" t="s">
        <v>1412</v>
      </c>
      <c r="S786" s="2">
        <v>241.96</v>
      </c>
      <c r="T786" s="2">
        <v>2</v>
      </c>
      <c r="U786" s="2">
        <v>0</v>
      </c>
      <c r="V786" s="8">
        <v>41.133200000000002</v>
      </c>
      <c r="W786" s="9">
        <f t="shared" si="36"/>
        <v>241.96</v>
      </c>
      <c r="X786" s="9">
        <f t="shared" si="37"/>
        <v>0</v>
      </c>
      <c r="Y786" s="9">
        <f t="shared" si="38"/>
        <v>483.92</v>
      </c>
    </row>
    <row r="787" spans="1:25" x14ac:dyDescent="0.3">
      <c r="A787">
        <v>786</v>
      </c>
      <c r="B787" t="s">
        <v>4602</v>
      </c>
      <c r="C787" s="1">
        <v>43070</v>
      </c>
      <c r="D787" s="1">
        <v>43074</v>
      </c>
      <c r="E787" s="18">
        <v>43070</v>
      </c>
      <c r="F787" t="s">
        <v>49</v>
      </c>
      <c r="G787" t="s">
        <v>3012</v>
      </c>
      <c r="H787" t="s">
        <v>3013</v>
      </c>
      <c r="I787" t="s">
        <v>101</v>
      </c>
      <c r="J787" t="s">
        <v>26</v>
      </c>
      <c r="K787" t="s">
        <v>143</v>
      </c>
      <c r="L787" t="s">
        <v>144</v>
      </c>
      <c r="M787" s="2">
        <v>19143</v>
      </c>
      <c r="N787" s="2" t="s">
        <v>145</v>
      </c>
      <c r="O787" s="3" t="s">
        <v>4603</v>
      </c>
      <c r="P787" t="s">
        <v>45</v>
      </c>
      <c r="Q787" t="s">
        <v>169</v>
      </c>
      <c r="R787" t="s">
        <v>4604</v>
      </c>
      <c r="S787" s="2">
        <v>104.68</v>
      </c>
      <c r="T787" s="2">
        <v>5</v>
      </c>
      <c r="U787" s="2">
        <v>0.2</v>
      </c>
      <c r="V787" s="8">
        <v>35.329500000000003</v>
      </c>
      <c r="W787" s="9">
        <f t="shared" si="36"/>
        <v>83.744</v>
      </c>
      <c r="X787" s="9">
        <f t="shared" si="37"/>
        <v>20.936000000000003</v>
      </c>
      <c r="Y787" s="9">
        <f t="shared" si="38"/>
        <v>418.72</v>
      </c>
    </row>
    <row r="788" spans="1:25" x14ac:dyDescent="0.3">
      <c r="A788">
        <v>787</v>
      </c>
      <c r="B788" t="s">
        <v>4609</v>
      </c>
      <c r="C788" s="1">
        <v>42281</v>
      </c>
      <c r="D788" s="1">
        <v>42286</v>
      </c>
      <c r="E788" s="18">
        <v>42281</v>
      </c>
      <c r="F788" t="s">
        <v>49</v>
      </c>
      <c r="G788" t="s">
        <v>3567</v>
      </c>
      <c r="H788" t="s">
        <v>3568</v>
      </c>
      <c r="I788" t="s">
        <v>101</v>
      </c>
      <c r="J788" t="s">
        <v>26</v>
      </c>
      <c r="K788" t="s">
        <v>143</v>
      </c>
      <c r="L788" t="s">
        <v>144</v>
      </c>
      <c r="M788" s="2">
        <v>19134</v>
      </c>
      <c r="N788" s="2" t="s">
        <v>145</v>
      </c>
      <c r="O788" s="3" t="s">
        <v>4610</v>
      </c>
      <c r="P788" t="s">
        <v>31</v>
      </c>
      <c r="Q788" t="s">
        <v>64</v>
      </c>
      <c r="R788" t="s">
        <v>4611</v>
      </c>
      <c r="S788" s="2">
        <v>64.944000000000003</v>
      </c>
      <c r="T788" s="2">
        <v>3</v>
      </c>
      <c r="U788" s="2">
        <v>0.2</v>
      </c>
      <c r="V788" s="8">
        <v>6.4943999999999997</v>
      </c>
      <c r="W788" s="9">
        <f t="shared" si="36"/>
        <v>51.955200000000005</v>
      </c>
      <c r="X788" s="9">
        <f t="shared" si="37"/>
        <v>12.988800000000001</v>
      </c>
      <c r="Y788" s="9">
        <f t="shared" si="38"/>
        <v>155.86560000000003</v>
      </c>
    </row>
    <row r="789" spans="1:25" x14ac:dyDescent="0.3">
      <c r="A789">
        <v>788</v>
      </c>
      <c r="B789" t="s">
        <v>4612</v>
      </c>
      <c r="C789" s="1">
        <v>41779</v>
      </c>
      <c r="D789" s="1">
        <v>41781</v>
      </c>
      <c r="E789" s="18">
        <v>41779</v>
      </c>
      <c r="F789" t="s">
        <v>22</v>
      </c>
      <c r="G789" t="s">
        <v>4613</v>
      </c>
      <c r="H789" t="s">
        <v>4614</v>
      </c>
      <c r="I789" t="s">
        <v>40</v>
      </c>
      <c r="J789" t="s">
        <v>26</v>
      </c>
      <c r="K789" t="s">
        <v>240</v>
      </c>
      <c r="L789" t="s">
        <v>2599</v>
      </c>
      <c r="M789" s="2">
        <v>3820</v>
      </c>
      <c r="N789" s="2" t="s">
        <v>145</v>
      </c>
      <c r="O789" s="3" t="s">
        <v>4615</v>
      </c>
      <c r="P789" t="s">
        <v>45</v>
      </c>
      <c r="Q789" t="s">
        <v>77</v>
      </c>
      <c r="R789" t="s">
        <v>4616</v>
      </c>
      <c r="S789" s="2">
        <v>33.28</v>
      </c>
      <c r="T789" s="2">
        <v>4</v>
      </c>
      <c r="U789" s="2">
        <v>0</v>
      </c>
      <c r="V789" s="8">
        <v>9.3184000000000005</v>
      </c>
      <c r="W789" s="9">
        <f t="shared" si="36"/>
        <v>33.28</v>
      </c>
      <c r="X789" s="9">
        <f t="shared" si="37"/>
        <v>0</v>
      </c>
      <c r="Y789" s="9">
        <f t="shared" si="38"/>
        <v>133.12</v>
      </c>
    </row>
    <row r="790" spans="1:25" x14ac:dyDescent="0.3">
      <c r="A790">
        <v>789</v>
      </c>
      <c r="B790" t="s">
        <v>4619</v>
      </c>
      <c r="C790" s="1">
        <v>42328</v>
      </c>
      <c r="D790" s="1">
        <v>42334</v>
      </c>
      <c r="E790" s="18">
        <v>42328</v>
      </c>
      <c r="F790" t="s">
        <v>49</v>
      </c>
      <c r="G790" t="s">
        <v>2367</v>
      </c>
      <c r="H790" t="s">
        <v>2368</v>
      </c>
      <c r="I790" t="s">
        <v>25</v>
      </c>
      <c r="J790" t="s">
        <v>26</v>
      </c>
      <c r="K790" t="s">
        <v>262</v>
      </c>
      <c r="L790" t="s">
        <v>263</v>
      </c>
      <c r="M790" s="2">
        <v>10011</v>
      </c>
      <c r="N790" s="2" t="s">
        <v>145</v>
      </c>
      <c r="O790" s="3" t="s">
        <v>4620</v>
      </c>
      <c r="P790" t="s">
        <v>45</v>
      </c>
      <c r="Q790" t="s">
        <v>89</v>
      </c>
      <c r="R790" t="s">
        <v>4621</v>
      </c>
      <c r="S790" s="2">
        <v>19.649999999999999</v>
      </c>
      <c r="T790" s="2">
        <v>3</v>
      </c>
      <c r="U790" s="2">
        <v>0</v>
      </c>
      <c r="V790" s="8">
        <v>9.0389999999999997</v>
      </c>
      <c r="W790" s="9">
        <f t="shared" si="36"/>
        <v>19.649999999999999</v>
      </c>
      <c r="X790" s="9">
        <f t="shared" si="37"/>
        <v>0</v>
      </c>
      <c r="Y790" s="9">
        <f t="shared" si="38"/>
        <v>58.949999999999996</v>
      </c>
    </row>
    <row r="791" spans="1:25" x14ac:dyDescent="0.3">
      <c r="A791">
        <v>790</v>
      </c>
      <c r="B791" t="s">
        <v>4626</v>
      </c>
      <c r="C791" s="1">
        <v>42369</v>
      </c>
      <c r="D791" s="1">
        <v>42374</v>
      </c>
      <c r="E791" s="18">
        <v>42369</v>
      </c>
      <c r="F791" t="s">
        <v>49</v>
      </c>
      <c r="G791" t="s">
        <v>4627</v>
      </c>
      <c r="H791" t="s">
        <v>4628</v>
      </c>
      <c r="I791" t="s">
        <v>25</v>
      </c>
      <c r="J791" t="s">
        <v>26</v>
      </c>
      <c r="K791" t="s">
        <v>744</v>
      </c>
      <c r="L791" t="s">
        <v>103</v>
      </c>
      <c r="M791" s="2">
        <v>75051</v>
      </c>
      <c r="N791" s="2" t="s">
        <v>104</v>
      </c>
      <c r="O791" s="3" t="s">
        <v>4629</v>
      </c>
      <c r="P791" t="s">
        <v>31</v>
      </c>
      <c r="Q791" t="s">
        <v>64</v>
      </c>
      <c r="R791" t="s">
        <v>4630</v>
      </c>
      <c r="S791" s="2">
        <v>14.76</v>
      </c>
      <c r="T791" s="2">
        <v>5</v>
      </c>
      <c r="U791" s="2">
        <v>0.6</v>
      </c>
      <c r="V791" s="8">
        <v>-11.439</v>
      </c>
      <c r="W791" s="9">
        <f t="shared" si="36"/>
        <v>5.9039999999999999</v>
      </c>
      <c r="X791" s="9">
        <f t="shared" si="37"/>
        <v>8.8559999999999999</v>
      </c>
      <c r="Y791" s="9">
        <f t="shared" si="38"/>
        <v>29.52</v>
      </c>
    </row>
    <row r="792" spans="1:25" x14ac:dyDescent="0.3">
      <c r="A792">
        <v>791</v>
      </c>
      <c r="B792" t="s">
        <v>4635</v>
      </c>
      <c r="C792" s="1">
        <v>42825</v>
      </c>
      <c r="D792" s="1">
        <v>42830</v>
      </c>
      <c r="E792" s="18">
        <v>42825</v>
      </c>
      <c r="F792" t="s">
        <v>49</v>
      </c>
      <c r="G792" t="s">
        <v>1322</v>
      </c>
      <c r="H792" t="s">
        <v>1323</v>
      </c>
      <c r="I792" t="s">
        <v>25</v>
      </c>
      <c r="J792" t="s">
        <v>26</v>
      </c>
      <c r="K792" t="s">
        <v>262</v>
      </c>
      <c r="L792" t="s">
        <v>263</v>
      </c>
      <c r="M792" s="2">
        <v>10035</v>
      </c>
      <c r="N792" s="2" t="s">
        <v>145</v>
      </c>
      <c r="O792" s="3" t="s">
        <v>4636</v>
      </c>
      <c r="P792" t="s">
        <v>70</v>
      </c>
      <c r="Q792" t="s">
        <v>71</v>
      </c>
      <c r="R792" t="s">
        <v>4637</v>
      </c>
      <c r="S792" s="2">
        <v>84.95</v>
      </c>
      <c r="T792" s="2">
        <v>5</v>
      </c>
      <c r="U792" s="2">
        <v>0</v>
      </c>
      <c r="V792" s="8">
        <v>22.087</v>
      </c>
      <c r="W792" s="9">
        <f t="shared" si="36"/>
        <v>84.95</v>
      </c>
      <c r="X792" s="9">
        <f t="shared" si="37"/>
        <v>0</v>
      </c>
      <c r="Y792" s="9">
        <f t="shared" si="38"/>
        <v>424.75</v>
      </c>
    </row>
    <row r="793" spans="1:25" x14ac:dyDescent="0.3">
      <c r="A793">
        <v>792</v>
      </c>
      <c r="B793" t="s">
        <v>4638</v>
      </c>
      <c r="C793" s="1">
        <v>43058</v>
      </c>
      <c r="D793" s="1">
        <v>43065</v>
      </c>
      <c r="E793" s="18">
        <v>43058</v>
      </c>
      <c r="F793" t="s">
        <v>49</v>
      </c>
      <c r="G793" t="s">
        <v>4639</v>
      </c>
      <c r="H793" t="s">
        <v>4640</v>
      </c>
      <c r="I793" t="s">
        <v>25</v>
      </c>
      <c r="J793" t="s">
        <v>26</v>
      </c>
      <c r="K793" t="s">
        <v>4641</v>
      </c>
      <c r="L793" t="s">
        <v>103</v>
      </c>
      <c r="M793" s="2">
        <v>77840</v>
      </c>
      <c r="N793" s="2" t="s">
        <v>104</v>
      </c>
      <c r="O793" s="3" t="s">
        <v>3357</v>
      </c>
      <c r="P793" t="s">
        <v>31</v>
      </c>
      <c r="Q793" t="s">
        <v>35</v>
      </c>
      <c r="R793" t="s">
        <v>3358</v>
      </c>
      <c r="S793" s="2">
        <v>233.05799999999999</v>
      </c>
      <c r="T793" s="2">
        <v>3</v>
      </c>
      <c r="U793" s="2">
        <v>0.3</v>
      </c>
      <c r="V793" s="8">
        <v>-53.270400000000002</v>
      </c>
      <c r="W793" s="9">
        <f t="shared" si="36"/>
        <v>163.14060000000001</v>
      </c>
      <c r="X793" s="9">
        <f t="shared" si="37"/>
        <v>69.917400000000001</v>
      </c>
      <c r="Y793" s="9">
        <f t="shared" si="38"/>
        <v>489.42180000000002</v>
      </c>
    </row>
    <row r="794" spans="1:25" x14ac:dyDescent="0.3">
      <c r="A794">
        <v>793</v>
      </c>
      <c r="B794" t="s">
        <v>4644</v>
      </c>
      <c r="C794" s="1">
        <v>42330</v>
      </c>
      <c r="D794" s="1">
        <v>42334</v>
      </c>
      <c r="E794" s="18">
        <v>42330</v>
      </c>
      <c r="F794" t="s">
        <v>49</v>
      </c>
      <c r="G794" t="s">
        <v>3771</v>
      </c>
      <c r="H794" t="s">
        <v>3772</v>
      </c>
      <c r="I794" t="s">
        <v>25</v>
      </c>
      <c r="J794" t="s">
        <v>26</v>
      </c>
      <c r="K794" t="s">
        <v>1292</v>
      </c>
      <c r="L794" t="s">
        <v>1221</v>
      </c>
      <c r="M794" s="2">
        <v>2169</v>
      </c>
      <c r="N794" s="2" t="s">
        <v>145</v>
      </c>
      <c r="O794" s="3" t="s">
        <v>3793</v>
      </c>
      <c r="P794" t="s">
        <v>45</v>
      </c>
      <c r="Q794" t="s">
        <v>89</v>
      </c>
      <c r="R794" t="s">
        <v>3794</v>
      </c>
      <c r="S794" s="2">
        <v>14.94</v>
      </c>
      <c r="T794" s="2">
        <v>3</v>
      </c>
      <c r="U794" s="2">
        <v>0</v>
      </c>
      <c r="V794" s="8">
        <v>7.0217999999999998</v>
      </c>
      <c r="W794" s="9">
        <f t="shared" si="36"/>
        <v>14.94</v>
      </c>
      <c r="X794" s="9">
        <f t="shared" si="37"/>
        <v>0</v>
      </c>
      <c r="Y794" s="9">
        <f t="shared" si="38"/>
        <v>44.82</v>
      </c>
    </row>
    <row r="795" spans="1:25" x14ac:dyDescent="0.3">
      <c r="A795">
        <v>794</v>
      </c>
      <c r="B795" t="s">
        <v>4645</v>
      </c>
      <c r="C795" s="1">
        <v>42490</v>
      </c>
      <c r="D795" s="1">
        <v>42495</v>
      </c>
      <c r="E795" s="18">
        <v>42490</v>
      </c>
      <c r="F795" t="s">
        <v>49</v>
      </c>
      <c r="G795" t="s">
        <v>3257</v>
      </c>
      <c r="H795" t="s">
        <v>3258</v>
      </c>
      <c r="I795" t="s">
        <v>101</v>
      </c>
      <c r="J795" t="s">
        <v>26</v>
      </c>
      <c r="K795" t="s">
        <v>801</v>
      </c>
      <c r="L795" t="s">
        <v>103</v>
      </c>
      <c r="M795" s="2">
        <v>75081</v>
      </c>
      <c r="N795" s="2" t="s">
        <v>104</v>
      </c>
      <c r="O795" s="3" t="s">
        <v>4272</v>
      </c>
      <c r="P795" t="s">
        <v>31</v>
      </c>
      <c r="Q795" t="s">
        <v>64</v>
      </c>
      <c r="R795" t="s">
        <v>4273</v>
      </c>
      <c r="S795" s="2">
        <v>22.608000000000001</v>
      </c>
      <c r="T795" s="2">
        <v>3</v>
      </c>
      <c r="U795" s="2">
        <v>0.6</v>
      </c>
      <c r="V795" s="8">
        <v>-10.1736</v>
      </c>
      <c r="W795" s="9">
        <f t="shared" si="36"/>
        <v>9.0432000000000006</v>
      </c>
      <c r="X795" s="9">
        <f t="shared" si="37"/>
        <v>13.5648</v>
      </c>
      <c r="Y795" s="9">
        <f t="shared" si="38"/>
        <v>27.129600000000003</v>
      </c>
    </row>
    <row r="796" spans="1:25" x14ac:dyDescent="0.3">
      <c r="A796">
        <v>795</v>
      </c>
      <c r="B796" t="s">
        <v>4646</v>
      </c>
      <c r="C796" s="1">
        <v>41812</v>
      </c>
      <c r="D796" s="1">
        <v>41814</v>
      </c>
      <c r="E796" s="18">
        <v>41812</v>
      </c>
      <c r="F796" t="s">
        <v>184</v>
      </c>
      <c r="G796" t="s">
        <v>1899</v>
      </c>
      <c r="H796" t="s">
        <v>1900</v>
      </c>
      <c r="I796" t="s">
        <v>25</v>
      </c>
      <c r="J796" t="s">
        <v>26</v>
      </c>
      <c r="K796" t="s">
        <v>401</v>
      </c>
      <c r="L796" t="s">
        <v>225</v>
      </c>
      <c r="M796" s="2">
        <v>55407</v>
      </c>
      <c r="N796" s="2" t="s">
        <v>104</v>
      </c>
      <c r="O796" s="3" t="s">
        <v>2813</v>
      </c>
      <c r="P796" t="s">
        <v>45</v>
      </c>
      <c r="Q796" t="s">
        <v>58</v>
      </c>
      <c r="R796" t="s">
        <v>2814</v>
      </c>
      <c r="S796" s="2">
        <v>501.81</v>
      </c>
      <c r="T796" s="2">
        <v>3</v>
      </c>
      <c r="U796" s="2">
        <v>0</v>
      </c>
      <c r="V796" s="8">
        <v>0</v>
      </c>
      <c r="W796" s="9">
        <f t="shared" si="36"/>
        <v>501.81</v>
      </c>
      <c r="X796" s="9">
        <f t="shared" si="37"/>
        <v>0</v>
      </c>
      <c r="Y796" s="9">
        <f t="shared" si="38"/>
        <v>1505.43</v>
      </c>
    </row>
    <row r="797" spans="1:25" x14ac:dyDescent="0.3">
      <c r="A797">
        <v>796</v>
      </c>
      <c r="B797" t="s">
        <v>4647</v>
      </c>
      <c r="C797" s="1">
        <v>43029</v>
      </c>
      <c r="D797" s="1">
        <v>43034</v>
      </c>
      <c r="E797" s="18">
        <v>43029</v>
      </c>
      <c r="F797" t="s">
        <v>49</v>
      </c>
      <c r="G797" t="s">
        <v>624</v>
      </c>
      <c r="H797" t="s">
        <v>625</v>
      </c>
      <c r="I797" t="s">
        <v>101</v>
      </c>
      <c r="J797" t="s">
        <v>26</v>
      </c>
      <c r="K797" t="s">
        <v>3445</v>
      </c>
      <c r="L797" t="s">
        <v>53</v>
      </c>
      <c r="M797" s="2">
        <v>32725</v>
      </c>
      <c r="N797" s="2" t="s">
        <v>29</v>
      </c>
      <c r="O797" s="3" t="s">
        <v>4648</v>
      </c>
      <c r="P797" t="s">
        <v>45</v>
      </c>
      <c r="Q797" t="s">
        <v>67</v>
      </c>
      <c r="R797" t="s">
        <v>4649</v>
      </c>
      <c r="S797" s="2">
        <v>17.856000000000002</v>
      </c>
      <c r="T797" s="2">
        <v>4</v>
      </c>
      <c r="U797" s="2">
        <v>0.2</v>
      </c>
      <c r="V797" s="8">
        <v>2.0087999999999999</v>
      </c>
      <c r="W797" s="9">
        <f t="shared" si="36"/>
        <v>14.284800000000001</v>
      </c>
      <c r="X797" s="9">
        <f t="shared" si="37"/>
        <v>3.5712000000000006</v>
      </c>
      <c r="Y797" s="9">
        <f t="shared" si="38"/>
        <v>57.139200000000002</v>
      </c>
    </row>
    <row r="798" spans="1:25" x14ac:dyDescent="0.3">
      <c r="A798">
        <v>797</v>
      </c>
      <c r="B798" t="s">
        <v>4650</v>
      </c>
      <c r="C798" s="1">
        <v>42376</v>
      </c>
      <c r="D798" s="1">
        <v>42381</v>
      </c>
      <c r="E798" s="18">
        <v>42376</v>
      </c>
      <c r="F798" t="s">
        <v>49</v>
      </c>
      <c r="G798" t="s">
        <v>914</v>
      </c>
      <c r="H798" t="s">
        <v>915</v>
      </c>
      <c r="I798" t="s">
        <v>101</v>
      </c>
      <c r="J798" t="s">
        <v>26</v>
      </c>
      <c r="K798" t="s">
        <v>3050</v>
      </c>
      <c r="L798" t="s">
        <v>42</v>
      </c>
      <c r="M798" s="2">
        <v>94601</v>
      </c>
      <c r="N798" s="2" t="s">
        <v>43</v>
      </c>
      <c r="O798" s="3" t="s">
        <v>4651</v>
      </c>
      <c r="P798" t="s">
        <v>45</v>
      </c>
      <c r="Q798" t="s">
        <v>67</v>
      </c>
      <c r="R798" t="s">
        <v>4652</v>
      </c>
      <c r="S798" s="2">
        <v>34.58</v>
      </c>
      <c r="T798" s="2">
        <v>1</v>
      </c>
      <c r="U798" s="2">
        <v>0</v>
      </c>
      <c r="V798" s="8">
        <v>10.0282</v>
      </c>
      <c r="W798" s="9">
        <f t="shared" si="36"/>
        <v>34.58</v>
      </c>
      <c r="X798" s="9">
        <f t="shared" si="37"/>
        <v>0</v>
      </c>
      <c r="Y798" s="9">
        <f t="shared" si="38"/>
        <v>34.58</v>
      </c>
    </row>
    <row r="799" spans="1:25" x14ac:dyDescent="0.3">
      <c r="A799">
        <v>798</v>
      </c>
      <c r="B799" t="s">
        <v>4653</v>
      </c>
      <c r="C799" s="1">
        <v>42807</v>
      </c>
      <c r="D799" s="1">
        <v>42813</v>
      </c>
      <c r="E799" s="18">
        <v>42807</v>
      </c>
      <c r="F799" t="s">
        <v>49</v>
      </c>
      <c r="G799" t="s">
        <v>4654</v>
      </c>
      <c r="H799" t="s">
        <v>4655</v>
      </c>
      <c r="I799" t="s">
        <v>101</v>
      </c>
      <c r="J799" t="s">
        <v>26</v>
      </c>
      <c r="K799" t="s">
        <v>4656</v>
      </c>
      <c r="L799" t="s">
        <v>42</v>
      </c>
      <c r="M799" s="2">
        <v>95336</v>
      </c>
      <c r="N799" s="2" t="s">
        <v>43</v>
      </c>
      <c r="O799" s="3" t="s">
        <v>3997</v>
      </c>
      <c r="P799" t="s">
        <v>45</v>
      </c>
      <c r="Q799" t="s">
        <v>89</v>
      </c>
      <c r="R799" t="s">
        <v>3998</v>
      </c>
      <c r="S799" s="2">
        <v>314.55</v>
      </c>
      <c r="T799" s="2">
        <v>3</v>
      </c>
      <c r="U799" s="2">
        <v>0</v>
      </c>
      <c r="V799" s="8">
        <v>150.98400000000001</v>
      </c>
      <c r="W799" s="9">
        <f t="shared" si="36"/>
        <v>314.55</v>
      </c>
      <c r="X799" s="9">
        <f t="shared" si="37"/>
        <v>0</v>
      </c>
      <c r="Y799" s="9">
        <f t="shared" si="38"/>
        <v>943.65000000000009</v>
      </c>
    </row>
    <row r="800" spans="1:25" x14ac:dyDescent="0.3">
      <c r="A800">
        <v>799</v>
      </c>
      <c r="B800" t="s">
        <v>4661</v>
      </c>
      <c r="C800" s="1">
        <v>41852</v>
      </c>
      <c r="D800" s="1">
        <v>41854</v>
      </c>
      <c r="E800" s="18">
        <v>41852</v>
      </c>
      <c r="F800" t="s">
        <v>184</v>
      </c>
      <c r="G800" t="s">
        <v>4662</v>
      </c>
      <c r="H800" t="s">
        <v>4663</v>
      </c>
      <c r="I800" t="s">
        <v>25</v>
      </c>
      <c r="J800" t="s">
        <v>26</v>
      </c>
      <c r="K800" t="s">
        <v>126</v>
      </c>
      <c r="L800" t="s">
        <v>42</v>
      </c>
      <c r="M800" s="2">
        <v>94122</v>
      </c>
      <c r="N800" s="2" t="s">
        <v>43</v>
      </c>
      <c r="O800" s="3" t="s">
        <v>4664</v>
      </c>
      <c r="P800" t="s">
        <v>45</v>
      </c>
      <c r="Q800" t="s">
        <v>74</v>
      </c>
      <c r="R800" t="s">
        <v>4665</v>
      </c>
      <c r="S800" s="2">
        <v>19.751999999999999</v>
      </c>
      <c r="T800" s="2">
        <v>3</v>
      </c>
      <c r="U800" s="2">
        <v>0.2</v>
      </c>
      <c r="V800" s="8">
        <v>6.9131999999999998</v>
      </c>
      <c r="W800" s="9">
        <f t="shared" si="36"/>
        <v>15.801599999999999</v>
      </c>
      <c r="X800" s="9">
        <f t="shared" si="37"/>
        <v>3.9504000000000001</v>
      </c>
      <c r="Y800" s="9">
        <f t="shared" si="38"/>
        <v>47.404799999999994</v>
      </c>
    </row>
    <row r="801" spans="1:25" x14ac:dyDescent="0.3">
      <c r="A801">
        <v>800</v>
      </c>
      <c r="B801" t="s">
        <v>4666</v>
      </c>
      <c r="C801" s="1">
        <v>42581</v>
      </c>
      <c r="D801" s="1">
        <v>42586</v>
      </c>
      <c r="E801" s="18">
        <v>42581</v>
      </c>
      <c r="F801" t="s">
        <v>49</v>
      </c>
      <c r="G801" t="s">
        <v>541</v>
      </c>
      <c r="H801" t="s">
        <v>542</v>
      </c>
      <c r="I801" t="s">
        <v>101</v>
      </c>
      <c r="J801" t="s">
        <v>26</v>
      </c>
      <c r="K801" t="s">
        <v>180</v>
      </c>
      <c r="L801" t="s">
        <v>103</v>
      </c>
      <c r="M801" s="2">
        <v>77070</v>
      </c>
      <c r="N801" s="2" t="s">
        <v>104</v>
      </c>
      <c r="O801" s="3" t="s">
        <v>4026</v>
      </c>
      <c r="P801" t="s">
        <v>45</v>
      </c>
      <c r="Q801" t="s">
        <v>74</v>
      </c>
      <c r="R801" t="s">
        <v>4027</v>
      </c>
      <c r="S801" s="2">
        <v>9.2639999999999993</v>
      </c>
      <c r="T801" s="2">
        <v>3</v>
      </c>
      <c r="U801" s="2">
        <v>0.8</v>
      </c>
      <c r="V801" s="8">
        <v>-13.896000000000001</v>
      </c>
      <c r="W801" s="9">
        <f t="shared" si="36"/>
        <v>1.8527999999999993</v>
      </c>
      <c r="X801" s="9">
        <f t="shared" si="37"/>
        <v>7.4112</v>
      </c>
      <c r="Y801" s="9">
        <f t="shared" si="38"/>
        <v>5.558399999999998</v>
      </c>
    </row>
    <row r="802" spans="1:25" x14ac:dyDescent="0.3">
      <c r="A802">
        <v>801</v>
      </c>
      <c r="B802" t="s">
        <v>4667</v>
      </c>
      <c r="C802" s="1">
        <v>42215</v>
      </c>
      <c r="D802" s="1">
        <v>42219</v>
      </c>
      <c r="E802" s="18">
        <v>42215</v>
      </c>
      <c r="F802" t="s">
        <v>22</v>
      </c>
      <c r="G802" t="s">
        <v>4537</v>
      </c>
      <c r="H802" t="s">
        <v>4538</v>
      </c>
      <c r="I802" t="s">
        <v>40</v>
      </c>
      <c r="J802" t="s">
        <v>26</v>
      </c>
      <c r="K802" t="s">
        <v>180</v>
      </c>
      <c r="L802" t="s">
        <v>103</v>
      </c>
      <c r="M802" s="2">
        <v>77041</v>
      </c>
      <c r="N802" s="2" t="s">
        <v>104</v>
      </c>
      <c r="O802" s="3" t="s">
        <v>4487</v>
      </c>
      <c r="P802" t="s">
        <v>45</v>
      </c>
      <c r="Q802" t="s">
        <v>58</v>
      </c>
      <c r="R802" t="s">
        <v>4488</v>
      </c>
      <c r="S802" s="2">
        <v>61.792000000000002</v>
      </c>
      <c r="T802" s="2">
        <v>4</v>
      </c>
      <c r="U802" s="2">
        <v>0.2</v>
      </c>
      <c r="V802" s="8">
        <v>6.1791999999999998</v>
      </c>
      <c r="W802" s="9">
        <f t="shared" si="36"/>
        <v>49.433599999999998</v>
      </c>
      <c r="X802" s="9">
        <f t="shared" si="37"/>
        <v>12.358400000000001</v>
      </c>
      <c r="Y802" s="9">
        <f t="shared" si="38"/>
        <v>197.73439999999999</v>
      </c>
    </row>
    <row r="803" spans="1:25" x14ac:dyDescent="0.3">
      <c r="A803">
        <v>802</v>
      </c>
      <c r="B803" t="s">
        <v>4668</v>
      </c>
      <c r="C803" s="1">
        <v>42658</v>
      </c>
      <c r="D803" s="1">
        <v>42664</v>
      </c>
      <c r="E803" s="18">
        <v>42658</v>
      </c>
      <c r="F803" t="s">
        <v>49</v>
      </c>
      <c r="G803" t="s">
        <v>4669</v>
      </c>
      <c r="H803" t="s">
        <v>4670</v>
      </c>
      <c r="I803" t="s">
        <v>101</v>
      </c>
      <c r="J803" t="s">
        <v>26</v>
      </c>
      <c r="K803" t="s">
        <v>4671</v>
      </c>
      <c r="L803" t="s">
        <v>120</v>
      </c>
      <c r="M803" s="2">
        <v>84106</v>
      </c>
      <c r="N803" s="2" t="s">
        <v>43</v>
      </c>
      <c r="O803" s="3" t="s">
        <v>4672</v>
      </c>
      <c r="P803" t="s">
        <v>45</v>
      </c>
      <c r="Q803" t="s">
        <v>89</v>
      </c>
      <c r="R803" t="s">
        <v>4673</v>
      </c>
      <c r="S803" s="2">
        <v>45.68</v>
      </c>
      <c r="T803" s="2">
        <v>2</v>
      </c>
      <c r="U803" s="2">
        <v>0</v>
      </c>
      <c r="V803" s="8">
        <v>21.012799999999999</v>
      </c>
      <c r="W803" s="9">
        <f t="shared" si="36"/>
        <v>45.68</v>
      </c>
      <c r="X803" s="9">
        <f t="shared" si="37"/>
        <v>0</v>
      </c>
      <c r="Y803" s="9">
        <f t="shared" si="38"/>
        <v>91.36</v>
      </c>
    </row>
    <row r="804" spans="1:25" x14ac:dyDescent="0.3">
      <c r="A804">
        <v>803</v>
      </c>
      <c r="B804" t="s">
        <v>4674</v>
      </c>
      <c r="C804" s="1">
        <v>42497</v>
      </c>
      <c r="D804" s="1">
        <v>42501</v>
      </c>
      <c r="E804" s="18">
        <v>42497</v>
      </c>
      <c r="F804" t="s">
        <v>49</v>
      </c>
      <c r="G804" t="s">
        <v>1421</v>
      </c>
      <c r="H804" t="s">
        <v>1422</v>
      </c>
      <c r="I804" t="s">
        <v>25</v>
      </c>
      <c r="J804" t="s">
        <v>26</v>
      </c>
      <c r="K804" t="s">
        <v>262</v>
      </c>
      <c r="L804" t="s">
        <v>263</v>
      </c>
      <c r="M804" s="2">
        <v>10009</v>
      </c>
      <c r="N804" s="2" t="s">
        <v>145</v>
      </c>
      <c r="O804" s="3" t="s">
        <v>1307</v>
      </c>
      <c r="P804" t="s">
        <v>45</v>
      </c>
      <c r="Q804" t="s">
        <v>74</v>
      </c>
      <c r="R804" t="s">
        <v>1308</v>
      </c>
      <c r="S804" s="2">
        <v>85.231999999999999</v>
      </c>
      <c r="T804" s="2">
        <v>7</v>
      </c>
      <c r="U804" s="2">
        <v>0.2</v>
      </c>
      <c r="V804" s="8">
        <v>30.896599999999999</v>
      </c>
      <c r="W804" s="9">
        <f t="shared" si="36"/>
        <v>68.185599999999994</v>
      </c>
      <c r="X804" s="9">
        <f t="shared" si="37"/>
        <v>17.046400000000002</v>
      </c>
      <c r="Y804" s="9">
        <f t="shared" si="38"/>
        <v>477.29919999999993</v>
      </c>
    </row>
    <row r="805" spans="1:25" x14ac:dyDescent="0.3">
      <c r="A805">
        <v>804</v>
      </c>
      <c r="B805" t="s">
        <v>4675</v>
      </c>
      <c r="C805" s="1">
        <v>42948</v>
      </c>
      <c r="D805" s="1">
        <v>42951</v>
      </c>
      <c r="E805" s="18">
        <v>42948</v>
      </c>
      <c r="F805" t="s">
        <v>22</v>
      </c>
      <c r="G805" t="s">
        <v>805</v>
      </c>
      <c r="H805" t="s">
        <v>806</v>
      </c>
      <c r="I805" t="s">
        <v>40</v>
      </c>
      <c r="J805" t="s">
        <v>26</v>
      </c>
      <c r="K805" t="s">
        <v>2548</v>
      </c>
      <c r="L805" t="s">
        <v>42</v>
      </c>
      <c r="M805" s="2">
        <v>93905</v>
      </c>
      <c r="N805" s="2" t="s">
        <v>43</v>
      </c>
      <c r="O805" s="3" t="s">
        <v>605</v>
      </c>
      <c r="P805" t="s">
        <v>45</v>
      </c>
      <c r="Q805" t="s">
        <v>74</v>
      </c>
      <c r="R805" t="s">
        <v>606</v>
      </c>
      <c r="S805" s="2">
        <v>54.896000000000001</v>
      </c>
      <c r="T805" s="2">
        <v>2</v>
      </c>
      <c r="U805" s="2">
        <v>0.2</v>
      </c>
      <c r="V805" s="8">
        <v>18.5274</v>
      </c>
      <c r="W805" s="9">
        <f t="shared" si="36"/>
        <v>43.916800000000002</v>
      </c>
      <c r="X805" s="9">
        <f t="shared" si="37"/>
        <v>10.979200000000001</v>
      </c>
      <c r="Y805" s="9">
        <f t="shared" si="38"/>
        <v>87.833600000000004</v>
      </c>
    </row>
    <row r="806" spans="1:25" x14ac:dyDescent="0.3">
      <c r="A806">
        <v>805</v>
      </c>
      <c r="B806" t="s">
        <v>4676</v>
      </c>
      <c r="C806" s="1">
        <v>42565</v>
      </c>
      <c r="D806" s="1">
        <v>42565</v>
      </c>
      <c r="E806" s="18">
        <v>42565</v>
      </c>
      <c r="F806" t="s">
        <v>1261</v>
      </c>
      <c r="G806" t="s">
        <v>4677</v>
      </c>
      <c r="H806" t="s">
        <v>4678</v>
      </c>
      <c r="I806" t="s">
        <v>25</v>
      </c>
      <c r="J806" t="s">
        <v>26</v>
      </c>
      <c r="K806" t="s">
        <v>1637</v>
      </c>
      <c r="L806" t="s">
        <v>350</v>
      </c>
      <c r="M806" s="2">
        <v>35810</v>
      </c>
      <c r="N806" s="2" t="s">
        <v>29</v>
      </c>
      <c r="O806" s="3" t="s">
        <v>727</v>
      </c>
      <c r="P806" t="s">
        <v>70</v>
      </c>
      <c r="Q806" t="s">
        <v>157</v>
      </c>
      <c r="R806" t="s">
        <v>728</v>
      </c>
      <c r="S806" s="2">
        <v>29</v>
      </c>
      <c r="T806" s="2">
        <v>2</v>
      </c>
      <c r="U806" s="2">
        <v>0</v>
      </c>
      <c r="V806" s="8">
        <v>7.25</v>
      </c>
      <c r="W806" s="9">
        <f t="shared" si="36"/>
        <v>29</v>
      </c>
      <c r="X806" s="9">
        <f t="shared" si="37"/>
        <v>0</v>
      </c>
      <c r="Y806" s="9">
        <f t="shared" si="38"/>
        <v>58</v>
      </c>
    </row>
    <row r="807" spans="1:25" x14ac:dyDescent="0.3">
      <c r="A807">
        <v>806</v>
      </c>
      <c r="B807" t="s">
        <v>4679</v>
      </c>
      <c r="C807" s="1">
        <v>42546</v>
      </c>
      <c r="D807" s="1">
        <v>42550</v>
      </c>
      <c r="E807" s="18">
        <v>42546</v>
      </c>
      <c r="F807" t="s">
        <v>49</v>
      </c>
      <c r="G807" t="s">
        <v>1944</v>
      </c>
      <c r="H807" t="s">
        <v>1945</v>
      </c>
      <c r="I807" t="s">
        <v>25</v>
      </c>
      <c r="J807" t="s">
        <v>26</v>
      </c>
      <c r="K807" t="s">
        <v>41</v>
      </c>
      <c r="L807" t="s">
        <v>42</v>
      </c>
      <c r="M807" s="2">
        <v>90049</v>
      </c>
      <c r="N807" s="2" t="s">
        <v>43</v>
      </c>
      <c r="O807" s="3" t="s">
        <v>4680</v>
      </c>
      <c r="P807" t="s">
        <v>45</v>
      </c>
      <c r="Q807" t="s">
        <v>77</v>
      </c>
      <c r="R807" t="s">
        <v>4681</v>
      </c>
      <c r="S807" s="2">
        <v>60.81</v>
      </c>
      <c r="T807" s="2">
        <v>3</v>
      </c>
      <c r="U807" s="2">
        <v>0</v>
      </c>
      <c r="V807" s="8">
        <v>17.026800000000001</v>
      </c>
      <c r="W807" s="9">
        <f t="shared" si="36"/>
        <v>60.81</v>
      </c>
      <c r="X807" s="9">
        <f t="shared" si="37"/>
        <v>0</v>
      </c>
      <c r="Y807" s="9">
        <f t="shared" si="38"/>
        <v>182.43</v>
      </c>
    </row>
    <row r="808" spans="1:25" x14ac:dyDescent="0.3">
      <c r="A808">
        <v>807</v>
      </c>
      <c r="B808" t="s">
        <v>4685</v>
      </c>
      <c r="C808" s="1">
        <v>42253</v>
      </c>
      <c r="D808" s="1">
        <v>42259</v>
      </c>
      <c r="E808" s="18">
        <v>42253</v>
      </c>
      <c r="F808" t="s">
        <v>49</v>
      </c>
      <c r="G808" t="s">
        <v>3612</v>
      </c>
      <c r="H808" t="s">
        <v>3613</v>
      </c>
      <c r="I808" t="s">
        <v>101</v>
      </c>
      <c r="J808" t="s">
        <v>26</v>
      </c>
      <c r="K808" t="s">
        <v>94</v>
      </c>
      <c r="L808" t="s">
        <v>95</v>
      </c>
      <c r="M808" s="2">
        <v>98103</v>
      </c>
      <c r="N808" s="2" t="s">
        <v>43</v>
      </c>
      <c r="O808" s="3" t="s">
        <v>1228</v>
      </c>
      <c r="P808" t="s">
        <v>45</v>
      </c>
      <c r="Q808" t="s">
        <v>74</v>
      </c>
      <c r="R808" t="s">
        <v>1229</v>
      </c>
      <c r="S808" s="2">
        <v>6.0960000000000001</v>
      </c>
      <c r="T808" s="2">
        <v>2</v>
      </c>
      <c r="U808" s="2">
        <v>0.2</v>
      </c>
      <c r="V808" s="8">
        <v>2.1335999999999999</v>
      </c>
      <c r="W808" s="9">
        <f t="shared" si="36"/>
        <v>4.8768000000000002</v>
      </c>
      <c r="X808" s="9">
        <f t="shared" si="37"/>
        <v>1.2192000000000001</v>
      </c>
      <c r="Y808" s="9">
        <f t="shared" si="38"/>
        <v>9.7536000000000005</v>
      </c>
    </row>
    <row r="809" spans="1:25" x14ac:dyDescent="0.3">
      <c r="A809">
        <v>808</v>
      </c>
      <c r="B809" t="s">
        <v>4688</v>
      </c>
      <c r="C809" s="1">
        <v>42623</v>
      </c>
      <c r="D809" s="1">
        <v>42625</v>
      </c>
      <c r="E809" s="18">
        <v>42623</v>
      </c>
      <c r="F809" t="s">
        <v>22</v>
      </c>
      <c r="G809" t="s">
        <v>2736</v>
      </c>
      <c r="H809" t="s">
        <v>2737</v>
      </c>
      <c r="I809" t="s">
        <v>101</v>
      </c>
      <c r="J809" t="s">
        <v>26</v>
      </c>
      <c r="K809" t="s">
        <v>507</v>
      </c>
      <c r="L809" t="s">
        <v>327</v>
      </c>
      <c r="M809" s="2">
        <v>37620</v>
      </c>
      <c r="N809" s="2" t="s">
        <v>29</v>
      </c>
      <c r="O809" s="3" t="s">
        <v>4689</v>
      </c>
      <c r="P809" t="s">
        <v>45</v>
      </c>
      <c r="Q809" t="s">
        <v>67</v>
      </c>
      <c r="R809" t="s">
        <v>4690</v>
      </c>
      <c r="S809" s="2">
        <v>67.56</v>
      </c>
      <c r="T809" s="2">
        <v>3</v>
      </c>
      <c r="U809" s="2">
        <v>0.2</v>
      </c>
      <c r="V809" s="8">
        <v>8.4450000000000003</v>
      </c>
      <c r="W809" s="9">
        <f t="shared" si="36"/>
        <v>54.048000000000002</v>
      </c>
      <c r="X809" s="9">
        <f t="shared" si="37"/>
        <v>13.512</v>
      </c>
      <c r="Y809" s="9">
        <f t="shared" si="38"/>
        <v>162.14400000000001</v>
      </c>
    </row>
    <row r="810" spans="1:25" x14ac:dyDescent="0.3">
      <c r="A810">
        <v>809</v>
      </c>
      <c r="B810" t="s">
        <v>4693</v>
      </c>
      <c r="C810" s="1">
        <v>42238</v>
      </c>
      <c r="D810" s="1">
        <v>42242</v>
      </c>
      <c r="E810" s="18">
        <v>42238</v>
      </c>
      <c r="F810" t="s">
        <v>49</v>
      </c>
      <c r="G810" t="s">
        <v>409</v>
      </c>
      <c r="H810" t="s">
        <v>410</v>
      </c>
      <c r="I810" t="s">
        <v>101</v>
      </c>
      <c r="J810" t="s">
        <v>26</v>
      </c>
      <c r="K810" t="s">
        <v>262</v>
      </c>
      <c r="L810" t="s">
        <v>263</v>
      </c>
      <c r="M810" s="2">
        <v>10009</v>
      </c>
      <c r="N810" s="2" t="s">
        <v>145</v>
      </c>
      <c r="O810" s="3" t="s">
        <v>464</v>
      </c>
      <c r="P810" t="s">
        <v>45</v>
      </c>
      <c r="Q810" t="s">
        <v>67</v>
      </c>
      <c r="R810" t="s">
        <v>465</v>
      </c>
      <c r="S810" s="2">
        <v>16.52</v>
      </c>
      <c r="T810" s="2">
        <v>4</v>
      </c>
      <c r="U810" s="2">
        <v>0</v>
      </c>
      <c r="V810" s="8">
        <v>7.5991999999999997</v>
      </c>
      <c r="W810" s="9">
        <f t="shared" si="36"/>
        <v>16.52</v>
      </c>
      <c r="X810" s="9">
        <f t="shared" si="37"/>
        <v>0</v>
      </c>
      <c r="Y810" s="9">
        <f t="shared" si="38"/>
        <v>66.08</v>
      </c>
    </row>
    <row r="811" spans="1:25" x14ac:dyDescent="0.3">
      <c r="A811">
        <v>810</v>
      </c>
      <c r="B811" t="s">
        <v>4694</v>
      </c>
      <c r="C811" s="1">
        <v>41957</v>
      </c>
      <c r="D811" s="1">
        <v>41959</v>
      </c>
      <c r="E811" s="18">
        <v>41957</v>
      </c>
      <c r="F811" t="s">
        <v>22</v>
      </c>
      <c r="G811" t="s">
        <v>4695</v>
      </c>
      <c r="H811" t="s">
        <v>4696</v>
      </c>
      <c r="I811" t="s">
        <v>25</v>
      </c>
      <c r="J811" t="s">
        <v>26</v>
      </c>
      <c r="K811" t="s">
        <v>732</v>
      </c>
      <c r="L811" t="s">
        <v>733</v>
      </c>
      <c r="M811" s="2">
        <v>6824</v>
      </c>
      <c r="N811" s="2" t="s">
        <v>145</v>
      </c>
      <c r="O811" s="3" t="s">
        <v>4697</v>
      </c>
      <c r="P811" t="s">
        <v>70</v>
      </c>
      <c r="Q811" t="s">
        <v>71</v>
      </c>
      <c r="R811" t="s">
        <v>4698</v>
      </c>
      <c r="S811" s="2">
        <v>832.93</v>
      </c>
      <c r="T811" s="2">
        <v>7</v>
      </c>
      <c r="U811" s="2">
        <v>0</v>
      </c>
      <c r="V811" s="8">
        <v>233.22040000000001</v>
      </c>
      <c r="W811" s="9">
        <f t="shared" si="36"/>
        <v>832.93</v>
      </c>
      <c r="X811" s="9">
        <f t="shared" si="37"/>
        <v>0</v>
      </c>
      <c r="Y811" s="9">
        <f t="shared" si="38"/>
        <v>5830.5099999999993</v>
      </c>
    </row>
    <row r="812" spans="1:25" x14ac:dyDescent="0.3">
      <c r="A812">
        <v>811</v>
      </c>
      <c r="B812" t="s">
        <v>4699</v>
      </c>
      <c r="C812" s="1">
        <v>42701</v>
      </c>
      <c r="D812" s="1">
        <v>42704</v>
      </c>
      <c r="E812" s="18">
        <v>42701</v>
      </c>
      <c r="F812" t="s">
        <v>184</v>
      </c>
      <c r="G812" t="s">
        <v>1244</v>
      </c>
      <c r="H812" t="s">
        <v>1245</v>
      </c>
      <c r="I812" t="s">
        <v>40</v>
      </c>
      <c r="J812" t="s">
        <v>26</v>
      </c>
      <c r="K812" t="s">
        <v>4700</v>
      </c>
      <c r="L812" t="s">
        <v>234</v>
      </c>
      <c r="M812" s="2">
        <v>48146</v>
      </c>
      <c r="N812" s="2" t="s">
        <v>104</v>
      </c>
      <c r="O812" s="3" t="s">
        <v>4701</v>
      </c>
      <c r="P812" t="s">
        <v>45</v>
      </c>
      <c r="Q812" t="s">
        <v>77</v>
      </c>
      <c r="R812" t="s">
        <v>4702</v>
      </c>
      <c r="S812" s="2">
        <v>167.292</v>
      </c>
      <c r="T812" s="2">
        <v>6</v>
      </c>
      <c r="U812" s="2">
        <v>0.1</v>
      </c>
      <c r="V812" s="8">
        <v>29.7408</v>
      </c>
      <c r="W812" s="9">
        <f t="shared" si="36"/>
        <v>150.56280000000001</v>
      </c>
      <c r="X812" s="9">
        <f t="shared" si="37"/>
        <v>16.729200000000002</v>
      </c>
      <c r="Y812" s="9">
        <f t="shared" si="38"/>
        <v>903.3768</v>
      </c>
    </row>
    <row r="813" spans="1:25" x14ac:dyDescent="0.3">
      <c r="A813">
        <v>812</v>
      </c>
      <c r="B813" t="s">
        <v>4705</v>
      </c>
      <c r="C813" s="1">
        <v>41902</v>
      </c>
      <c r="D813" s="1">
        <v>41907</v>
      </c>
      <c r="E813" s="18">
        <v>41902</v>
      </c>
      <c r="F813" t="s">
        <v>49</v>
      </c>
      <c r="G813" t="s">
        <v>4706</v>
      </c>
      <c r="H813" t="s">
        <v>4707</v>
      </c>
      <c r="I813" t="s">
        <v>40</v>
      </c>
      <c r="J813" t="s">
        <v>26</v>
      </c>
      <c r="K813" t="s">
        <v>1489</v>
      </c>
      <c r="L813" t="s">
        <v>53</v>
      </c>
      <c r="M813" s="2">
        <v>32216</v>
      </c>
      <c r="N813" s="2" t="s">
        <v>29</v>
      </c>
      <c r="O813" s="3" t="s">
        <v>4708</v>
      </c>
      <c r="P813" t="s">
        <v>45</v>
      </c>
      <c r="Q813" t="s">
        <v>67</v>
      </c>
      <c r="R813" t="s">
        <v>4709</v>
      </c>
      <c r="S813" s="2">
        <v>2.8159999999999998</v>
      </c>
      <c r="T813" s="2">
        <v>2</v>
      </c>
      <c r="U813" s="2">
        <v>0.2</v>
      </c>
      <c r="V813" s="8">
        <v>0.98560000000000003</v>
      </c>
      <c r="W813" s="9">
        <f t="shared" si="36"/>
        <v>2.2527999999999997</v>
      </c>
      <c r="X813" s="9">
        <f t="shared" si="37"/>
        <v>0.56320000000000003</v>
      </c>
      <c r="Y813" s="9">
        <f t="shared" si="38"/>
        <v>4.5055999999999994</v>
      </c>
    </row>
    <row r="814" spans="1:25" x14ac:dyDescent="0.3">
      <c r="A814">
        <v>813</v>
      </c>
      <c r="B814" t="s">
        <v>4710</v>
      </c>
      <c r="C814" s="1">
        <v>42344</v>
      </c>
      <c r="D814" s="1">
        <v>42344</v>
      </c>
      <c r="E814" s="18">
        <v>42344</v>
      </c>
      <c r="F814" t="s">
        <v>1261</v>
      </c>
      <c r="G814" t="s">
        <v>4711</v>
      </c>
      <c r="H814" t="s">
        <v>4712</v>
      </c>
      <c r="I814" t="s">
        <v>25</v>
      </c>
      <c r="J814" t="s">
        <v>26</v>
      </c>
      <c r="K814" t="s">
        <v>4713</v>
      </c>
      <c r="L814" t="s">
        <v>490</v>
      </c>
      <c r="M814" s="2">
        <v>43302</v>
      </c>
      <c r="N814" s="2" t="s">
        <v>145</v>
      </c>
      <c r="O814" s="3" t="s">
        <v>4590</v>
      </c>
      <c r="P814" t="s">
        <v>70</v>
      </c>
      <c r="Q814" t="s">
        <v>71</v>
      </c>
      <c r="R814" t="s">
        <v>4591</v>
      </c>
      <c r="S814" s="2">
        <v>485.94</v>
      </c>
      <c r="T814" s="2">
        <v>2</v>
      </c>
      <c r="U814" s="2">
        <v>0.4</v>
      </c>
      <c r="V814" s="8">
        <v>-89.088999999999999</v>
      </c>
      <c r="W814" s="9">
        <f t="shared" si="36"/>
        <v>291.56399999999996</v>
      </c>
      <c r="X814" s="9">
        <f t="shared" si="37"/>
        <v>194.376</v>
      </c>
      <c r="Y814" s="9">
        <f t="shared" si="38"/>
        <v>583.12799999999993</v>
      </c>
    </row>
    <row r="815" spans="1:25" x14ac:dyDescent="0.3">
      <c r="A815">
        <v>814</v>
      </c>
      <c r="B815" t="s">
        <v>4714</v>
      </c>
      <c r="C815" s="1">
        <v>42947</v>
      </c>
      <c r="D815" s="1">
        <v>42952</v>
      </c>
      <c r="E815" s="18">
        <v>42947</v>
      </c>
      <c r="F815" t="s">
        <v>49</v>
      </c>
      <c r="G815" t="s">
        <v>880</v>
      </c>
      <c r="H815" t="s">
        <v>881</v>
      </c>
      <c r="I815" t="s">
        <v>40</v>
      </c>
      <c r="J815" t="s">
        <v>26</v>
      </c>
      <c r="K815" t="s">
        <v>143</v>
      </c>
      <c r="L815" t="s">
        <v>144</v>
      </c>
      <c r="M815" s="2">
        <v>19134</v>
      </c>
      <c r="N815" s="2" t="s">
        <v>145</v>
      </c>
      <c r="O815" s="3" t="s">
        <v>4715</v>
      </c>
      <c r="P815" t="s">
        <v>45</v>
      </c>
      <c r="Q815" t="s">
        <v>89</v>
      </c>
      <c r="R815" t="s">
        <v>4716</v>
      </c>
      <c r="S815" s="2">
        <v>54.816000000000003</v>
      </c>
      <c r="T815" s="2">
        <v>3</v>
      </c>
      <c r="U815" s="2">
        <v>0.2</v>
      </c>
      <c r="V815" s="8">
        <v>17.815200000000001</v>
      </c>
      <c r="W815" s="9">
        <f t="shared" si="36"/>
        <v>43.852800000000002</v>
      </c>
      <c r="X815" s="9">
        <f t="shared" si="37"/>
        <v>10.963200000000001</v>
      </c>
      <c r="Y815" s="9">
        <f t="shared" si="38"/>
        <v>131.55840000000001</v>
      </c>
    </row>
    <row r="816" spans="1:25" x14ac:dyDescent="0.3">
      <c r="A816">
        <v>815</v>
      </c>
      <c r="B816" t="s">
        <v>4717</v>
      </c>
      <c r="C816" s="1">
        <v>42448</v>
      </c>
      <c r="D816" s="1">
        <v>42450</v>
      </c>
      <c r="E816" s="18">
        <v>42448</v>
      </c>
      <c r="F816" t="s">
        <v>22</v>
      </c>
      <c r="G816" t="s">
        <v>4718</v>
      </c>
      <c r="H816" t="s">
        <v>4719</v>
      </c>
      <c r="I816" t="s">
        <v>25</v>
      </c>
      <c r="J816" t="s">
        <v>26</v>
      </c>
      <c r="K816" t="s">
        <v>4720</v>
      </c>
      <c r="L816" t="s">
        <v>449</v>
      </c>
      <c r="M816" s="2">
        <v>80122</v>
      </c>
      <c r="N816" s="2" t="s">
        <v>43</v>
      </c>
      <c r="O816" s="3" t="s">
        <v>4721</v>
      </c>
      <c r="P816" t="s">
        <v>31</v>
      </c>
      <c r="Q816" t="s">
        <v>32</v>
      </c>
      <c r="R816" t="s">
        <v>4722</v>
      </c>
      <c r="S816" s="2">
        <v>72.293999999999997</v>
      </c>
      <c r="T816" s="2">
        <v>1</v>
      </c>
      <c r="U816" s="2">
        <v>0.7</v>
      </c>
      <c r="V816" s="8">
        <v>-98.8018</v>
      </c>
      <c r="W816" s="9">
        <f t="shared" si="36"/>
        <v>21.688200000000002</v>
      </c>
      <c r="X816" s="9">
        <f t="shared" si="37"/>
        <v>50.605799999999995</v>
      </c>
      <c r="Y816" s="9">
        <f t="shared" si="38"/>
        <v>21.688200000000002</v>
      </c>
    </row>
    <row r="817" spans="1:25" x14ac:dyDescent="0.3">
      <c r="A817">
        <v>816</v>
      </c>
      <c r="B817" t="s">
        <v>4723</v>
      </c>
      <c r="C817" s="1">
        <v>42945</v>
      </c>
      <c r="D817" s="1">
        <v>42950</v>
      </c>
      <c r="E817" s="18">
        <v>42945</v>
      </c>
      <c r="F817" t="s">
        <v>49</v>
      </c>
      <c r="G817" t="s">
        <v>1317</v>
      </c>
      <c r="H817" t="s">
        <v>1318</v>
      </c>
      <c r="I817" t="s">
        <v>40</v>
      </c>
      <c r="J817" t="s">
        <v>26</v>
      </c>
      <c r="K817" t="s">
        <v>1214</v>
      </c>
      <c r="L817" t="s">
        <v>103</v>
      </c>
      <c r="M817" s="2">
        <v>78745</v>
      </c>
      <c r="N817" s="2" t="s">
        <v>104</v>
      </c>
      <c r="O817" s="3" t="s">
        <v>2997</v>
      </c>
      <c r="P817" t="s">
        <v>45</v>
      </c>
      <c r="Q817" t="s">
        <v>265</v>
      </c>
      <c r="R817" t="s">
        <v>2998</v>
      </c>
      <c r="S817" s="2">
        <v>2.8959999999999999</v>
      </c>
      <c r="T817" s="2">
        <v>2</v>
      </c>
      <c r="U817" s="2">
        <v>0.2</v>
      </c>
      <c r="V817" s="8">
        <v>0.47060000000000002</v>
      </c>
      <c r="W817" s="9">
        <f t="shared" si="36"/>
        <v>2.3167999999999997</v>
      </c>
      <c r="X817" s="9">
        <f t="shared" si="37"/>
        <v>0.57920000000000005</v>
      </c>
      <c r="Y817" s="9">
        <f t="shared" si="38"/>
        <v>4.6335999999999995</v>
      </c>
    </row>
    <row r="818" spans="1:25" x14ac:dyDescent="0.3">
      <c r="A818">
        <v>817</v>
      </c>
      <c r="B818" t="s">
        <v>4724</v>
      </c>
      <c r="C818" s="1">
        <v>42644</v>
      </c>
      <c r="D818" s="1">
        <v>42648</v>
      </c>
      <c r="E818" s="18">
        <v>42644</v>
      </c>
      <c r="F818" t="s">
        <v>49</v>
      </c>
      <c r="G818" t="s">
        <v>3283</v>
      </c>
      <c r="H818" t="s">
        <v>3284</v>
      </c>
      <c r="I818" t="s">
        <v>25</v>
      </c>
      <c r="J818" t="s">
        <v>26</v>
      </c>
      <c r="K818" t="s">
        <v>262</v>
      </c>
      <c r="L818" t="s">
        <v>263</v>
      </c>
      <c r="M818" s="2">
        <v>10024</v>
      </c>
      <c r="N818" s="2" t="s">
        <v>145</v>
      </c>
      <c r="O818" s="3" t="s">
        <v>4633</v>
      </c>
      <c r="P818" t="s">
        <v>31</v>
      </c>
      <c r="Q818" t="s">
        <v>55</v>
      </c>
      <c r="R818" t="s">
        <v>4634</v>
      </c>
      <c r="S818" s="2">
        <v>330.58800000000002</v>
      </c>
      <c r="T818" s="2">
        <v>1</v>
      </c>
      <c r="U818" s="2">
        <v>0.4</v>
      </c>
      <c r="V818" s="8">
        <v>-115.7058</v>
      </c>
      <c r="W818" s="9">
        <f t="shared" si="36"/>
        <v>198.3528</v>
      </c>
      <c r="X818" s="9">
        <f t="shared" si="37"/>
        <v>132.23520000000002</v>
      </c>
      <c r="Y818" s="9">
        <f t="shared" si="38"/>
        <v>198.3528</v>
      </c>
    </row>
    <row r="819" spans="1:25" x14ac:dyDescent="0.3">
      <c r="A819">
        <v>818</v>
      </c>
      <c r="B819" t="s">
        <v>4725</v>
      </c>
      <c r="C819" s="1">
        <v>41729</v>
      </c>
      <c r="D819" s="1">
        <v>41734</v>
      </c>
      <c r="E819" s="18">
        <v>41729</v>
      </c>
      <c r="F819" t="s">
        <v>49</v>
      </c>
      <c r="G819" t="s">
        <v>3165</v>
      </c>
      <c r="H819" t="s">
        <v>3166</v>
      </c>
      <c r="I819" t="s">
        <v>25</v>
      </c>
      <c r="J819" t="s">
        <v>26</v>
      </c>
      <c r="K819" t="s">
        <v>126</v>
      </c>
      <c r="L819" t="s">
        <v>42</v>
      </c>
      <c r="M819" s="2">
        <v>94122</v>
      </c>
      <c r="N819" s="2" t="s">
        <v>43</v>
      </c>
      <c r="O819" s="3" t="s">
        <v>4349</v>
      </c>
      <c r="P819" t="s">
        <v>45</v>
      </c>
      <c r="Q819" t="s">
        <v>74</v>
      </c>
      <c r="R819" t="s">
        <v>4350</v>
      </c>
      <c r="S819" s="2">
        <v>673.56799999999998</v>
      </c>
      <c r="T819" s="2">
        <v>2</v>
      </c>
      <c r="U819" s="2">
        <v>0.2</v>
      </c>
      <c r="V819" s="8">
        <v>252.58799999999999</v>
      </c>
      <c r="W819" s="9">
        <f t="shared" si="36"/>
        <v>538.85439999999994</v>
      </c>
      <c r="X819" s="9">
        <f t="shared" si="37"/>
        <v>134.71360000000001</v>
      </c>
      <c r="Y819" s="9">
        <f t="shared" si="38"/>
        <v>1077.7087999999999</v>
      </c>
    </row>
    <row r="820" spans="1:25" x14ac:dyDescent="0.3">
      <c r="A820">
        <v>819</v>
      </c>
      <c r="B820" t="s">
        <v>4730</v>
      </c>
      <c r="C820" s="1">
        <v>42925</v>
      </c>
      <c r="D820" s="1">
        <v>42930</v>
      </c>
      <c r="E820" s="18">
        <v>42925</v>
      </c>
      <c r="F820" t="s">
        <v>49</v>
      </c>
      <c r="G820" t="s">
        <v>4659</v>
      </c>
      <c r="H820" t="s">
        <v>4660</v>
      </c>
      <c r="I820" t="s">
        <v>25</v>
      </c>
      <c r="J820" t="s">
        <v>26</v>
      </c>
      <c r="K820" t="s">
        <v>295</v>
      </c>
      <c r="L820" t="s">
        <v>207</v>
      </c>
      <c r="M820" s="2">
        <v>60610</v>
      </c>
      <c r="N820" s="2" t="s">
        <v>104</v>
      </c>
      <c r="O820" s="3" t="s">
        <v>4731</v>
      </c>
      <c r="P820" t="s">
        <v>45</v>
      </c>
      <c r="Q820" t="s">
        <v>58</v>
      </c>
      <c r="R820" t="s">
        <v>4732</v>
      </c>
      <c r="S820" s="2">
        <v>228.92</v>
      </c>
      <c r="T820" s="2">
        <v>5</v>
      </c>
      <c r="U820" s="2">
        <v>0.2</v>
      </c>
      <c r="V820" s="8">
        <v>14.307499999999999</v>
      </c>
      <c r="W820" s="9">
        <f t="shared" si="36"/>
        <v>183.136</v>
      </c>
      <c r="X820" s="9">
        <f t="shared" si="37"/>
        <v>45.783999999999999</v>
      </c>
      <c r="Y820" s="9">
        <f t="shared" si="38"/>
        <v>915.68</v>
      </c>
    </row>
    <row r="821" spans="1:25" x14ac:dyDescent="0.3">
      <c r="A821">
        <v>820</v>
      </c>
      <c r="B821" t="s">
        <v>4733</v>
      </c>
      <c r="C821" s="1">
        <v>42352</v>
      </c>
      <c r="D821" s="1">
        <v>42354</v>
      </c>
      <c r="E821" s="18">
        <v>42352</v>
      </c>
      <c r="F821" t="s">
        <v>22</v>
      </c>
      <c r="G821" t="s">
        <v>2141</v>
      </c>
      <c r="H821" t="s">
        <v>2142</v>
      </c>
      <c r="I821" t="s">
        <v>25</v>
      </c>
      <c r="J821" t="s">
        <v>26</v>
      </c>
      <c r="K821" t="s">
        <v>411</v>
      </c>
      <c r="L821" t="s">
        <v>412</v>
      </c>
      <c r="M821" s="2">
        <v>97206</v>
      </c>
      <c r="N821" s="2" t="s">
        <v>43</v>
      </c>
      <c r="O821" s="3" t="s">
        <v>4734</v>
      </c>
      <c r="P821" t="s">
        <v>70</v>
      </c>
      <c r="Q821" t="s">
        <v>71</v>
      </c>
      <c r="R821" t="s">
        <v>4735</v>
      </c>
      <c r="S821" s="2">
        <v>319.96800000000002</v>
      </c>
      <c r="T821" s="2">
        <v>4</v>
      </c>
      <c r="U821" s="2">
        <v>0.2</v>
      </c>
      <c r="V821" s="8">
        <v>35.996400000000001</v>
      </c>
      <c r="W821" s="9">
        <f t="shared" si="36"/>
        <v>255.9744</v>
      </c>
      <c r="X821" s="9">
        <f t="shared" si="37"/>
        <v>63.993600000000008</v>
      </c>
      <c r="Y821" s="9">
        <f t="shared" si="38"/>
        <v>1023.8976</v>
      </c>
    </row>
    <row r="822" spans="1:25" x14ac:dyDescent="0.3">
      <c r="A822">
        <v>821</v>
      </c>
      <c r="B822" t="s">
        <v>4736</v>
      </c>
      <c r="C822" s="1">
        <v>42262</v>
      </c>
      <c r="D822" s="1">
        <v>42264</v>
      </c>
      <c r="E822" s="18">
        <v>42262</v>
      </c>
      <c r="F822" t="s">
        <v>22</v>
      </c>
      <c r="G822" t="s">
        <v>4501</v>
      </c>
      <c r="H822" t="s">
        <v>4502</v>
      </c>
      <c r="I822" t="s">
        <v>25</v>
      </c>
      <c r="J822" t="s">
        <v>26</v>
      </c>
      <c r="K822" t="s">
        <v>4064</v>
      </c>
      <c r="L822" t="s">
        <v>250</v>
      </c>
      <c r="M822" s="2">
        <v>46203</v>
      </c>
      <c r="N822" s="2" t="s">
        <v>104</v>
      </c>
      <c r="O822" s="3" t="s">
        <v>2345</v>
      </c>
      <c r="P822" t="s">
        <v>45</v>
      </c>
      <c r="Q822" t="s">
        <v>58</v>
      </c>
      <c r="R822" t="s">
        <v>2346</v>
      </c>
      <c r="S822" s="2">
        <v>190.86</v>
      </c>
      <c r="T822" s="2">
        <v>2</v>
      </c>
      <c r="U822" s="2">
        <v>0</v>
      </c>
      <c r="V822" s="8">
        <v>11.451599999999999</v>
      </c>
      <c r="W822" s="9">
        <f t="shared" si="36"/>
        <v>190.86</v>
      </c>
      <c r="X822" s="9">
        <f t="shared" si="37"/>
        <v>0</v>
      </c>
      <c r="Y822" s="9">
        <f t="shared" si="38"/>
        <v>381.72</v>
      </c>
    </row>
    <row r="823" spans="1:25" x14ac:dyDescent="0.3">
      <c r="A823">
        <v>822</v>
      </c>
      <c r="B823" t="s">
        <v>4739</v>
      </c>
      <c r="C823" s="1">
        <v>42566</v>
      </c>
      <c r="D823" s="1">
        <v>42572</v>
      </c>
      <c r="E823" s="18">
        <v>42566</v>
      </c>
      <c r="F823" t="s">
        <v>49</v>
      </c>
      <c r="G823" t="s">
        <v>4495</v>
      </c>
      <c r="H823" t="s">
        <v>4496</v>
      </c>
      <c r="I823" t="s">
        <v>101</v>
      </c>
      <c r="J823" t="s">
        <v>26</v>
      </c>
      <c r="K823" t="s">
        <v>3555</v>
      </c>
      <c r="L823" t="s">
        <v>120</v>
      </c>
      <c r="M823" s="2">
        <v>84604</v>
      </c>
      <c r="N823" s="2" t="s">
        <v>43</v>
      </c>
      <c r="O823" s="3" t="s">
        <v>4740</v>
      </c>
      <c r="P823" t="s">
        <v>45</v>
      </c>
      <c r="Q823" t="s">
        <v>567</v>
      </c>
      <c r="R823" t="s">
        <v>4741</v>
      </c>
      <c r="S823" s="2">
        <v>44.4</v>
      </c>
      <c r="T823" s="2">
        <v>5</v>
      </c>
      <c r="U823" s="2">
        <v>0</v>
      </c>
      <c r="V823" s="8">
        <v>12.432</v>
      </c>
      <c r="W823" s="9">
        <f t="shared" si="36"/>
        <v>44.4</v>
      </c>
      <c r="X823" s="9">
        <f t="shared" si="37"/>
        <v>0</v>
      </c>
      <c r="Y823" s="9">
        <f t="shared" si="38"/>
        <v>222</v>
      </c>
    </row>
    <row r="824" spans="1:25" x14ac:dyDescent="0.3">
      <c r="A824">
        <v>823</v>
      </c>
      <c r="B824" t="s">
        <v>4742</v>
      </c>
      <c r="C824" s="1">
        <v>42845</v>
      </c>
      <c r="D824" s="1">
        <v>42851</v>
      </c>
      <c r="E824" s="18">
        <v>42845</v>
      </c>
      <c r="F824" t="s">
        <v>49</v>
      </c>
      <c r="G824" t="s">
        <v>2562</v>
      </c>
      <c r="H824" t="s">
        <v>2563</v>
      </c>
      <c r="I824" t="s">
        <v>101</v>
      </c>
      <c r="J824" t="s">
        <v>26</v>
      </c>
      <c r="K824" t="s">
        <v>295</v>
      </c>
      <c r="L824" t="s">
        <v>207</v>
      </c>
      <c r="M824" s="2">
        <v>60610</v>
      </c>
      <c r="N824" s="2" t="s">
        <v>104</v>
      </c>
      <c r="O824" s="3" t="s">
        <v>4743</v>
      </c>
      <c r="P824" t="s">
        <v>31</v>
      </c>
      <c r="Q824" t="s">
        <v>64</v>
      </c>
      <c r="R824" t="s">
        <v>4744</v>
      </c>
      <c r="S824" s="2">
        <v>44.4</v>
      </c>
      <c r="T824" s="2">
        <v>2</v>
      </c>
      <c r="U824" s="2">
        <v>0.6</v>
      </c>
      <c r="V824" s="8">
        <v>-52.17</v>
      </c>
      <c r="W824" s="9">
        <f t="shared" si="36"/>
        <v>17.760000000000002</v>
      </c>
      <c r="X824" s="9">
        <f t="shared" si="37"/>
        <v>26.639999999999997</v>
      </c>
      <c r="Y824" s="9">
        <f t="shared" si="38"/>
        <v>35.520000000000003</v>
      </c>
    </row>
    <row r="825" spans="1:25" x14ac:dyDescent="0.3">
      <c r="A825">
        <v>824</v>
      </c>
      <c r="B825" t="s">
        <v>4745</v>
      </c>
      <c r="C825" s="1">
        <v>42689</v>
      </c>
      <c r="D825" s="1">
        <v>42691</v>
      </c>
      <c r="E825" s="18">
        <v>42689</v>
      </c>
      <c r="F825" t="s">
        <v>22</v>
      </c>
      <c r="G825" t="s">
        <v>4746</v>
      </c>
      <c r="H825" t="s">
        <v>4747</v>
      </c>
      <c r="I825" t="s">
        <v>25</v>
      </c>
      <c r="J825" t="s">
        <v>26</v>
      </c>
      <c r="K825" t="s">
        <v>41</v>
      </c>
      <c r="L825" t="s">
        <v>42</v>
      </c>
      <c r="M825" s="2">
        <v>90049</v>
      </c>
      <c r="N825" s="2" t="s">
        <v>43</v>
      </c>
      <c r="O825" s="3" t="s">
        <v>1696</v>
      </c>
      <c r="P825" t="s">
        <v>45</v>
      </c>
      <c r="Q825" t="s">
        <v>74</v>
      </c>
      <c r="R825" t="s">
        <v>1697</v>
      </c>
      <c r="S825" s="2">
        <v>1016.792</v>
      </c>
      <c r="T825" s="2">
        <v>1</v>
      </c>
      <c r="U825" s="2">
        <v>0.2</v>
      </c>
      <c r="V825" s="8">
        <v>381.29700000000003</v>
      </c>
      <c r="W825" s="9">
        <f t="shared" si="36"/>
        <v>813.43360000000007</v>
      </c>
      <c r="X825" s="9">
        <f t="shared" si="37"/>
        <v>203.35840000000002</v>
      </c>
      <c r="Y825" s="9">
        <f t="shared" si="38"/>
        <v>813.43360000000007</v>
      </c>
    </row>
    <row r="826" spans="1:25" x14ac:dyDescent="0.3">
      <c r="A826">
        <v>825</v>
      </c>
      <c r="B826" t="s">
        <v>4752</v>
      </c>
      <c r="C826" s="1">
        <v>42050</v>
      </c>
      <c r="D826" s="1">
        <v>42053</v>
      </c>
      <c r="E826" s="18">
        <v>42050</v>
      </c>
      <c r="F826" t="s">
        <v>22</v>
      </c>
      <c r="G826" t="s">
        <v>4753</v>
      </c>
      <c r="H826" t="s">
        <v>4754</v>
      </c>
      <c r="I826" t="s">
        <v>25</v>
      </c>
      <c r="J826" t="s">
        <v>26</v>
      </c>
      <c r="K826" t="s">
        <v>41</v>
      </c>
      <c r="L826" t="s">
        <v>42</v>
      </c>
      <c r="M826" s="2">
        <v>90004</v>
      </c>
      <c r="N826" s="2" t="s">
        <v>43</v>
      </c>
      <c r="O826" s="3" t="s">
        <v>4755</v>
      </c>
      <c r="P826" t="s">
        <v>45</v>
      </c>
      <c r="Q826" t="s">
        <v>89</v>
      </c>
      <c r="R826" t="s">
        <v>4756</v>
      </c>
      <c r="S826" s="2">
        <v>13.36</v>
      </c>
      <c r="T826" s="2">
        <v>2</v>
      </c>
      <c r="U826" s="2">
        <v>0</v>
      </c>
      <c r="V826" s="8">
        <v>6.4127999999999998</v>
      </c>
      <c r="W826" s="9">
        <f t="shared" si="36"/>
        <v>13.36</v>
      </c>
      <c r="X826" s="9">
        <f t="shared" si="37"/>
        <v>0</v>
      </c>
      <c r="Y826" s="9">
        <f t="shared" si="38"/>
        <v>26.72</v>
      </c>
    </row>
    <row r="827" spans="1:25" x14ac:dyDescent="0.3">
      <c r="A827">
        <v>826</v>
      </c>
      <c r="B827" t="s">
        <v>4757</v>
      </c>
      <c r="C827" s="1">
        <v>42475</v>
      </c>
      <c r="D827" s="1">
        <v>42477</v>
      </c>
      <c r="E827" s="18">
        <v>42475</v>
      </c>
      <c r="F827" t="s">
        <v>22</v>
      </c>
      <c r="G827" t="s">
        <v>3567</v>
      </c>
      <c r="H827" t="s">
        <v>3568</v>
      </c>
      <c r="I827" t="s">
        <v>101</v>
      </c>
      <c r="J827" t="s">
        <v>26</v>
      </c>
      <c r="K827" t="s">
        <v>931</v>
      </c>
      <c r="L827" t="s">
        <v>42</v>
      </c>
      <c r="M827" s="2">
        <v>92105</v>
      </c>
      <c r="N827" s="2" t="s">
        <v>43</v>
      </c>
      <c r="O827" s="3" t="s">
        <v>579</v>
      </c>
      <c r="P827" t="s">
        <v>45</v>
      </c>
      <c r="Q827" t="s">
        <v>89</v>
      </c>
      <c r="R827" t="s">
        <v>580</v>
      </c>
      <c r="S827" s="2">
        <v>143.69999999999999</v>
      </c>
      <c r="T827" s="2">
        <v>3</v>
      </c>
      <c r="U827" s="2">
        <v>0</v>
      </c>
      <c r="V827" s="8">
        <v>68.975999999999999</v>
      </c>
      <c r="W827" s="9">
        <f t="shared" si="36"/>
        <v>143.69999999999999</v>
      </c>
      <c r="X827" s="9">
        <f t="shared" si="37"/>
        <v>0</v>
      </c>
      <c r="Y827" s="9">
        <f t="shared" si="38"/>
        <v>431.09999999999997</v>
      </c>
    </row>
    <row r="828" spans="1:25" x14ac:dyDescent="0.3">
      <c r="A828">
        <v>827</v>
      </c>
      <c r="B828" t="s">
        <v>4758</v>
      </c>
      <c r="C828" s="1">
        <v>42630</v>
      </c>
      <c r="D828" s="1">
        <v>42635</v>
      </c>
      <c r="E828" s="18">
        <v>42630</v>
      </c>
      <c r="F828" t="s">
        <v>49</v>
      </c>
      <c r="G828" t="s">
        <v>1317</v>
      </c>
      <c r="H828" t="s">
        <v>1318</v>
      </c>
      <c r="I828" t="s">
        <v>40</v>
      </c>
      <c r="J828" t="s">
        <v>26</v>
      </c>
      <c r="K828" t="s">
        <v>4759</v>
      </c>
      <c r="L828" t="s">
        <v>4760</v>
      </c>
      <c r="M828" s="2">
        <v>4401</v>
      </c>
      <c r="N828" s="2" t="s">
        <v>145</v>
      </c>
      <c r="O828" s="3" t="s">
        <v>4761</v>
      </c>
      <c r="P828" t="s">
        <v>70</v>
      </c>
      <c r="Q828" t="s">
        <v>71</v>
      </c>
      <c r="R828" t="s">
        <v>4762</v>
      </c>
      <c r="S828" s="2">
        <v>437.85</v>
      </c>
      <c r="T828" s="2">
        <v>3</v>
      </c>
      <c r="U828" s="2">
        <v>0</v>
      </c>
      <c r="V828" s="8">
        <v>131.35499999999999</v>
      </c>
      <c r="W828" s="9">
        <f t="shared" si="36"/>
        <v>437.85</v>
      </c>
      <c r="X828" s="9">
        <f t="shared" si="37"/>
        <v>0</v>
      </c>
      <c r="Y828" s="9">
        <f t="shared" si="38"/>
        <v>1313.5500000000002</v>
      </c>
    </row>
    <row r="829" spans="1:25" x14ac:dyDescent="0.3">
      <c r="A829">
        <v>828</v>
      </c>
      <c r="B829" t="s">
        <v>4771</v>
      </c>
      <c r="C829" s="1">
        <v>42688</v>
      </c>
      <c r="D829" s="1">
        <v>42690</v>
      </c>
      <c r="E829" s="18">
        <v>42688</v>
      </c>
      <c r="F829" t="s">
        <v>22</v>
      </c>
      <c r="G829" t="s">
        <v>1772</v>
      </c>
      <c r="H829" t="s">
        <v>1773</v>
      </c>
      <c r="I829" t="s">
        <v>25</v>
      </c>
      <c r="J829" t="s">
        <v>26</v>
      </c>
      <c r="K829" t="s">
        <v>1691</v>
      </c>
      <c r="L829" t="s">
        <v>1246</v>
      </c>
      <c r="M829" s="2">
        <v>30318</v>
      </c>
      <c r="N829" s="2" t="s">
        <v>29</v>
      </c>
      <c r="O829" s="3" t="s">
        <v>4772</v>
      </c>
      <c r="P829" t="s">
        <v>70</v>
      </c>
      <c r="Q829" t="s">
        <v>157</v>
      </c>
      <c r="R829" t="s">
        <v>4773</v>
      </c>
      <c r="S829" s="2">
        <v>499.98</v>
      </c>
      <c r="T829" s="2">
        <v>2</v>
      </c>
      <c r="U829" s="2">
        <v>0</v>
      </c>
      <c r="V829" s="8">
        <v>114.9954</v>
      </c>
      <c r="W829" s="9">
        <f t="shared" si="36"/>
        <v>499.98</v>
      </c>
      <c r="X829" s="9">
        <f t="shared" si="37"/>
        <v>0</v>
      </c>
      <c r="Y829" s="9">
        <f t="shared" si="38"/>
        <v>999.96</v>
      </c>
    </row>
    <row r="830" spans="1:25" x14ac:dyDescent="0.3">
      <c r="A830">
        <v>829</v>
      </c>
      <c r="B830" t="s">
        <v>4774</v>
      </c>
      <c r="C830" s="1">
        <v>43020</v>
      </c>
      <c r="D830" s="1">
        <v>43020</v>
      </c>
      <c r="E830" s="18">
        <v>43020</v>
      </c>
      <c r="F830" t="s">
        <v>1261</v>
      </c>
      <c r="G830" t="s">
        <v>4775</v>
      </c>
      <c r="H830" t="s">
        <v>4776</v>
      </c>
      <c r="I830" t="s">
        <v>101</v>
      </c>
      <c r="J830" t="s">
        <v>26</v>
      </c>
      <c r="K830" t="s">
        <v>721</v>
      </c>
      <c r="L830" t="s">
        <v>87</v>
      </c>
      <c r="M830" s="2">
        <v>28110</v>
      </c>
      <c r="N830" s="2" t="s">
        <v>29</v>
      </c>
      <c r="O830" s="3" t="s">
        <v>4777</v>
      </c>
      <c r="P830" t="s">
        <v>45</v>
      </c>
      <c r="Q830" t="s">
        <v>89</v>
      </c>
      <c r="R830" t="s">
        <v>4778</v>
      </c>
      <c r="S830" s="2">
        <v>7.968</v>
      </c>
      <c r="T830" s="2">
        <v>2</v>
      </c>
      <c r="U830" s="2">
        <v>0.2</v>
      </c>
      <c r="V830" s="8">
        <v>2.6892</v>
      </c>
      <c r="W830" s="9">
        <f t="shared" si="36"/>
        <v>6.3743999999999996</v>
      </c>
      <c r="X830" s="9">
        <f t="shared" si="37"/>
        <v>1.5936000000000001</v>
      </c>
      <c r="Y830" s="9">
        <f t="shared" si="38"/>
        <v>12.748799999999999</v>
      </c>
    </row>
    <row r="831" spans="1:25" x14ac:dyDescent="0.3">
      <c r="A831">
        <v>830</v>
      </c>
      <c r="B831" t="s">
        <v>4779</v>
      </c>
      <c r="C831" s="1">
        <v>42995</v>
      </c>
      <c r="D831" s="1">
        <v>42995</v>
      </c>
      <c r="E831" s="18">
        <v>42995</v>
      </c>
      <c r="F831" t="s">
        <v>1261</v>
      </c>
      <c r="G831" t="s">
        <v>4780</v>
      </c>
      <c r="H831" t="s">
        <v>4781</v>
      </c>
      <c r="I831" t="s">
        <v>25</v>
      </c>
      <c r="J831" t="s">
        <v>26</v>
      </c>
      <c r="K831" t="s">
        <v>94</v>
      </c>
      <c r="L831" t="s">
        <v>95</v>
      </c>
      <c r="M831" s="2">
        <v>98115</v>
      </c>
      <c r="N831" s="2" t="s">
        <v>43</v>
      </c>
      <c r="O831" s="3" t="s">
        <v>4782</v>
      </c>
      <c r="P831" t="s">
        <v>45</v>
      </c>
      <c r="Q831" t="s">
        <v>89</v>
      </c>
      <c r="R831" t="s">
        <v>4783</v>
      </c>
      <c r="S831" s="2">
        <v>12.96</v>
      </c>
      <c r="T831" s="2">
        <v>2</v>
      </c>
      <c r="U831" s="2">
        <v>0</v>
      </c>
      <c r="V831" s="8">
        <v>6.3503999999999996</v>
      </c>
      <c r="W831" s="9">
        <f t="shared" si="36"/>
        <v>12.96</v>
      </c>
      <c r="X831" s="9">
        <f t="shared" si="37"/>
        <v>0</v>
      </c>
      <c r="Y831" s="9">
        <f t="shared" si="38"/>
        <v>25.92</v>
      </c>
    </row>
    <row r="832" spans="1:25" x14ac:dyDescent="0.3">
      <c r="A832">
        <v>831</v>
      </c>
      <c r="B832" t="s">
        <v>4784</v>
      </c>
      <c r="C832" s="1">
        <v>43089</v>
      </c>
      <c r="D832" s="1">
        <v>43095</v>
      </c>
      <c r="E832" s="18">
        <v>43089</v>
      </c>
      <c r="F832" t="s">
        <v>49</v>
      </c>
      <c r="G832" t="s">
        <v>1330</v>
      </c>
      <c r="H832" t="s">
        <v>1331</v>
      </c>
      <c r="I832" t="s">
        <v>40</v>
      </c>
      <c r="J832" t="s">
        <v>26</v>
      </c>
      <c r="K832" t="s">
        <v>381</v>
      </c>
      <c r="L832" t="s">
        <v>263</v>
      </c>
      <c r="M832" s="2">
        <v>14609</v>
      </c>
      <c r="N832" s="2" t="s">
        <v>145</v>
      </c>
      <c r="O832" s="3" t="s">
        <v>4785</v>
      </c>
      <c r="P832" t="s">
        <v>45</v>
      </c>
      <c r="Q832" t="s">
        <v>89</v>
      </c>
      <c r="R832" t="s">
        <v>4786</v>
      </c>
      <c r="S832" s="2">
        <v>6.48</v>
      </c>
      <c r="T832" s="2">
        <v>1</v>
      </c>
      <c r="U832" s="2">
        <v>0</v>
      </c>
      <c r="V832" s="8">
        <v>3.1103999999999998</v>
      </c>
      <c r="W832" s="9">
        <f t="shared" si="36"/>
        <v>6.48</v>
      </c>
      <c r="X832" s="9">
        <f t="shared" si="37"/>
        <v>0</v>
      </c>
      <c r="Y832" s="9">
        <f t="shared" si="38"/>
        <v>6.48</v>
      </c>
    </row>
    <row r="833" spans="1:25" x14ac:dyDescent="0.3">
      <c r="A833">
        <v>832</v>
      </c>
      <c r="B833" t="s">
        <v>4787</v>
      </c>
      <c r="C833" s="1">
        <v>42268</v>
      </c>
      <c r="D833" s="1">
        <v>42274</v>
      </c>
      <c r="E833" s="18">
        <v>42268</v>
      </c>
      <c r="F833" t="s">
        <v>49</v>
      </c>
      <c r="G833" t="s">
        <v>681</v>
      </c>
      <c r="H833" t="s">
        <v>682</v>
      </c>
      <c r="I833" t="s">
        <v>25</v>
      </c>
      <c r="J833" t="s">
        <v>26</v>
      </c>
      <c r="K833" t="s">
        <v>94</v>
      </c>
      <c r="L833" t="s">
        <v>95</v>
      </c>
      <c r="M833" s="2">
        <v>98105</v>
      </c>
      <c r="N833" s="2" t="s">
        <v>43</v>
      </c>
      <c r="O833" s="3" t="s">
        <v>4788</v>
      </c>
      <c r="P833" t="s">
        <v>45</v>
      </c>
      <c r="Q833" t="s">
        <v>58</v>
      </c>
      <c r="R833" t="s">
        <v>4789</v>
      </c>
      <c r="S833" s="2">
        <v>199.74</v>
      </c>
      <c r="T833" s="2">
        <v>6</v>
      </c>
      <c r="U833" s="2">
        <v>0</v>
      </c>
      <c r="V833" s="8">
        <v>47.937600000000003</v>
      </c>
      <c r="W833" s="9">
        <f t="shared" si="36"/>
        <v>199.74</v>
      </c>
      <c r="X833" s="9">
        <f t="shared" si="37"/>
        <v>0</v>
      </c>
      <c r="Y833" s="9">
        <f t="shared" si="38"/>
        <v>1198.44</v>
      </c>
    </row>
    <row r="834" spans="1:25" x14ac:dyDescent="0.3">
      <c r="A834">
        <v>833</v>
      </c>
      <c r="B834" t="s">
        <v>4790</v>
      </c>
      <c r="C834" s="1">
        <v>42069</v>
      </c>
      <c r="D834" s="1">
        <v>42074</v>
      </c>
      <c r="E834" s="18">
        <v>42069</v>
      </c>
      <c r="F834" t="s">
        <v>49</v>
      </c>
      <c r="G834" t="s">
        <v>1180</v>
      </c>
      <c r="H834" t="s">
        <v>1181</v>
      </c>
      <c r="I834" t="s">
        <v>25</v>
      </c>
      <c r="J834" t="s">
        <v>26</v>
      </c>
      <c r="K834" t="s">
        <v>126</v>
      </c>
      <c r="L834" t="s">
        <v>42</v>
      </c>
      <c r="M834" s="2">
        <v>94122</v>
      </c>
      <c r="N834" s="2" t="s">
        <v>43</v>
      </c>
      <c r="O834" s="3" t="s">
        <v>4791</v>
      </c>
      <c r="P834" t="s">
        <v>31</v>
      </c>
      <c r="Q834" t="s">
        <v>64</v>
      </c>
      <c r="R834" t="s">
        <v>4792</v>
      </c>
      <c r="S834" s="2">
        <v>435.26</v>
      </c>
      <c r="T834" s="2">
        <v>7</v>
      </c>
      <c r="U834" s="2">
        <v>0</v>
      </c>
      <c r="V834" s="8">
        <v>95.757199999999997</v>
      </c>
      <c r="W834" s="9">
        <f t="shared" ref="W834:W897" si="39">S834-S834*U834</f>
        <v>435.26</v>
      </c>
      <c r="X834" s="9">
        <f t="shared" si="37"/>
        <v>0</v>
      </c>
      <c r="Y834" s="9">
        <f t="shared" si="38"/>
        <v>3046.8199999999997</v>
      </c>
    </row>
    <row r="835" spans="1:25" x14ac:dyDescent="0.3">
      <c r="A835">
        <v>834</v>
      </c>
      <c r="B835" t="s">
        <v>4793</v>
      </c>
      <c r="C835" s="1">
        <v>41915</v>
      </c>
      <c r="D835" s="1">
        <v>41920</v>
      </c>
      <c r="E835" s="18">
        <v>41915</v>
      </c>
      <c r="F835" t="s">
        <v>22</v>
      </c>
      <c r="G835" t="s">
        <v>1296</v>
      </c>
      <c r="H835" t="s">
        <v>1297</v>
      </c>
      <c r="I835" t="s">
        <v>40</v>
      </c>
      <c r="J835" t="s">
        <v>26</v>
      </c>
      <c r="K835" t="s">
        <v>41</v>
      </c>
      <c r="L835" t="s">
        <v>42</v>
      </c>
      <c r="M835" s="2">
        <v>90036</v>
      </c>
      <c r="N835" s="2" t="s">
        <v>43</v>
      </c>
      <c r="O835" s="3" t="s">
        <v>4794</v>
      </c>
      <c r="P835" t="s">
        <v>31</v>
      </c>
      <c r="Q835" t="s">
        <v>55</v>
      </c>
      <c r="R835" t="s">
        <v>4795</v>
      </c>
      <c r="S835" s="2">
        <v>143.43199999999999</v>
      </c>
      <c r="T835" s="2">
        <v>1</v>
      </c>
      <c r="U835" s="2">
        <v>0.2</v>
      </c>
      <c r="V835" s="8">
        <v>3.5857999999999999</v>
      </c>
      <c r="W835" s="9">
        <f t="shared" si="39"/>
        <v>114.7456</v>
      </c>
      <c r="X835" s="9">
        <f t="shared" ref="X835:X898" si="40">S835*U835</f>
        <v>28.686399999999999</v>
      </c>
      <c r="Y835" s="9">
        <f t="shared" ref="Y835:Y898" si="41">W835*T835</f>
        <v>114.7456</v>
      </c>
    </row>
    <row r="836" spans="1:25" x14ac:dyDescent="0.3">
      <c r="A836">
        <v>835</v>
      </c>
      <c r="B836" t="s">
        <v>4796</v>
      </c>
      <c r="C836" s="1">
        <v>43038</v>
      </c>
      <c r="D836" s="1">
        <v>43041</v>
      </c>
      <c r="E836" s="18">
        <v>43038</v>
      </c>
      <c r="F836" t="s">
        <v>184</v>
      </c>
      <c r="G836" t="s">
        <v>4797</v>
      </c>
      <c r="H836" t="s">
        <v>4798</v>
      </c>
      <c r="I836" t="s">
        <v>25</v>
      </c>
      <c r="J836" t="s">
        <v>26</v>
      </c>
      <c r="K836" t="s">
        <v>94</v>
      </c>
      <c r="L836" t="s">
        <v>95</v>
      </c>
      <c r="M836" s="2">
        <v>98115</v>
      </c>
      <c r="N836" s="2" t="s">
        <v>43</v>
      </c>
      <c r="O836" s="3" t="s">
        <v>4515</v>
      </c>
      <c r="P836" t="s">
        <v>31</v>
      </c>
      <c r="Q836" t="s">
        <v>35</v>
      </c>
      <c r="R836" t="s">
        <v>4516</v>
      </c>
      <c r="S836" s="2">
        <v>97.567999999999998</v>
      </c>
      <c r="T836" s="2">
        <v>2</v>
      </c>
      <c r="U836" s="2">
        <v>0.2</v>
      </c>
      <c r="V836" s="8">
        <v>-6.0979999999999999</v>
      </c>
      <c r="W836" s="9">
        <f t="shared" si="39"/>
        <v>78.054400000000001</v>
      </c>
      <c r="X836" s="9">
        <f t="shared" si="40"/>
        <v>19.5136</v>
      </c>
      <c r="Y836" s="9">
        <f t="shared" si="41"/>
        <v>156.1088</v>
      </c>
    </row>
    <row r="837" spans="1:25" x14ac:dyDescent="0.3">
      <c r="A837">
        <v>836</v>
      </c>
      <c r="B837" t="s">
        <v>4800</v>
      </c>
      <c r="C837" s="1">
        <v>42495</v>
      </c>
      <c r="D837" s="1">
        <v>42498</v>
      </c>
      <c r="E837" s="18">
        <v>42495</v>
      </c>
      <c r="F837" t="s">
        <v>184</v>
      </c>
      <c r="G837" t="s">
        <v>4801</v>
      </c>
      <c r="H837" t="s">
        <v>4802</v>
      </c>
      <c r="I837" t="s">
        <v>40</v>
      </c>
      <c r="J837" t="s">
        <v>26</v>
      </c>
      <c r="K837" t="s">
        <v>1163</v>
      </c>
      <c r="L837" t="s">
        <v>327</v>
      </c>
      <c r="M837" s="2">
        <v>37130</v>
      </c>
      <c r="N837" s="2" t="s">
        <v>29</v>
      </c>
      <c r="O837" s="3" t="s">
        <v>4803</v>
      </c>
      <c r="P837" t="s">
        <v>45</v>
      </c>
      <c r="Q837" t="s">
        <v>89</v>
      </c>
      <c r="R837" t="s">
        <v>4804</v>
      </c>
      <c r="S837" s="2">
        <v>14.352</v>
      </c>
      <c r="T837" s="2">
        <v>3</v>
      </c>
      <c r="U837" s="2">
        <v>0.2</v>
      </c>
      <c r="V837" s="8">
        <v>5.2026000000000003</v>
      </c>
      <c r="W837" s="9">
        <f t="shared" si="39"/>
        <v>11.4816</v>
      </c>
      <c r="X837" s="9">
        <f t="shared" si="40"/>
        <v>2.8704000000000001</v>
      </c>
      <c r="Y837" s="9">
        <f t="shared" si="41"/>
        <v>34.444800000000001</v>
      </c>
    </row>
    <row r="838" spans="1:25" x14ac:dyDescent="0.3">
      <c r="A838">
        <v>837</v>
      </c>
      <c r="B838" t="s">
        <v>4805</v>
      </c>
      <c r="C838" s="1">
        <v>43056</v>
      </c>
      <c r="D838" s="1">
        <v>43062</v>
      </c>
      <c r="E838" s="18">
        <v>43056</v>
      </c>
      <c r="F838" t="s">
        <v>49</v>
      </c>
      <c r="G838" t="s">
        <v>3103</v>
      </c>
      <c r="H838" t="s">
        <v>3104</v>
      </c>
      <c r="I838" t="s">
        <v>25</v>
      </c>
      <c r="J838" t="s">
        <v>26</v>
      </c>
      <c r="K838" t="s">
        <v>1913</v>
      </c>
      <c r="L838" t="s">
        <v>311</v>
      </c>
      <c r="M838" s="2">
        <v>24153</v>
      </c>
      <c r="N838" s="2" t="s">
        <v>29</v>
      </c>
      <c r="O838" s="3" t="s">
        <v>4806</v>
      </c>
      <c r="P838" t="s">
        <v>45</v>
      </c>
      <c r="Q838" t="s">
        <v>77</v>
      </c>
      <c r="R838" t="s">
        <v>4807</v>
      </c>
      <c r="S838" s="2">
        <v>35.04</v>
      </c>
      <c r="T838" s="2">
        <v>2</v>
      </c>
      <c r="U838" s="2">
        <v>0</v>
      </c>
      <c r="V838" s="8">
        <v>12.263999999999999</v>
      </c>
      <c r="W838" s="9">
        <f t="shared" si="39"/>
        <v>35.04</v>
      </c>
      <c r="X838" s="9">
        <f t="shared" si="40"/>
        <v>0</v>
      </c>
      <c r="Y838" s="9">
        <f t="shared" si="41"/>
        <v>70.08</v>
      </c>
    </row>
    <row r="839" spans="1:25" x14ac:dyDescent="0.3">
      <c r="A839">
        <v>838</v>
      </c>
      <c r="B839" t="s">
        <v>4808</v>
      </c>
      <c r="C839" s="1">
        <v>42887</v>
      </c>
      <c r="D839" s="1">
        <v>42891</v>
      </c>
      <c r="E839" s="18">
        <v>42887</v>
      </c>
      <c r="F839" t="s">
        <v>22</v>
      </c>
      <c r="G839" t="s">
        <v>1007</v>
      </c>
      <c r="H839" t="s">
        <v>1008</v>
      </c>
      <c r="I839" t="s">
        <v>40</v>
      </c>
      <c r="J839" t="s">
        <v>26</v>
      </c>
      <c r="K839" t="s">
        <v>2727</v>
      </c>
      <c r="L839" t="s">
        <v>490</v>
      </c>
      <c r="M839" s="2">
        <v>43615</v>
      </c>
      <c r="N839" s="2" t="s">
        <v>145</v>
      </c>
      <c r="O839" s="3" t="s">
        <v>4809</v>
      </c>
      <c r="P839" t="s">
        <v>45</v>
      </c>
      <c r="Q839" t="s">
        <v>77</v>
      </c>
      <c r="R839" t="s">
        <v>4810</v>
      </c>
      <c r="S839" s="2">
        <v>17.48</v>
      </c>
      <c r="T839" s="2">
        <v>5</v>
      </c>
      <c r="U839" s="2">
        <v>0.2</v>
      </c>
      <c r="V839" s="8">
        <v>1.3109999999999999</v>
      </c>
      <c r="W839" s="9">
        <f t="shared" si="39"/>
        <v>13.984</v>
      </c>
      <c r="X839" s="9">
        <f t="shared" si="40"/>
        <v>3.4960000000000004</v>
      </c>
      <c r="Y839" s="9">
        <f t="shared" si="41"/>
        <v>69.92</v>
      </c>
    </row>
    <row r="840" spans="1:25" x14ac:dyDescent="0.3">
      <c r="A840">
        <v>839</v>
      </c>
      <c r="B840" t="s">
        <v>4811</v>
      </c>
      <c r="C840" s="1">
        <v>42896</v>
      </c>
      <c r="D840" s="1">
        <v>42899</v>
      </c>
      <c r="E840" s="18">
        <v>42896</v>
      </c>
      <c r="F840" t="s">
        <v>184</v>
      </c>
      <c r="G840" t="s">
        <v>4584</v>
      </c>
      <c r="H840" t="s">
        <v>4585</v>
      </c>
      <c r="I840" t="s">
        <v>25</v>
      </c>
      <c r="J840" t="s">
        <v>26</v>
      </c>
      <c r="K840" t="s">
        <v>41</v>
      </c>
      <c r="L840" t="s">
        <v>42</v>
      </c>
      <c r="M840" s="2">
        <v>90032</v>
      </c>
      <c r="N840" s="2" t="s">
        <v>43</v>
      </c>
      <c r="O840" s="3" t="s">
        <v>3112</v>
      </c>
      <c r="P840" t="s">
        <v>45</v>
      </c>
      <c r="Q840" t="s">
        <v>67</v>
      </c>
      <c r="R840" t="s">
        <v>3113</v>
      </c>
      <c r="S840" s="2">
        <v>16.399999999999999</v>
      </c>
      <c r="T840" s="2">
        <v>5</v>
      </c>
      <c r="U840" s="2">
        <v>0</v>
      </c>
      <c r="V840" s="8">
        <v>4.7560000000000002</v>
      </c>
      <c r="W840" s="9">
        <f t="shared" si="39"/>
        <v>16.399999999999999</v>
      </c>
      <c r="X840" s="9">
        <f t="shared" si="40"/>
        <v>0</v>
      </c>
      <c r="Y840" s="9">
        <f t="shared" si="41"/>
        <v>82</v>
      </c>
    </row>
    <row r="841" spans="1:25" x14ac:dyDescent="0.3">
      <c r="A841">
        <v>840</v>
      </c>
      <c r="B841" t="s">
        <v>4812</v>
      </c>
      <c r="C841" s="1">
        <v>42743</v>
      </c>
      <c r="D841" s="1">
        <v>42746</v>
      </c>
      <c r="E841" s="18">
        <v>42743</v>
      </c>
      <c r="F841" t="s">
        <v>184</v>
      </c>
      <c r="G841" t="s">
        <v>4813</v>
      </c>
      <c r="H841" t="s">
        <v>4814</v>
      </c>
      <c r="I841" t="s">
        <v>40</v>
      </c>
      <c r="J841" t="s">
        <v>26</v>
      </c>
      <c r="K841" t="s">
        <v>94</v>
      </c>
      <c r="L841" t="s">
        <v>95</v>
      </c>
      <c r="M841" s="2">
        <v>98115</v>
      </c>
      <c r="N841" s="2" t="s">
        <v>43</v>
      </c>
      <c r="O841" s="3" t="s">
        <v>4815</v>
      </c>
      <c r="P841" t="s">
        <v>31</v>
      </c>
      <c r="Q841" t="s">
        <v>55</v>
      </c>
      <c r="R841" t="s">
        <v>4816</v>
      </c>
      <c r="S841" s="2">
        <v>892.98</v>
      </c>
      <c r="T841" s="2">
        <v>2</v>
      </c>
      <c r="U841" s="2">
        <v>0</v>
      </c>
      <c r="V841" s="8">
        <v>80.368200000000002</v>
      </c>
      <c r="W841" s="9">
        <f t="shared" si="39"/>
        <v>892.98</v>
      </c>
      <c r="X841" s="9">
        <f t="shared" si="40"/>
        <v>0</v>
      </c>
      <c r="Y841" s="9">
        <f t="shared" si="41"/>
        <v>1785.96</v>
      </c>
    </row>
    <row r="842" spans="1:25" x14ac:dyDescent="0.3">
      <c r="A842">
        <v>841</v>
      </c>
      <c r="B842" t="s">
        <v>4817</v>
      </c>
      <c r="C842" s="1">
        <v>42114</v>
      </c>
      <c r="D842" s="1">
        <v>42119</v>
      </c>
      <c r="E842" s="18">
        <v>42114</v>
      </c>
      <c r="F842" t="s">
        <v>49</v>
      </c>
      <c r="G842" t="s">
        <v>2991</v>
      </c>
      <c r="H842" t="s">
        <v>2992</v>
      </c>
      <c r="I842" t="s">
        <v>40</v>
      </c>
      <c r="J842" t="s">
        <v>26</v>
      </c>
      <c r="K842" t="s">
        <v>489</v>
      </c>
      <c r="L842" t="s">
        <v>1246</v>
      </c>
      <c r="M842" s="2">
        <v>31907</v>
      </c>
      <c r="N842" s="2" t="s">
        <v>29</v>
      </c>
      <c r="O842" s="3" t="s">
        <v>2496</v>
      </c>
      <c r="P842" t="s">
        <v>70</v>
      </c>
      <c r="Q842" t="s">
        <v>71</v>
      </c>
      <c r="R842" t="s">
        <v>2497</v>
      </c>
      <c r="S842" s="2">
        <v>287.97000000000003</v>
      </c>
      <c r="T842" s="2">
        <v>3</v>
      </c>
      <c r="U842" s="2">
        <v>0</v>
      </c>
      <c r="V842" s="8">
        <v>77.751900000000006</v>
      </c>
      <c r="W842" s="9">
        <f t="shared" si="39"/>
        <v>287.97000000000003</v>
      </c>
      <c r="X842" s="9">
        <f t="shared" si="40"/>
        <v>0</v>
      </c>
      <c r="Y842" s="9">
        <f t="shared" si="41"/>
        <v>863.91000000000008</v>
      </c>
    </row>
    <row r="843" spans="1:25" x14ac:dyDescent="0.3">
      <c r="A843">
        <v>842</v>
      </c>
      <c r="B843" t="s">
        <v>4818</v>
      </c>
      <c r="C843" s="1">
        <v>43092</v>
      </c>
      <c r="D843" s="1">
        <v>43096</v>
      </c>
      <c r="E843" s="18">
        <v>43092</v>
      </c>
      <c r="F843" t="s">
        <v>49</v>
      </c>
      <c r="G843" t="s">
        <v>4106</v>
      </c>
      <c r="H843" t="s">
        <v>4107</v>
      </c>
      <c r="I843" t="s">
        <v>40</v>
      </c>
      <c r="J843" t="s">
        <v>26</v>
      </c>
      <c r="K843" t="s">
        <v>3483</v>
      </c>
      <c r="L843" t="s">
        <v>733</v>
      </c>
      <c r="M843" s="2">
        <v>6457</v>
      </c>
      <c r="N843" s="2" t="s">
        <v>145</v>
      </c>
      <c r="O843" s="3" t="s">
        <v>330</v>
      </c>
      <c r="P843" t="s">
        <v>31</v>
      </c>
      <c r="Q843" t="s">
        <v>64</v>
      </c>
      <c r="R843" t="s">
        <v>331</v>
      </c>
      <c r="S843" s="2">
        <v>181.95</v>
      </c>
      <c r="T843" s="2">
        <v>3</v>
      </c>
      <c r="U843" s="2">
        <v>0</v>
      </c>
      <c r="V843" s="8">
        <v>38.209499999999998</v>
      </c>
      <c r="W843" s="9">
        <f t="shared" si="39"/>
        <v>181.95</v>
      </c>
      <c r="X843" s="9">
        <f t="shared" si="40"/>
        <v>0</v>
      </c>
      <c r="Y843" s="9">
        <f t="shared" si="41"/>
        <v>545.84999999999991</v>
      </c>
    </row>
    <row r="844" spans="1:25" x14ac:dyDescent="0.3">
      <c r="A844">
        <v>843</v>
      </c>
      <c r="B844" t="s">
        <v>4821</v>
      </c>
      <c r="C844" s="1">
        <v>41957</v>
      </c>
      <c r="D844" s="1">
        <v>41961</v>
      </c>
      <c r="E844" s="18">
        <v>41957</v>
      </c>
      <c r="F844" t="s">
        <v>49</v>
      </c>
      <c r="G844" t="s">
        <v>1233</v>
      </c>
      <c r="H844" t="s">
        <v>1234</v>
      </c>
      <c r="I844" t="s">
        <v>25</v>
      </c>
      <c r="J844" t="s">
        <v>26</v>
      </c>
      <c r="K844" t="s">
        <v>4822</v>
      </c>
      <c r="L844" t="s">
        <v>234</v>
      </c>
      <c r="M844" s="2">
        <v>48640</v>
      </c>
      <c r="N844" s="2" t="s">
        <v>104</v>
      </c>
      <c r="O844" s="3" t="s">
        <v>107</v>
      </c>
      <c r="P844" t="s">
        <v>45</v>
      </c>
      <c r="Q844" t="s">
        <v>74</v>
      </c>
      <c r="R844" t="s">
        <v>108</v>
      </c>
      <c r="S844" s="2">
        <v>12.72</v>
      </c>
      <c r="T844" s="2">
        <v>3</v>
      </c>
      <c r="U844" s="2">
        <v>0</v>
      </c>
      <c r="V844" s="8">
        <v>6.36</v>
      </c>
      <c r="W844" s="9">
        <f t="shared" si="39"/>
        <v>12.72</v>
      </c>
      <c r="X844" s="9">
        <f t="shared" si="40"/>
        <v>0</v>
      </c>
      <c r="Y844" s="9">
        <f t="shared" si="41"/>
        <v>38.160000000000004</v>
      </c>
    </row>
    <row r="845" spans="1:25" x14ac:dyDescent="0.3">
      <c r="A845">
        <v>844</v>
      </c>
      <c r="B845" t="s">
        <v>4823</v>
      </c>
      <c r="C845" s="1">
        <v>42386</v>
      </c>
      <c r="D845" s="1">
        <v>42390</v>
      </c>
      <c r="E845" s="18">
        <v>42386</v>
      </c>
      <c r="F845" t="s">
        <v>49</v>
      </c>
      <c r="G845" t="s">
        <v>3101</v>
      </c>
      <c r="H845" t="s">
        <v>3102</v>
      </c>
      <c r="I845" t="s">
        <v>40</v>
      </c>
      <c r="J845" t="s">
        <v>26</v>
      </c>
      <c r="K845" t="s">
        <v>489</v>
      </c>
      <c r="L845" t="s">
        <v>1246</v>
      </c>
      <c r="M845" s="2">
        <v>31907</v>
      </c>
      <c r="N845" s="2" t="s">
        <v>29</v>
      </c>
      <c r="O845" s="3" t="s">
        <v>2077</v>
      </c>
      <c r="P845" t="s">
        <v>70</v>
      </c>
      <c r="Q845" t="s">
        <v>157</v>
      </c>
      <c r="R845" t="s">
        <v>2078</v>
      </c>
      <c r="S845" s="2">
        <v>316</v>
      </c>
      <c r="T845" s="2">
        <v>4</v>
      </c>
      <c r="U845" s="2">
        <v>0</v>
      </c>
      <c r="V845" s="8">
        <v>31.6</v>
      </c>
      <c r="W845" s="9">
        <f t="shared" si="39"/>
        <v>316</v>
      </c>
      <c r="X845" s="9">
        <f t="shared" si="40"/>
        <v>0</v>
      </c>
      <c r="Y845" s="9">
        <f t="shared" si="41"/>
        <v>1264</v>
      </c>
    </row>
    <row r="846" spans="1:25" x14ac:dyDescent="0.3">
      <c r="A846">
        <v>845</v>
      </c>
      <c r="B846" t="s">
        <v>4824</v>
      </c>
      <c r="C846" s="1">
        <v>42995</v>
      </c>
      <c r="D846" s="1">
        <v>43000</v>
      </c>
      <c r="E846" s="18">
        <v>42995</v>
      </c>
      <c r="F846" t="s">
        <v>22</v>
      </c>
      <c r="G846" t="s">
        <v>2001</v>
      </c>
      <c r="H846" t="s">
        <v>2002</v>
      </c>
      <c r="I846" t="s">
        <v>101</v>
      </c>
      <c r="J846" t="s">
        <v>26</v>
      </c>
      <c r="K846" t="s">
        <v>3105</v>
      </c>
      <c r="L846" t="s">
        <v>1246</v>
      </c>
      <c r="M846" s="2">
        <v>30076</v>
      </c>
      <c r="N846" s="2" t="s">
        <v>29</v>
      </c>
      <c r="O846" s="3" t="s">
        <v>1254</v>
      </c>
      <c r="P846" t="s">
        <v>31</v>
      </c>
      <c r="Q846" t="s">
        <v>35</v>
      </c>
      <c r="R846" t="s">
        <v>1255</v>
      </c>
      <c r="S846" s="2">
        <v>723.92</v>
      </c>
      <c r="T846" s="2">
        <v>4</v>
      </c>
      <c r="U846" s="2">
        <v>0</v>
      </c>
      <c r="V846" s="8">
        <v>188.2192</v>
      </c>
      <c r="W846" s="9">
        <f t="shared" si="39"/>
        <v>723.92</v>
      </c>
      <c r="X846" s="9">
        <f t="shared" si="40"/>
        <v>0</v>
      </c>
      <c r="Y846" s="9">
        <f t="shared" si="41"/>
        <v>2895.68</v>
      </c>
    </row>
    <row r="847" spans="1:25" x14ac:dyDescent="0.3">
      <c r="A847">
        <v>846</v>
      </c>
      <c r="B847" t="s">
        <v>4827</v>
      </c>
      <c r="C847" s="1">
        <v>42897</v>
      </c>
      <c r="D847" s="1">
        <v>42898</v>
      </c>
      <c r="E847" s="18">
        <v>42897</v>
      </c>
      <c r="F847" t="s">
        <v>184</v>
      </c>
      <c r="G847" t="s">
        <v>4828</v>
      </c>
      <c r="H847" t="s">
        <v>4829</v>
      </c>
      <c r="I847" t="s">
        <v>101</v>
      </c>
      <c r="J847" t="s">
        <v>26</v>
      </c>
      <c r="K847" t="s">
        <v>1357</v>
      </c>
      <c r="L847" t="s">
        <v>302</v>
      </c>
      <c r="M847" s="2">
        <v>85345</v>
      </c>
      <c r="N847" s="2" t="s">
        <v>43</v>
      </c>
      <c r="O847" s="3" t="s">
        <v>2469</v>
      </c>
      <c r="P847" t="s">
        <v>31</v>
      </c>
      <c r="Q847" t="s">
        <v>35</v>
      </c>
      <c r="R847" t="s">
        <v>2470</v>
      </c>
      <c r="S847" s="2">
        <v>280.79199999999997</v>
      </c>
      <c r="T847" s="2">
        <v>1</v>
      </c>
      <c r="U847" s="2">
        <v>0.2</v>
      </c>
      <c r="V847" s="8">
        <v>35.098999999999997</v>
      </c>
      <c r="W847" s="9">
        <f t="shared" si="39"/>
        <v>224.63359999999997</v>
      </c>
      <c r="X847" s="9">
        <f t="shared" si="40"/>
        <v>56.1584</v>
      </c>
      <c r="Y847" s="9">
        <f t="shared" si="41"/>
        <v>224.63359999999997</v>
      </c>
    </row>
    <row r="848" spans="1:25" x14ac:dyDescent="0.3">
      <c r="A848">
        <v>847</v>
      </c>
      <c r="B848" t="s">
        <v>4830</v>
      </c>
      <c r="C848" s="1">
        <v>42936</v>
      </c>
      <c r="D848" s="1">
        <v>42941</v>
      </c>
      <c r="E848" s="18">
        <v>42936</v>
      </c>
      <c r="F848" t="s">
        <v>49</v>
      </c>
      <c r="G848" t="s">
        <v>4831</v>
      </c>
      <c r="H848" t="s">
        <v>4832</v>
      </c>
      <c r="I848" t="s">
        <v>40</v>
      </c>
      <c r="J848" t="s">
        <v>26</v>
      </c>
      <c r="K848" t="s">
        <v>4833</v>
      </c>
      <c r="L848" t="s">
        <v>4834</v>
      </c>
      <c r="M848" s="2">
        <v>57103</v>
      </c>
      <c r="N848" s="2" t="s">
        <v>104</v>
      </c>
      <c r="O848" s="3" t="s">
        <v>2528</v>
      </c>
      <c r="P848" t="s">
        <v>45</v>
      </c>
      <c r="Q848" t="s">
        <v>46</v>
      </c>
      <c r="R848" t="s">
        <v>2529</v>
      </c>
      <c r="S848" s="2">
        <v>14.62</v>
      </c>
      <c r="T848" s="2">
        <v>2</v>
      </c>
      <c r="U848" s="2">
        <v>0</v>
      </c>
      <c r="V848" s="8">
        <v>6.8714000000000004</v>
      </c>
      <c r="W848" s="9">
        <f t="shared" si="39"/>
        <v>14.62</v>
      </c>
      <c r="X848" s="9">
        <f t="shared" si="40"/>
        <v>0</v>
      </c>
      <c r="Y848" s="9">
        <f t="shared" si="41"/>
        <v>29.24</v>
      </c>
    </row>
    <row r="849" spans="1:25" x14ac:dyDescent="0.3">
      <c r="A849">
        <v>848</v>
      </c>
      <c r="B849" t="s">
        <v>4837</v>
      </c>
      <c r="C849" s="1">
        <v>42814</v>
      </c>
      <c r="D849" s="1">
        <v>42818</v>
      </c>
      <c r="E849" s="18">
        <v>42814</v>
      </c>
      <c r="F849" t="s">
        <v>49</v>
      </c>
      <c r="G849" t="s">
        <v>2424</v>
      </c>
      <c r="H849" t="s">
        <v>2425</v>
      </c>
      <c r="I849" t="s">
        <v>40</v>
      </c>
      <c r="J849" t="s">
        <v>26</v>
      </c>
      <c r="K849" t="s">
        <v>94</v>
      </c>
      <c r="L849" t="s">
        <v>95</v>
      </c>
      <c r="M849" s="2">
        <v>98115</v>
      </c>
      <c r="N849" s="2" t="s">
        <v>43</v>
      </c>
      <c r="O849" s="3" t="s">
        <v>4838</v>
      </c>
      <c r="P849" t="s">
        <v>70</v>
      </c>
      <c r="Q849" t="s">
        <v>157</v>
      </c>
      <c r="R849" t="s">
        <v>4839</v>
      </c>
      <c r="S849" s="2">
        <v>265.93</v>
      </c>
      <c r="T849" s="2">
        <v>7</v>
      </c>
      <c r="U849" s="2">
        <v>0</v>
      </c>
      <c r="V849" s="8">
        <v>63.8232</v>
      </c>
      <c r="W849" s="9">
        <f t="shared" si="39"/>
        <v>265.93</v>
      </c>
      <c r="X849" s="9">
        <f t="shared" si="40"/>
        <v>0</v>
      </c>
      <c r="Y849" s="9">
        <f t="shared" si="41"/>
        <v>1861.51</v>
      </c>
    </row>
    <row r="850" spans="1:25" x14ac:dyDescent="0.3">
      <c r="A850">
        <v>849</v>
      </c>
      <c r="B850" t="s">
        <v>4842</v>
      </c>
      <c r="C850" s="1">
        <v>43001</v>
      </c>
      <c r="D850" s="1">
        <v>43004</v>
      </c>
      <c r="E850" s="18">
        <v>43001</v>
      </c>
      <c r="F850" t="s">
        <v>184</v>
      </c>
      <c r="G850" t="s">
        <v>4843</v>
      </c>
      <c r="H850" t="s">
        <v>4844</v>
      </c>
      <c r="I850" t="s">
        <v>101</v>
      </c>
      <c r="J850" t="s">
        <v>26</v>
      </c>
      <c r="K850" t="s">
        <v>4845</v>
      </c>
      <c r="L850" t="s">
        <v>449</v>
      </c>
      <c r="M850" s="2">
        <v>80525</v>
      </c>
      <c r="N850" s="2" t="s">
        <v>43</v>
      </c>
      <c r="O850" s="3" t="s">
        <v>4846</v>
      </c>
      <c r="P850" t="s">
        <v>45</v>
      </c>
      <c r="Q850" t="s">
        <v>169</v>
      </c>
      <c r="R850" t="s">
        <v>4847</v>
      </c>
      <c r="S850" s="2">
        <v>14.352</v>
      </c>
      <c r="T850" s="2">
        <v>3</v>
      </c>
      <c r="U850" s="2">
        <v>0.2</v>
      </c>
      <c r="V850" s="8">
        <v>5.2026000000000003</v>
      </c>
      <c r="W850" s="9">
        <f t="shared" si="39"/>
        <v>11.4816</v>
      </c>
      <c r="X850" s="9">
        <f t="shared" si="40"/>
        <v>2.8704000000000001</v>
      </c>
      <c r="Y850" s="9">
        <f t="shared" si="41"/>
        <v>34.444800000000001</v>
      </c>
    </row>
    <row r="851" spans="1:25" x14ac:dyDescent="0.3">
      <c r="A851">
        <v>850</v>
      </c>
      <c r="B851" t="s">
        <v>4848</v>
      </c>
      <c r="C851" s="1">
        <v>42363</v>
      </c>
      <c r="D851" s="1">
        <v>42367</v>
      </c>
      <c r="E851" s="18">
        <v>42363</v>
      </c>
      <c r="F851" t="s">
        <v>49</v>
      </c>
      <c r="G851" t="s">
        <v>2043</v>
      </c>
      <c r="H851" t="s">
        <v>2044</v>
      </c>
      <c r="I851" t="s">
        <v>40</v>
      </c>
      <c r="J851" t="s">
        <v>26</v>
      </c>
      <c r="K851" t="s">
        <v>143</v>
      </c>
      <c r="L851" t="s">
        <v>144</v>
      </c>
      <c r="M851" s="2">
        <v>19140</v>
      </c>
      <c r="N851" s="2" t="s">
        <v>145</v>
      </c>
      <c r="O851" s="3" t="s">
        <v>4849</v>
      </c>
      <c r="P851" t="s">
        <v>31</v>
      </c>
      <c r="Q851" t="s">
        <v>64</v>
      </c>
      <c r="R851" t="s">
        <v>4850</v>
      </c>
      <c r="S851" s="2">
        <v>547.13599999999997</v>
      </c>
      <c r="T851" s="2">
        <v>4</v>
      </c>
      <c r="U851" s="2">
        <v>0.2</v>
      </c>
      <c r="V851" s="8">
        <v>-68.391999999999996</v>
      </c>
      <c r="W851" s="9">
        <f t="shared" si="39"/>
        <v>437.7088</v>
      </c>
      <c r="X851" s="9">
        <f t="shared" si="40"/>
        <v>109.4272</v>
      </c>
      <c r="Y851" s="9">
        <f t="shared" si="41"/>
        <v>1750.8352</v>
      </c>
    </row>
    <row r="852" spans="1:25" x14ac:dyDescent="0.3">
      <c r="A852">
        <v>851</v>
      </c>
      <c r="B852" t="s">
        <v>4853</v>
      </c>
      <c r="C852" s="1">
        <v>43079</v>
      </c>
      <c r="D852" s="1">
        <v>43079</v>
      </c>
      <c r="E852" s="18">
        <v>43079</v>
      </c>
      <c r="F852" t="s">
        <v>1261</v>
      </c>
      <c r="G852" t="s">
        <v>3339</v>
      </c>
      <c r="H852" t="s">
        <v>3340</v>
      </c>
      <c r="I852" t="s">
        <v>25</v>
      </c>
      <c r="J852" t="s">
        <v>26</v>
      </c>
      <c r="K852" t="s">
        <v>732</v>
      </c>
      <c r="L852" t="s">
        <v>733</v>
      </c>
      <c r="M852" s="2">
        <v>6824</v>
      </c>
      <c r="N852" s="2" t="s">
        <v>145</v>
      </c>
      <c r="O852" s="3" t="s">
        <v>577</v>
      </c>
      <c r="P852" t="s">
        <v>45</v>
      </c>
      <c r="Q852" t="s">
        <v>169</v>
      </c>
      <c r="R852" t="s">
        <v>578</v>
      </c>
      <c r="S852" s="2">
        <v>10.86</v>
      </c>
      <c r="T852" s="2">
        <v>3</v>
      </c>
      <c r="U852" s="2">
        <v>0</v>
      </c>
      <c r="V852" s="8">
        <v>5.1041999999999996</v>
      </c>
      <c r="W852" s="9">
        <f t="shared" si="39"/>
        <v>10.86</v>
      </c>
      <c r="X852" s="9">
        <f t="shared" si="40"/>
        <v>0</v>
      </c>
      <c r="Y852" s="9">
        <f t="shared" si="41"/>
        <v>32.58</v>
      </c>
    </row>
    <row r="853" spans="1:25" x14ac:dyDescent="0.3">
      <c r="A853">
        <v>852</v>
      </c>
      <c r="B853" t="s">
        <v>4856</v>
      </c>
      <c r="C853" s="1">
        <v>41874</v>
      </c>
      <c r="D853" s="1">
        <v>41874</v>
      </c>
      <c r="E853" s="18">
        <v>41874</v>
      </c>
      <c r="F853" t="s">
        <v>1261</v>
      </c>
      <c r="G853" t="s">
        <v>2412</v>
      </c>
      <c r="H853" t="s">
        <v>2413</v>
      </c>
      <c r="I853" t="s">
        <v>25</v>
      </c>
      <c r="J853" t="s">
        <v>26</v>
      </c>
      <c r="K853" t="s">
        <v>262</v>
      </c>
      <c r="L853" t="s">
        <v>263</v>
      </c>
      <c r="M853" s="2">
        <v>10009</v>
      </c>
      <c r="N853" s="2" t="s">
        <v>145</v>
      </c>
      <c r="O853" s="3" t="s">
        <v>4857</v>
      </c>
      <c r="P853" t="s">
        <v>45</v>
      </c>
      <c r="Q853" t="s">
        <v>89</v>
      </c>
      <c r="R853" t="s">
        <v>4858</v>
      </c>
      <c r="S853" s="2">
        <v>25.92</v>
      </c>
      <c r="T853" s="2">
        <v>4</v>
      </c>
      <c r="U853" s="2">
        <v>0</v>
      </c>
      <c r="V853" s="8">
        <v>12.441599999999999</v>
      </c>
      <c r="W853" s="9">
        <f t="shared" si="39"/>
        <v>25.92</v>
      </c>
      <c r="X853" s="9">
        <f t="shared" si="40"/>
        <v>0</v>
      </c>
      <c r="Y853" s="9">
        <f t="shared" si="41"/>
        <v>103.68</v>
      </c>
    </row>
    <row r="854" spans="1:25" x14ac:dyDescent="0.3">
      <c r="A854">
        <v>853</v>
      </c>
      <c r="B854" t="s">
        <v>4859</v>
      </c>
      <c r="C854" s="1">
        <v>42684</v>
      </c>
      <c r="D854" s="1">
        <v>42689</v>
      </c>
      <c r="E854" s="18">
        <v>42684</v>
      </c>
      <c r="F854" t="s">
        <v>49</v>
      </c>
      <c r="G854" t="s">
        <v>2322</v>
      </c>
      <c r="H854" t="s">
        <v>2323</v>
      </c>
      <c r="I854" t="s">
        <v>25</v>
      </c>
      <c r="J854" t="s">
        <v>26</v>
      </c>
      <c r="K854" t="s">
        <v>2028</v>
      </c>
      <c r="L854" t="s">
        <v>1246</v>
      </c>
      <c r="M854" s="2">
        <v>31088</v>
      </c>
      <c r="N854" s="2" t="s">
        <v>29</v>
      </c>
      <c r="O854" s="3" t="s">
        <v>3245</v>
      </c>
      <c r="P854" t="s">
        <v>45</v>
      </c>
      <c r="Q854" t="s">
        <v>67</v>
      </c>
      <c r="R854" t="s">
        <v>3246</v>
      </c>
      <c r="S854" s="2">
        <v>41.86</v>
      </c>
      <c r="T854" s="2">
        <v>7</v>
      </c>
      <c r="U854" s="2">
        <v>0</v>
      </c>
      <c r="V854" s="8">
        <v>10.465</v>
      </c>
      <c r="W854" s="9">
        <f t="shared" si="39"/>
        <v>41.86</v>
      </c>
      <c r="X854" s="9">
        <f t="shared" si="40"/>
        <v>0</v>
      </c>
      <c r="Y854" s="9">
        <f t="shared" si="41"/>
        <v>293.02</v>
      </c>
    </row>
    <row r="855" spans="1:25" x14ac:dyDescent="0.3">
      <c r="A855">
        <v>854</v>
      </c>
      <c r="B855" t="s">
        <v>4860</v>
      </c>
      <c r="C855" s="1">
        <v>42004</v>
      </c>
      <c r="D855" s="1">
        <v>42007</v>
      </c>
      <c r="E855" s="18">
        <v>42004</v>
      </c>
      <c r="F855" t="s">
        <v>184</v>
      </c>
      <c r="G855" t="s">
        <v>387</v>
      </c>
      <c r="H855" t="s">
        <v>388</v>
      </c>
      <c r="I855" t="s">
        <v>101</v>
      </c>
      <c r="J855" t="s">
        <v>26</v>
      </c>
      <c r="K855" t="s">
        <v>600</v>
      </c>
      <c r="L855" t="s">
        <v>1221</v>
      </c>
      <c r="M855" s="2">
        <v>2038</v>
      </c>
      <c r="N855" s="2" t="s">
        <v>145</v>
      </c>
      <c r="O855" s="3" t="s">
        <v>4861</v>
      </c>
      <c r="P855" t="s">
        <v>31</v>
      </c>
      <c r="Q855" t="s">
        <v>64</v>
      </c>
      <c r="R855" t="s">
        <v>4862</v>
      </c>
      <c r="S855" s="2">
        <v>63.2</v>
      </c>
      <c r="T855" s="2">
        <v>5</v>
      </c>
      <c r="U855" s="2">
        <v>0</v>
      </c>
      <c r="V855" s="8">
        <v>23.384</v>
      </c>
      <c r="W855" s="9">
        <f t="shared" si="39"/>
        <v>63.2</v>
      </c>
      <c r="X855" s="9">
        <f t="shared" si="40"/>
        <v>0</v>
      </c>
      <c r="Y855" s="9">
        <f t="shared" si="41"/>
        <v>316</v>
      </c>
    </row>
    <row r="856" spans="1:25" x14ac:dyDescent="0.3">
      <c r="A856">
        <v>855</v>
      </c>
      <c r="B856" t="s">
        <v>4863</v>
      </c>
      <c r="C856" s="1">
        <v>42422</v>
      </c>
      <c r="D856" s="1">
        <v>42428</v>
      </c>
      <c r="E856" s="18">
        <v>42422</v>
      </c>
      <c r="F856" t="s">
        <v>49</v>
      </c>
      <c r="G856" t="s">
        <v>3077</v>
      </c>
      <c r="H856" t="s">
        <v>3078</v>
      </c>
      <c r="I856" t="s">
        <v>101</v>
      </c>
      <c r="J856" t="s">
        <v>26</v>
      </c>
      <c r="K856" t="s">
        <v>2462</v>
      </c>
      <c r="L856" t="s">
        <v>113</v>
      </c>
      <c r="M856" s="2">
        <v>53209</v>
      </c>
      <c r="N856" s="2" t="s">
        <v>104</v>
      </c>
      <c r="O856" s="3" t="s">
        <v>4864</v>
      </c>
      <c r="P856" t="s">
        <v>45</v>
      </c>
      <c r="Q856" t="s">
        <v>77</v>
      </c>
      <c r="R856" t="s">
        <v>4865</v>
      </c>
      <c r="S856" s="2">
        <v>490.32</v>
      </c>
      <c r="T856" s="2">
        <v>9</v>
      </c>
      <c r="U856" s="2">
        <v>0</v>
      </c>
      <c r="V856" s="8">
        <v>137.28960000000001</v>
      </c>
      <c r="W856" s="9">
        <f t="shared" si="39"/>
        <v>490.32</v>
      </c>
      <c r="X856" s="9">
        <f t="shared" si="40"/>
        <v>0</v>
      </c>
      <c r="Y856" s="9">
        <f t="shared" si="41"/>
        <v>4412.88</v>
      </c>
    </row>
    <row r="857" spans="1:25" x14ac:dyDescent="0.3">
      <c r="A857">
        <v>856</v>
      </c>
      <c r="B857" t="s">
        <v>4870</v>
      </c>
      <c r="C857" s="1">
        <v>42247</v>
      </c>
      <c r="D857" s="1">
        <v>42249</v>
      </c>
      <c r="E857" s="18">
        <v>42247</v>
      </c>
      <c r="F857" t="s">
        <v>184</v>
      </c>
      <c r="G857" t="s">
        <v>4871</v>
      </c>
      <c r="H857" t="s">
        <v>4872</v>
      </c>
      <c r="I857" t="s">
        <v>40</v>
      </c>
      <c r="J857" t="s">
        <v>26</v>
      </c>
      <c r="K857" t="s">
        <v>126</v>
      </c>
      <c r="L857" t="s">
        <v>42</v>
      </c>
      <c r="M857" s="2">
        <v>94122</v>
      </c>
      <c r="N857" s="2" t="s">
        <v>43</v>
      </c>
      <c r="O857" s="3" t="s">
        <v>197</v>
      </c>
      <c r="P857" t="s">
        <v>31</v>
      </c>
      <c r="Q857" t="s">
        <v>32</v>
      </c>
      <c r="R857" t="s">
        <v>198</v>
      </c>
      <c r="S857" s="2">
        <v>1552.8309999999999</v>
      </c>
      <c r="T857" s="2">
        <v>7</v>
      </c>
      <c r="U857" s="2">
        <v>0.15</v>
      </c>
      <c r="V857" s="8">
        <v>200.9546</v>
      </c>
      <c r="W857" s="9">
        <f t="shared" si="39"/>
        <v>1319.90635</v>
      </c>
      <c r="X857" s="9">
        <f t="shared" si="40"/>
        <v>232.92464999999999</v>
      </c>
      <c r="Y857" s="9">
        <f t="shared" si="41"/>
        <v>9239.3444500000005</v>
      </c>
    </row>
    <row r="858" spans="1:25" x14ac:dyDescent="0.3">
      <c r="A858">
        <v>857</v>
      </c>
      <c r="B858" t="s">
        <v>4877</v>
      </c>
      <c r="C858" s="1">
        <v>41715</v>
      </c>
      <c r="D858" s="1">
        <v>41719</v>
      </c>
      <c r="E858" s="18">
        <v>41715</v>
      </c>
      <c r="F858" t="s">
        <v>49</v>
      </c>
      <c r="G858" t="s">
        <v>2325</v>
      </c>
      <c r="H858" t="s">
        <v>2326</v>
      </c>
      <c r="I858" t="s">
        <v>40</v>
      </c>
      <c r="J858" t="s">
        <v>26</v>
      </c>
      <c r="K858" t="s">
        <v>262</v>
      </c>
      <c r="L858" t="s">
        <v>263</v>
      </c>
      <c r="M858" s="2">
        <v>10024</v>
      </c>
      <c r="N858" s="2" t="s">
        <v>145</v>
      </c>
      <c r="O858" s="3" t="s">
        <v>888</v>
      </c>
      <c r="P858" t="s">
        <v>31</v>
      </c>
      <c r="Q858" t="s">
        <v>55</v>
      </c>
      <c r="R858" t="s">
        <v>889</v>
      </c>
      <c r="S858" s="2">
        <v>1579.7460000000001</v>
      </c>
      <c r="T858" s="2">
        <v>7</v>
      </c>
      <c r="U858" s="2">
        <v>0.4</v>
      </c>
      <c r="V858" s="8">
        <v>-447.59469999999999</v>
      </c>
      <c r="W858" s="9">
        <f t="shared" si="39"/>
        <v>947.84760000000006</v>
      </c>
      <c r="X858" s="9">
        <f t="shared" si="40"/>
        <v>631.89840000000004</v>
      </c>
      <c r="Y858" s="9">
        <f t="shared" si="41"/>
        <v>6634.9332000000004</v>
      </c>
    </row>
    <row r="859" spans="1:25" x14ac:dyDescent="0.3">
      <c r="A859">
        <v>858</v>
      </c>
      <c r="B859" t="s">
        <v>4878</v>
      </c>
      <c r="C859" s="1">
        <v>42841</v>
      </c>
      <c r="D859" s="1">
        <v>42845</v>
      </c>
      <c r="E859" s="18">
        <v>42841</v>
      </c>
      <c r="F859" t="s">
        <v>49</v>
      </c>
      <c r="G859" t="s">
        <v>1396</v>
      </c>
      <c r="H859" t="s">
        <v>1397</v>
      </c>
      <c r="I859" t="s">
        <v>25</v>
      </c>
      <c r="J859" t="s">
        <v>26</v>
      </c>
      <c r="K859" t="s">
        <v>489</v>
      </c>
      <c r="L859" t="s">
        <v>490</v>
      </c>
      <c r="M859" s="2">
        <v>43229</v>
      </c>
      <c r="N859" s="2" t="s">
        <v>145</v>
      </c>
      <c r="O859" s="3" t="s">
        <v>4879</v>
      </c>
      <c r="P859" t="s">
        <v>45</v>
      </c>
      <c r="Q859" t="s">
        <v>74</v>
      </c>
      <c r="R859" t="s">
        <v>4880</v>
      </c>
      <c r="S859" s="2">
        <v>13.71</v>
      </c>
      <c r="T859" s="2">
        <v>5</v>
      </c>
      <c r="U859" s="2">
        <v>0.7</v>
      </c>
      <c r="V859" s="8">
        <v>-10.054</v>
      </c>
      <c r="W859" s="9">
        <f t="shared" si="39"/>
        <v>4.1130000000000013</v>
      </c>
      <c r="X859" s="9">
        <f t="shared" si="40"/>
        <v>9.5969999999999995</v>
      </c>
      <c r="Y859" s="9">
        <f t="shared" si="41"/>
        <v>20.565000000000005</v>
      </c>
    </row>
    <row r="860" spans="1:25" x14ac:dyDescent="0.3">
      <c r="A860">
        <v>859</v>
      </c>
      <c r="B860" t="s">
        <v>4881</v>
      </c>
      <c r="C860" s="1">
        <v>42442</v>
      </c>
      <c r="D860" s="1">
        <v>42447</v>
      </c>
      <c r="E860" s="18">
        <v>42442</v>
      </c>
      <c r="F860" t="s">
        <v>49</v>
      </c>
      <c r="G860" t="s">
        <v>1224</v>
      </c>
      <c r="H860" t="s">
        <v>1225</v>
      </c>
      <c r="I860" t="s">
        <v>101</v>
      </c>
      <c r="J860" t="s">
        <v>26</v>
      </c>
      <c r="K860" t="s">
        <v>2166</v>
      </c>
      <c r="L860" t="s">
        <v>311</v>
      </c>
      <c r="M860" s="2">
        <v>22980</v>
      </c>
      <c r="N860" s="2" t="s">
        <v>29</v>
      </c>
      <c r="O860" s="3" t="s">
        <v>1670</v>
      </c>
      <c r="P860" t="s">
        <v>31</v>
      </c>
      <c r="Q860" t="s">
        <v>64</v>
      </c>
      <c r="R860" t="s">
        <v>1671</v>
      </c>
      <c r="S860" s="2">
        <v>127.88</v>
      </c>
      <c r="T860" s="2">
        <v>2</v>
      </c>
      <c r="U860" s="2">
        <v>0</v>
      </c>
      <c r="V860" s="8">
        <v>40.921599999999998</v>
      </c>
      <c r="W860" s="9">
        <f t="shared" si="39"/>
        <v>127.88</v>
      </c>
      <c r="X860" s="9">
        <f t="shared" si="40"/>
        <v>0</v>
      </c>
      <c r="Y860" s="9">
        <f t="shared" si="41"/>
        <v>255.76</v>
      </c>
    </row>
    <row r="861" spans="1:25" x14ac:dyDescent="0.3">
      <c r="A861">
        <v>860</v>
      </c>
      <c r="B861" t="s">
        <v>4884</v>
      </c>
      <c r="C861" s="1">
        <v>41967</v>
      </c>
      <c r="D861" s="1">
        <v>41969</v>
      </c>
      <c r="E861" s="18">
        <v>41967</v>
      </c>
      <c r="F861" t="s">
        <v>22</v>
      </c>
      <c r="G861" t="s">
        <v>4373</v>
      </c>
      <c r="H861" t="s">
        <v>4374</v>
      </c>
      <c r="I861" t="s">
        <v>25</v>
      </c>
      <c r="J861" t="s">
        <v>26</v>
      </c>
      <c r="K861" t="s">
        <v>4885</v>
      </c>
      <c r="L861" t="s">
        <v>42</v>
      </c>
      <c r="M861" s="2">
        <v>95823</v>
      </c>
      <c r="N861" s="2" t="s">
        <v>43</v>
      </c>
      <c r="O861" s="3" t="s">
        <v>4886</v>
      </c>
      <c r="P861" t="s">
        <v>31</v>
      </c>
      <c r="Q861" t="s">
        <v>35</v>
      </c>
      <c r="R861" t="s">
        <v>4887</v>
      </c>
      <c r="S861" s="2">
        <v>120.712</v>
      </c>
      <c r="T861" s="2">
        <v>1</v>
      </c>
      <c r="U861" s="2">
        <v>0.2</v>
      </c>
      <c r="V861" s="8">
        <v>-18.1068</v>
      </c>
      <c r="W861" s="9">
        <f t="shared" si="39"/>
        <v>96.569600000000008</v>
      </c>
      <c r="X861" s="9">
        <f t="shared" si="40"/>
        <v>24.142400000000002</v>
      </c>
      <c r="Y861" s="9">
        <f t="shared" si="41"/>
        <v>96.569600000000008</v>
      </c>
    </row>
    <row r="862" spans="1:25" x14ac:dyDescent="0.3">
      <c r="A862">
        <v>861</v>
      </c>
      <c r="B862" t="s">
        <v>4888</v>
      </c>
      <c r="C862" s="1">
        <v>42776</v>
      </c>
      <c r="D862" s="1">
        <v>42779</v>
      </c>
      <c r="E862" s="18">
        <v>42776</v>
      </c>
      <c r="F862" t="s">
        <v>184</v>
      </c>
      <c r="G862" t="s">
        <v>3475</v>
      </c>
      <c r="H862" t="s">
        <v>3476</v>
      </c>
      <c r="I862" t="s">
        <v>25</v>
      </c>
      <c r="J862" t="s">
        <v>26</v>
      </c>
      <c r="K862" t="s">
        <v>3063</v>
      </c>
      <c r="L862" t="s">
        <v>2639</v>
      </c>
      <c r="M862" s="2">
        <v>20735</v>
      </c>
      <c r="N862" s="2" t="s">
        <v>145</v>
      </c>
      <c r="O862" s="3" t="s">
        <v>3724</v>
      </c>
      <c r="P862" t="s">
        <v>45</v>
      </c>
      <c r="Q862" t="s">
        <v>89</v>
      </c>
      <c r="R862" t="s">
        <v>3725</v>
      </c>
      <c r="S862" s="2">
        <v>23.12</v>
      </c>
      <c r="T862" s="2">
        <v>4</v>
      </c>
      <c r="U862" s="2">
        <v>0</v>
      </c>
      <c r="V862" s="8">
        <v>11.328799999999999</v>
      </c>
      <c r="W862" s="9">
        <f t="shared" si="39"/>
        <v>23.12</v>
      </c>
      <c r="X862" s="9">
        <f t="shared" si="40"/>
        <v>0</v>
      </c>
      <c r="Y862" s="9">
        <f t="shared" si="41"/>
        <v>92.48</v>
      </c>
    </row>
    <row r="863" spans="1:25" x14ac:dyDescent="0.3">
      <c r="A863">
        <v>862</v>
      </c>
      <c r="B863" t="s">
        <v>4889</v>
      </c>
      <c r="C863" s="1">
        <v>42636</v>
      </c>
      <c r="D863" s="1">
        <v>42640</v>
      </c>
      <c r="E863" s="18">
        <v>42636</v>
      </c>
      <c r="F863" t="s">
        <v>49</v>
      </c>
      <c r="G863" t="s">
        <v>1061</v>
      </c>
      <c r="H863" t="s">
        <v>1062</v>
      </c>
      <c r="I863" t="s">
        <v>40</v>
      </c>
      <c r="J863" t="s">
        <v>26</v>
      </c>
      <c r="K863" t="s">
        <v>732</v>
      </c>
      <c r="L863" t="s">
        <v>490</v>
      </c>
      <c r="M863" s="2">
        <v>45014</v>
      </c>
      <c r="N863" s="2" t="s">
        <v>145</v>
      </c>
      <c r="O863" s="3" t="s">
        <v>4890</v>
      </c>
      <c r="P863" t="s">
        <v>31</v>
      </c>
      <c r="Q863" t="s">
        <v>64</v>
      </c>
      <c r="R863" t="s">
        <v>4891</v>
      </c>
      <c r="S863" s="2">
        <v>532.70399999999995</v>
      </c>
      <c r="T863" s="2">
        <v>6</v>
      </c>
      <c r="U863" s="2">
        <v>0.2</v>
      </c>
      <c r="V863" s="8">
        <v>-26.635200000000001</v>
      </c>
      <c r="W863" s="9">
        <f t="shared" si="39"/>
        <v>426.16319999999996</v>
      </c>
      <c r="X863" s="9">
        <f t="shared" si="40"/>
        <v>106.54079999999999</v>
      </c>
      <c r="Y863" s="9">
        <f t="shared" si="41"/>
        <v>2556.9791999999998</v>
      </c>
    </row>
    <row r="864" spans="1:25" x14ac:dyDescent="0.3">
      <c r="A864">
        <v>863</v>
      </c>
      <c r="B864" t="s">
        <v>4894</v>
      </c>
      <c r="C864" s="1">
        <v>42923</v>
      </c>
      <c r="D864" s="1">
        <v>42925</v>
      </c>
      <c r="E864" s="18">
        <v>42923</v>
      </c>
      <c r="F864" t="s">
        <v>22</v>
      </c>
      <c r="G864" t="s">
        <v>1445</v>
      </c>
      <c r="H864" t="s">
        <v>1446</v>
      </c>
      <c r="I864" t="s">
        <v>40</v>
      </c>
      <c r="J864" t="s">
        <v>26</v>
      </c>
      <c r="K864" t="s">
        <v>1370</v>
      </c>
      <c r="L864" t="s">
        <v>1371</v>
      </c>
      <c r="M864" s="2">
        <v>2886</v>
      </c>
      <c r="N864" s="2" t="s">
        <v>145</v>
      </c>
      <c r="O864" s="3" t="s">
        <v>2722</v>
      </c>
      <c r="P864" t="s">
        <v>70</v>
      </c>
      <c r="Q864" t="s">
        <v>157</v>
      </c>
      <c r="R864" t="s">
        <v>2723</v>
      </c>
      <c r="S864" s="2">
        <v>252</v>
      </c>
      <c r="T864" s="2">
        <v>4</v>
      </c>
      <c r="U864" s="2">
        <v>0</v>
      </c>
      <c r="V864" s="8">
        <v>93.24</v>
      </c>
      <c r="W864" s="9">
        <f t="shared" si="39"/>
        <v>252</v>
      </c>
      <c r="X864" s="9">
        <f t="shared" si="40"/>
        <v>0</v>
      </c>
      <c r="Y864" s="9">
        <f t="shared" si="41"/>
        <v>1008</v>
      </c>
    </row>
    <row r="865" spans="1:25" x14ac:dyDescent="0.3">
      <c r="A865">
        <v>864</v>
      </c>
      <c r="B865" t="s">
        <v>4897</v>
      </c>
      <c r="C865" s="1">
        <v>42759</v>
      </c>
      <c r="D865" s="1">
        <v>42765</v>
      </c>
      <c r="E865" s="18">
        <v>42759</v>
      </c>
      <c r="F865" t="s">
        <v>49</v>
      </c>
      <c r="G865" t="s">
        <v>1934</v>
      </c>
      <c r="H865" t="s">
        <v>1935</v>
      </c>
      <c r="I865" t="s">
        <v>25</v>
      </c>
      <c r="J865" t="s">
        <v>26</v>
      </c>
      <c r="K865" t="s">
        <v>3572</v>
      </c>
      <c r="L865" t="s">
        <v>1246</v>
      </c>
      <c r="M865" s="2">
        <v>30080</v>
      </c>
      <c r="N865" s="2" t="s">
        <v>29</v>
      </c>
      <c r="O865" s="3" t="s">
        <v>3575</v>
      </c>
      <c r="P865" t="s">
        <v>45</v>
      </c>
      <c r="Q865" t="s">
        <v>265</v>
      </c>
      <c r="R865" t="s">
        <v>3576</v>
      </c>
      <c r="S865" s="2">
        <v>5.67</v>
      </c>
      <c r="T865" s="2">
        <v>3</v>
      </c>
      <c r="U865" s="2">
        <v>0</v>
      </c>
      <c r="V865" s="8">
        <v>0.1134</v>
      </c>
      <c r="W865" s="9">
        <f t="shared" si="39"/>
        <v>5.67</v>
      </c>
      <c r="X865" s="9">
        <f t="shared" si="40"/>
        <v>0</v>
      </c>
      <c r="Y865" s="9">
        <f t="shared" si="41"/>
        <v>17.009999999999998</v>
      </c>
    </row>
    <row r="866" spans="1:25" x14ac:dyDescent="0.3">
      <c r="A866">
        <v>865</v>
      </c>
      <c r="B866" t="s">
        <v>4902</v>
      </c>
      <c r="C866" s="1">
        <v>42819</v>
      </c>
      <c r="D866" s="1">
        <v>42820</v>
      </c>
      <c r="E866" s="18">
        <v>42819</v>
      </c>
      <c r="F866" t="s">
        <v>184</v>
      </c>
      <c r="G866" t="s">
        <v>4903</v>
      </c>
      <c r="H866" t="s">
        <v>4904</v>
      </c>
      <c r="I866" t="s">
        <v>25</v>
      </c>
      <c r="J866" t="s">
        <v>26</v>
      </c>
      <c r="K866" t="s">
        <v>3304</v>
      </c>
      <c r="L866" t="s">
        <v>42</v>
      </c>
      <c r="M866" s="2">
        <v>93727</v>
      </c>
      <c r="N866" s="2" t="s">
        <v>43</v>
      </c>
      <c r="O866" s="3" t="s">
        <v>4905</v>
      </c>
      <c r="P866" t="s">
        <v>45</v>
      </c>
      <c r="Q866" t="s">
        <v>77</v>
      </c>
      <c r="R866" t="s">
        <v>4906</v>
      </c>
      <c r="S866" s="2">
        <v>176.04</v>
      </c>
      <c r="T866" s="2">
        <v>4</v>
      </c>
      <c r="U866" s="2">
        <v>0</v>
      </c>
      <c r="V866" s="8">
        <v>45.770400000000002</v>
      </c>
      <c r="W866" s="9">
        <f t="shared" si="39"/>
        <v>176.04</v>
      </c>
      <c r="X866" s="9">
        <f t="shared" si="40"/>
        <v>0</v>
      </c>
      <c r="Y866" s="9">
        <f t="shared" si="41"/>
        <v>704.16</v>
      </c>
    </row>
    <row r="867" spans="1:25" x14ac:dyDescent="0.3">
      <c r="A867">
        <v>866</v>
      </c>
      <c r="B867" t="s">
        <v>4912</v>
      </c>
      <c r="C867" s="1">
        <v>42350</v>
      </c>
      <c r="D867" s="1">
        <v>42353</v>
      </c>
      <c r="E867" s="18">
        <v>42350</v>
      </c>
      <c r="F867" t="s">
        <v>184</v>
      </c>
      <c r="G867" t="s">
        <v>4711</v>
      </c>
      <c r="H867" t="s">
        <v>4712</v>
      </c>
      <c r="I867" t="s">
        <v>25</v>
      </c>
      <c r="J867" t="s">
        <v>26</v>
      </c>
      <c r="K867" t="s">
        <v>931</v>
      </c>
      <c r="L867" t="s">
        <v>42</v>
      </c>
      <c r="M867" s="2">
        <v>92105</v>
      </c>
      <c r="N867" s="2" t="s">
        <v>43</v>
      </c>
      <c r="O867" s="3" t="s">
        <v>4913</v>
      </c>
      <c r="P867" t="s">
        <v>45</v>
      </c>
      <c r="Q867" t="s">
        <v>265</v>
      </c>
      <c r="R867" t="s">
        <v>552</v>
      </c>
      <c r="S867" s="2">
        <v>7.86</v>
      </c>
      <c r="T867" s="2">
        <v>2</v>
      </c>
      <c r="U867" s="2">
        <v>0</v>
      </c>
      <c r="V867" s="8">
        <v>3.6156000000000001</v>
      </c>
      <c r="W867" s="9">
        <f t="shared" si="39"/>
        <v>7.86</v>
      </c>
      <c r="X867" s="9">
        <f t="shared" si="40"/>
        <v>0</v>
      </c>
      <c r="Y867" s="9">
        <f t="shared" si="41"/>
        <v>15.72</v>
      </c>
    </row>
    <row r="868" spans="1:25" x14ac:dyDescent="0.3">
      <c r="A868">
        <v>867</v>
      </c>
      <c r="B868" t="s">
        <v>4916</v>
      </c>
      <c r="C868" s="1">
        <v>42344</v>
      </c>
      <c r="D868" s="1">
        <v>42348</v>
      </c>
      <c r="E868" s="18">
        <v>42344</v>
      </c>
      <c r="F868" t="s">
        <v>49</v>
      </c>
      <c r="G868" t="s">
        <v>4917</v>
      </c>
      <c r="H868" t="s">
        <v>4918</v>
      </c>
      <c r="I868" t="s">
        <v>25</v>
      </c>
      <c r="J868" t="s">
        <v>26</v>
      </c>
      <c r="K868" t="s">
        <v>262</v>
      </c>
      <c r="L868" t="s">
        <v>263</v>
      </c>
      <c r="M868" s="2">
        <v>10009</v>
      </c>
      <c r="N868" s="2" t="s">
        <v>145</v>
      </c>
      <c r="O868" s="3" t="s">
        <v>4919</v>
      </c>
      <c r="P868" t="s">
        <v>45</v>
      </c>
      <c r="Q868" t="s">
        <v>89</v>
      </c>
      <c r="R868" t="s">
        <v>4920</v>
      </c>
      <c r="S868" s="2">
        <v>6.48</v>
      </c>
      <c r="T868" s="2">
        <v>1</v>
      </c>
      <c r="U868" s="2">
        <v>0</v>
      </c>
      <c r="V868" s="8">
        <v>3.1103999999999998</v>
      </c>
      <c r="W868" s="9">
        <f t="shared" si="39"/>
        <v>6.48</v>
      </c>
      <c r="X868" s="9">
        <f t="shared" si="40"/>
        <v>0</v>
      </c>
      <c r="Y868" s="9">
        <f t="shared" si="41"/>
        <v>6.48</v>
      </c>
    </row>
    <row r="869" spans="1:25" x14ac:dyDescent="0.3">
      <c r="A869">
        <v>868</v>
      </c>
      <c r="B869" t="s">
        <v>4926</v>
      </c>
      <c r="C869" s="1">
        <v>42322</v>
      </c>
      <c r="D869" s="1">
        <v>42327</v>
      </c>
      <c r="E869" s="18">
        <v>42322</v>
      </c>
      <c r="F869" t="s">
        <v>49</v>
      </c>
      <c r="G869" t="s">
        <v>4801</v>
      </c>
      <c r="H869" t="s">
        <v>4802</v>
      </c>
      <c r="I869" t="s">
        <v>40</v>
      </c>
      <c r="J869" t="s">
        <v>26</v>
      </c>
      <c r="K869" t="s">
        <v>262</v>
      </c>
      <c r="L869" t="s">
        <v>263</v>
      </c>
      <c r="M869" s="2">
        <v>10035</v>
      </c>
      <c r="N869" s="2" t="s">
        <v>145</v>
      </c>
      <c r="O869" s="3" t="s">
        <v>4428</v>
      </c>
      <c r="P869" t="s">
        <v>70</v>
      </c>
      <c r="Q869" t="s">
        <v>157</v>
      </c>
      <c r="R869" t="s">
        <v>4429</v>
      </c>
      <c r="S869" s="2">
        <v>37.6</v>
      </c>
      <c r="T869" s="2">
        <v>2</v>
      </c>
      <c r="U869" s="2">
        <v>0</v>
      </c>
      <c r="V869" s="8">
        <v>2.2559999999999998</v>
      </c>
      <c r="W869" s="9">
        <f t="shared" si="39"/>
        <v>37.6</v>
      </c>
      <c r="X869" s="9">
        <f t="shared" si="40"/>
        <v>0</v>
      </c>
      <c r="Y869" s="9">
        <f t="shared" si="41"/>
        <v>75.2</v>
      </c>
    </row>
    <row r="870" spans="1:25" x14ac:dyDescent="0.3">
      <c r="A870">
        <v>869</v>
      </c>
      <c r="B870" t="s">
        <v>4927</v>
      </c>
      <c r="C870" s="1">
        <v>42640</v>
      </c>
      <c r="D870" s="1">
        <v>42646</v>
      </c>
      <c r="E870" s="18">
        <v>42640</v>
      </c>
      <c r="F870" t="s">
        <v>49</v>
      </c>
      <c r="G870" t="s">
        <v>3534</v>
      </c>
      <c r="H870" t="s">
        <v>3535</v>
      </c>
      <c r="I870" t="s">
        <v>40</v>
      </c>
      <c r="J870" t="s">
        <v>26</v>
      </c>
      <c r="K870" t="s">
        <v>1637</v>
      </c>
      <c r="L870" t="s">
        <v>103</v>
      </c>
      <c r="M870" s="2">
        <v>77340</v>
      </c>
      <c r="N870" s="2" t="s">
        <v>104</v>
      </c>
      <c r="O870" s="3" t="s">
        <v>4928</v>
      </c>
      <c r="P870" t="s">
        <v>31</v>
      </c>
      <c r="Q870" t="s">
        <v>32</v>
      </c>
      <c r="R870" t="s">
        <v>4929</v>
      </c>
      <c r="S870" s="2">
        <v>956.66480000000001</v>
      </c>
      <c r="T870" s="2">
        <v>7</v>
      </c>
      <c r="U870" s="2">
        <v>0.32</v>
      </c>
      <c r="V870" s="8">
        <v>-225.0976</v>
      </c>
      <c r="W870" s="9">
        <f t="shared" si="39"/>
        <v>650.53206399999999</v>
      </c>
      <c r="X870" s="9">
        <f t="shared" si="40"/>
        <v>306.13273600000002</v>
      </c>
      <c r="Y870" s="9">
        <f t="shared" si="41"/>
        <v>4553.7244479999999</v>
      </c>
    </row>
    <row r="871" spans="1:25" x14ac:dyDescent="0.3">
      <c r="A871">
        <v>870</v>
      </c>
      <c r="B871" t="s">
        <v>4930</v>
      </c>
      <c r="C871" s="1">
        <v>43015</v>
      </c>
      <c r="D871" s="1">
        <v>43019</v>
      </c>
      <c r="E871" s="18">
        <v>43015</v>
      </c>
      <c r="F871" t="s">
        <v>49</v>
      </c>
      <c r="G871" t="s">
        <v>1747</v>
      </c>
      <c r="H871" t="s">
        <v>1748</v>
      </c>
      <c r="I871" t="s">
        <v>25</v>
      </c>
      <c r="J871" t="s">
        <v>26</v>
      </c>
      <c r="K871" t="s">
        <v>41</v>
      </c>
      <c r="L871" t="s">
        <v>42</v>
      </c>
      <c r="M871" s="2">
        <v>90045</v>
      </c>
      <c r="N871" s="2" t="s">
        <v>43</v>
      </c>
      <c r="O871" s="3" t="s">
        <v>2609</v>
      </c>
      <c r="P871" t="s">
        <v>70</v>
      </c>
      <c r="Q871" t="s">
        <v>157</v>
      </c>
      <c r="R871" t="s">
        <v>2610</v>
      </c>
      <c r="S871" s="2">
        <v>1115.9100000000001</v>
      </c>
      <c r="T871" s="2">
        <v>9</v>
      </c>
      <c r="U871" s="2">
        <v>0</v>
      </c>
      <c r="V871" s="8">
        <v>200.8638</v>
      </c>
      <c r="W871" s="9">
        <f t="shared" si="39"/>
        <v>1115.9100000000001</v>
      </c>
      <c r="X871" s="9">
        <f t="shared" si="40"/>
        <v>0</v>
      </c>
      <c r="Y871" s="9">
        <f t="shared" si="41"/>
        <v>10043.19</v>
      </c>
    </row>
    <row r="872" spans="1:25" x14ac:dyDescent="0.3">
      <c r="A872">
        <v>871</v>
      </c>
      <c r="B872" t="s">
        <v>4935</v>
      </c>
      <c r="C872" s="1">
        <v>42817</v>
      </c>
      <c r="D872" s="1">
        <v>42819</v>
      </c>
      <c r="E872" s="18">
        <v>42817</v>
      </c>
      <c r="F872" t="s">
        <v>184</v>
      </c>
      <c r="G872" t="s">
        <v>2691</v>
      </c>
      <c r="H872" t="s">
        <v>2692</v>
      </c>
      <c r="I872" t="s">
        <v>101</v>
      </c>
      <c r="J872" t="s">
        <v>26</v>
      </c>
      <c r="K872" t="s">
        <v>126</v>
      </c>
      <c r="L872" t="s">
        <v>42</v>
      </c>
      <c r="M872" s="2">
        <v>94122</v>
      </c>
      <c r="N872" s="2" t="s">
        <v>43</v>
      </c>
      <c r="O872" s="3" t="s">
        <v>4050</v>
      </c>
      <c r="P872" t="s">
        <v>31</v>
      </c>
      <c r="Q872" t="s">
        <v>64</v>
      </c>
      <c r="R872" t="s">
        <v>4051</v>
      </c>
      <c r="S872" s="2">
        <v>211.84</v>
      </c>
      <c r="T872" s="2">
        <v>8</v>
      </c>
      <c r="U872" s="2">
        <v>0</v>
      </c>
      <c r="V872" s="8">
        <v>76.2624</v>
      </c>
      <c r="W872" s="9">
        <f t="shared" si="39"/>
        <v>211.84</v>
      </c>
      <c r="X872" s="9">
        <f t="shared" si="40"/>
        <v>0</v>
      </c>
      <c r="Y872" s="9">
        <f t="shared" si="41"/>
        <v>1694.72</v>
      </c>
    </row>
    <row r="873" spans="1:25" x14ac:dyDescent="0.3">
      <c r="A873">
        <v>872</v>
      </c>
      <c r="B873" t="s">
        <v>4936</v>
      </c>
      <c r="C873" s="1">
        <v>41852</v>
      </c>
      <c r="D873" s="1">
        <v>41857</v>
      </c>
      <c r="E873" s="18">
        <v>41852</v>
      </c>
      <c r="F873" t="s">
        <v>49</v>
      </c>
      <c r="G873" t="s">
        <v>2834</v>
      </c>
      <c r="H873" t="s">
        <v>2835</v>
      </c>
      <c r="I873" t="s">
        <v>101</v>
      </c>
      <c r="J873" t="s">
        <v>26</v>
      </c>
      <c r="K873" t="s">
        <v>143</v>
      </c>
      <c r="L873" t="s">
        <v>144</v>
      </c>
      <c r="M873" s="2">
        <v>19120</v>
      </c>
      <c r="N873" s="2" t="s">
        <v>145</v>
      </c>
      <c r="O873" s="3" t="s">
        <v>3906</v>
      </c>
      <c r="P873" t="s">
        <v>45</v>
      </c>
      <c r="Q873" t="s">
        <v>265</v>
      </c>
      <c r="R873" t="s">
        <v>3907</v>
      </c>
      <c r="S873" s="2">
        <v>5.68</v>
      </c>
      <c r="T873" s="2">
        <v>2</v>
      </c>
      <c r="U873" s="2">
        <v>0.2</v>
      </c>
      <c r="V873" s="8">
        <v>1.917</v>
      </c>
      <c r="W873" s="9">
        <f t="shared" si="39"/>
        <v>4.5439999999999996</v>
      </c>
      <c r="X873" s="9">
        <f t="shared" si="40"/>
        <v>1.1359999999999999</v>
      </c>
      <c r="Y873" s="9">
        <f t="shared" si="41"/>
        <v>9.0879999999999992</v>
      </c>
    </row>
    <row r="874" spans="1:25" x14ac:dyDescent="0.3">
      <c r="A874">
        <v>873</v>
      </c>
      <c r="B874" t="s">
        <v>4939</v>
      </c>
      <c r="C874" s="1">
        <v>43020</v>
      </c>
      <c r="D874" s="1">
        <v>43026</v>
      </c>
      <c r="E874" s="18">
        <v>43020</v>
      </c>
      <c r="F874" t="s">
        <v>49</v>
      </c>
      <c r="G874" t="s">
        <v>4940</v>
      </c>
      <c r="H874" t="s">
        <v>4941</v>
      </c>
      <c r="I874" t="s">
        <v>40</v>
      </c>
      <c r="J874" t="s">
        <v>26</v>
      </c>
      <c r="K874" t="s">
        <v>4942</v>
      </c>
      <c r="L874" t="s">
        <v>653</v>
      </c>
      <c r="M874" s="2">
        <v>87105</v>
      </c>
      <c r="N874" s="2" t="s">
        <v>43</v>
      </c>
      <c r="O874" s="3" t="s">
        <v>4424</v>
      </c>
      <c r="P874" t="s">
        <v>70</v>
      </c>
      <c r="Q874" t="s">
        <v>157</v>
      </c>
      <c r="R874" t="s">
        <v>4425</v>
      </c>
      <c r="S874" s="2">
        <v>595</v>
      </c>
      <c r="T874" s="2">
        <v>5</v>
      </c>
      <c r="U874" s="2">
        <v>0</v>
      </c>
      <c r="V874" s="8">
        <v>95.2</v>
      </c>
      <c r="W874" s="9">
        <f t="shared" si="39"/>
        <v>595</v>
      </c>
      <c r="X874" s="9">
        <f t="shared" si="40"/>
        <v>0</v>
      </c>
      <c r="Y874" s="9">
        <f t="shared" si="41"/>
        <v>2975</v>
      </c>
    </row>
    <row r="875" spans="1:25" x14ac:dyDescent="0.3">
      <c r="A875">
        <v>874</v>
      </c>
      <c r="B875" t="s">
        <v>4943</v>
      </c>
      <c r="C875" s="1">
        <v>42511</v>
      </c>
      <c r="D875" s="1">
        <v>42518</v>
      </c>
      <c r="E875" s="18">
        <v>42511</v>
      </c>
      <c r="F875" t="s">
        <v>49</v>
      </c>
      <c r="G875" t="s">
        <v>204</v>
      </c>
      <c r="H875" t="s">
        <v>205</v>
      </c>
      <c r="I875" t="s">
        <v>40</v>
      </c>
      <c r="J875" t="s">
        <v>26</v>
      </c>
      <c r="K875" t="s">
        <v>4944</v>
      </c>
      <c r="L875" t="s">
        <v>1364</v>
      </c>
      <c r="M875" s="2">
        <v>89431</v>
      </c>
      <c r="N875" s="2" t="s">
        <v>43</v>
      </c>
      <c r="O875" s="3" t="s">
        <v>4945</v>
      </c>
      <c r="P875" t="s">
        <v>70</v>
      </c>
      <c r="Q875" t="s">
        <v>668</v>
      </c>
      <c r="R875" t="s">
        <v>4946</v>
      </c>
      <c r="S875" s="2">
        <v>2396.4</v>
      </c>
      <c r="T875" s="2">
        <v>10</v>
      </c>
      <c r="U875" s="2">
        <v>0.2</v>
      </c>
      <c r="V875" s="8">
        <v>179.73</v>
      </c>
      <c r="W875" s="9">
        <f t="shared" si="39"/>
        <v>1917.1200000000001</v>
      </c>
      <c r="X875" s="9">
        <f t="shared" si="40"/>
        <v>479.28000000000003</v>
      </c>
      <c r="Y875" s="9">
        <f t="shared" si="41"/>
        <v>19171.2</v>
      </c>
    </row>
    <row r="876" spans="1:25" x14ac:dyDescent="0.3">
      <c r="A876">
        <v>875</v>
      </c>
      <c r="B876" t="s">
        <v>4947</v>
      </c>
      <c r="C876" s="1">
        <v>43048</v>
      </c>
      <c r="D876" s="1">
        <v>43053</v>
      </c>
      <c r="E876" s="18">
        <v>43048</v>
      </c>
      <c r="F876" t="s">
        <v>49</v>
      </c>
      <c r="G876" t="s">
        <v>4512</v>
      </c>
      <c r="H876" t="s">
        <v>4513</v>
      </c>
      <c r="I876" t="s">
        <v>40</v>
      </c>
      <c r="J876" t="s">
        <v>26</v>
      </c>
      <c r="K876" t="s">
        <v>4948</v>
      </c>
      <c r="L876" t="s">
        <v>42</v>
      </c>
      <c r="M876" s="2">
        <v>92236</v>
      </c>
      <c r="N876" s="2" t="s">
        <v>43</v>
      </c>
      <c r="O876" s="3" t="s">
        <v>3565</v>
      </c>
      <c r="P876" t="s">
        <v>45</v>
      </c>
      <c r="Q876" t="s">
        <v>58</v>
      </c>
      <c r="R876" t="s">
        <v>3566</v>
      </c>
      <c r="S876" s="2">
        <v>63.56</v>
      </c>
      <c r="T876" s="2">
        <v>2</v>
      </c>
      <c r="U876" s="2">
        <v>0</v>
      </c>
      <c r="V876" s="8">
        <v>3.1779999999999999</v>
      </c>
      <c r="W876" s="9">
        <f t="shared" si="39"/>
        <v>63.56</v>
      </c>
      <c r="X876" s="9">
        <f t="shared" si="40"/>
        <v>0</v>
      </c>
      <c r="Y876" s="9">
        <f t="shared" si="41"/>
        <v>127.12</v>
      </c>
    </row>
    <row r="877" spans="1:25" x14ac:dyDescent="0.3">
      <c r="A877">
        <v>876</v>
      </c>
      <c r="B877" t="s">
        <v>4953</v>
      </c>
      <c r="C877" s="1">
        <v>42532</v>
      </c>
      <c r="D877" s="1">
        <v>42538</v>
      </c>
      <c r="E877" s="18">
        <v>42532</v>
      </c>
      <c r="F877" t="s">
        <v>49</v>
      </c>
      <c r="G877" t="s">
        <v>759</v>
      </c>
      <c r="H877" t="s">
        <v>760</v>
      </c>
      <c r="I877" t="s">
        <v>40</v>
      </c>
      <c r="J877" t="s">
        <v>26</v>
      </c>
      <c r="K877" t="s">
        <v>1109</v>
      </c>
      <c r="L877" t="s">
        <v>103</v>
      </c>
      <c r="M877" s="2">
        <v>76017</v>
      </c>
      <c r="N877" s="2" t="s">
        <v>104</v>
      </c>
      <c r="O877" s="3" t="s">
        <v>4954</v>
      </c>
      <c r="P877" t="s">
        <v>45</v>
      </c>
      <c r="Q877" t="s">
        <v>74</v>
      </c>
      <c r="R877" t="s">
        <v>4955</v>
      </c>
      <c r="S877" s="2">
        <v>1.3440000000000001</v>
      </c>
      <c r="T877" s="2">
        <v>4</v>
      </c>
      <c r="U877" s="2">
        <v>0.8</v>
      </c>
      <c r="V877" s="8">
        <v>-2.1503999999999999</v>
      </c>
      <c r="W877" s="9">
        <f t="shared" si="39"/>
        <v>0.26879999999999993</v>
      </c>
      <c r="X877" s="9">
        <f t="shared" si="40"/>
        <v>1.0752000000000002</v>
      </c>
      <c r="Y877" s="9">
        <f t="shared" si="41"/>
        <v>1.0751999999999997</v>
      </c>
    </row>
    <row r="878" spans="1:25" x14ac:dyDescent="0.3">
      <c r="A878">
        <v>877</v>
      </c>
      <c r="B878" t="s">
        <v>4958</v>
      </c>
      <c r="C878" s="1">
        <v>41723</v>
      </c>
      <c r="D878" s="1">
        <v>41730</v>
      </c>
      <c r="E878" s="18">
        <v>41723</v>
      </c>
      <c r="F878" t="s">
        <v>49</v>
      </c>
      <c r="G878" t="s">
        <v>4959</v>
      </c>
      <c r="H878" t="s">
        <v>4960</v>
      </c>
      <c r="I878" t="s">
        <v>25</v>
      </c>
      <c r="J878" t="s">
        <v>26</v>
      </c>
      <c r="K878" t="s">
        <v>262</v>
      </c>
      <c r="L878" t="s">
        <v>263</v>
      </c>
      <c r="M878" s="2">
        <v>10009</v>
      </c>
      <c r="N878" s="2" t="s">
        <v>145</v>
      </c>
      <c r="O878" s="3" t="s">
        <v>4961</v>
      </c>
      <c r="P878" t="s">
        <v>31</v>
      </c>
      <c r="Q878" t="s">
        <v>35</v>
      </c>
      <c r="R878" t="s">
        <v>4962</v>
      </c>
      <c r="S878" s="2">
        <v>366.786</v>
      </c>
      <c r="T878" s="2">
        <v>7</v>
      </c>
      <c r="U878" s="2">
        <v>0.1</v>
      </c>
      <c r="V878" s="8">
        <v>65.206400000000002</v>
      </c>
      <c r="W878" s="9">
        <f t="shared" si="39"/>
        <v>330.10739999999998</v>
      </c>
      <c r="X878" s="9">
        <f t="shared" si="40"/>
        <v>36.678600000000003</v>
      </c>
      <c r="Y878" s="9">
        <f t="shared" si="41"/>
        <v>2310.7518</v>
      </c>
    </row>
    <row r="879" spans="1:25" x14ac:dyDescent="0.3">
      <c r="A879">
        <v>878</v>
      </c>
      <c r="B879" t="s">
        <v>4963</v>
      </c>
      <c r="C879" s="1">
        <v>42322</v>
      </c>
      <c r="D879" s="1">
        <v>42325</v>
      </c>
      <c r="E879" s="18">
        <v>42322</v>
      </c>
      <c r="F879" t="s">
        <v>184</v>
      </c>
      <c r="G879" t="s">
        <v>4801</v>
      </c>
      <c r="H879" t="s">
        <v>4802</v>
      </c>
      <c r="I879" t="s">
        <v>40</v>
      </c>
      <c r="J879" t="s">
        <v>26</v>
      </c>
      <c r="K879" t="s">
        <v>310</v>
      </c>
      <c r="L879" t="s">
        <v>311</v>
      </c>
      <c r="M879" s="2">
        <v>22153</v>
      </c>
      <c r="N879" s="2" t="s">
        <v>29</v>
      </c>
      <c r="O879" s="3" t="s">
        <v>2339</v>
      </c>
      <c r="P879" t="s">
        <v>45</v>
      </c>
      <c r="Q879" t="s">
        <v>169</v>
      </c>
      <c r="R879" t="s">
        <v>2340</v>
      </c>
      <c r="S879" s="2">
        <v>33.96</v>
      </c>
      <c r="T879" s="2">
        <v>2</v>
      </c>
      <c r="U879" s="2">
        <v>0</v>
      </c>
      <c r="V879" s="8">
        <v>16.98</v>
      </c>
      <c r="W879" s="9">
        <f t="shared" si="39"/>
        <v>33.96</v>
      </c>
      <c r="X879" s="9">
        <f t="shared" si="40"/>
        <v>0</v>
      </c>
      <c r="Y879" s="9">
        <f t="shared" si="41"/>
        <v>67.92</v>
      </c>
    </row>
    <row r="880" spans="1:25" x14ac:dyDescent="0.3">
      <c r="A880">
        <v>879</v>
      </c>
      <c r="B880" t="s">
        <v>4964</v>
      </c>
      <c r="C880" s="1">
        <v>41961</v>
      </c>
      <c r="D880" s="1">
        <v>41963</v>
      </c>
      <c r="E880" s="18">
        <v>41961</v>
      </c>
      <c r="F880" t="s">
        <v>22</v>
      </c>
      <c r="G880" t="s">
        <v>4965</v>
      </c>
      <c r="H880" t="s">
        <v>4966</v>
      </c>
      <c r="I880" t="s">
        <v>25</v>
      </c>
      <c r="J880" t="s">
        <v>26</v>
      </c>
      <c r="K880" t="s">
        <v>1441</v>
      </c>
      <c r="L880" t="s">
        <v>449</v>
      </c>
      <c r="M880" s="2">
        <v>80027</v>
      </c>
      <c r="N880" s="2" t="s">
        <v>43</v>
      </c>
      <c r="O880" s="3" t="s">
        <v>4967</v>
      </c>
      <c r="P880" t="s">
        <v>31</v>
      </c>
      <c r="Q880" t="s">
        <v>55</v>
      </c>
      <c r="R880" t="s">
        <v>4968</v>
      </c>
      <c r="S880" s="2">
        <v>145.97999999999999</v>
      </c>
      <c r="T880" s="2">
        <v>2</v>
      </c>
      <c r="U880" s="2">
        <v>0.5</v>
      </c>
      <c r="V880" s="8">
        <v>-99.266400000000004</v>
      </c>
      <c r="W880" s="9">
        <f t="shared" si="39"/>
        <v>72.989999999999995</v>
      </c>
      <c r="X880" s="9">
        <f t="shared" si="40"/>
        <v>72.989999999999995</v>
      </c>
      <c r="Y880" s="9">
        <f t="shared" si="41"/>
        <v>145.97999999999999</v>
      </c>
    </row>
    <row r="881" spans="1:25" x14ac:dyDescent="0.3">
      <c r="A881">
        <v>880</v>
      </c>
      <c r="B881" t="s">
        <v>4971</v>
      </c>
      <c r="C881" s="1">
        <v>42272</v>
      </c>
      <c r="D881" s="1">
        <v>42278</v>
      </c>
      <c r="E881" s="18">
        <v>42272</v>
      </c>
      <c r="F881" t="s">
        <v>49</v>
      </c>
      <c r="G881" t="s">
        <v>4489</v>
      </c>
      <c r="H881" t="s">
        <v>4490</v>
      </c>
      <c r="I881" t="s">
        <v>25</v>
      </c>
      <c r="J881" t="s">
        <v>26</v>
      </c>
      <c r="K881" t="s">
        <v>41</v>
      </c>
      <c r="L881" t="s">
        <v>42</v>
      </c>
      <c r="M881" s="2">
        <v>90004</v>
      </c>
      <c r="N881" s="2" t="s">
        <v>43</v>
      </c>
      <c r="O881" s="3" t="s">
        <v>2836</v>
      </c>
      <c r="P881" t="s">
        <v>45</v>
      </c>
      <c r="Q881" t="s">
        <v>169</v>
      </c>
      <c r="R881" t="s">
        <v>2837</v>
      </c>
      <c r="S881" s="2">
        <v>17.48</v>
      </c>
      <c r="T881" s="2">
        <v>2</v>
      </c>
      <c r="U881" s="2">
        <v>0</v>
      </c>
      <c r="V881" s="8">
        <v>8.2156000000000002</v>
      </c>
      <c r="W881" s="9">
        <f t="shared" si="39"/>
        <v>17.48</v>
      </c>
      <c r="X881" s="9">
        <f t="shared" si="40"/>
        <v>0</v>
      </c>
      <c r="Y881" s="9">
        <f t="shared" si="41"/>
        <v>34.96</v>
      </c>
    </row>
    <row r="882" spans="1:25" x14ac:dyDescent="0.3">
      <c r="A882">
        <v>881</v>
      </c>
      <c r="B882" t="s">
        <v>4972</v>
      </c>
      <c r="C882" s="1">
        <v>42679</v>
      </c>
      <c r="D882" s="1">
        <v>42684</v>
      </c>
      <c r="E882" s="18">
        <v>42679</v>
      </c>
      <c r="F882" t="s">
        <v>49</v>
      </c>
      <c r="G882" t="s">
        <v>369</v>
      </c>
      <c r="H882" t="s">
        <v>370</v>
      </c>
      <c r="I882" t="s">
        <v>101</v>
      </c>
      <c r="J882" t="s">
        <v>26</v>
      </c>
      <c r="K882" t="s">
        <v>616</v>
      </c>
      <c r="L882" t="s">
        <v>42</v>
      </c>
      <c r="M882" s="2">
        <v>95123</v>
      </c>
      <c r="N882" s="2" t="s">
        <v>43</v>
      </c>
      <c r="O882" s="3" t="s">
        <v>4973</v>
      </c>
      <c r="P882" t="s">
        <v>45</v>
      </c>
      <c r="Q882" t="s">
        <v>74</v>
      </c>
      <c r="R882" t="s">
        <v>4974</v>
      </c>
      <c r="S882" s="2">
        <v>29.12</v>
      </c>
      <c r="T882" s="2">
        <v>5</v>
      </c>
      <c r="U882" s="2">
        <v>0.2</v>
      </c>
      <c r="V882" s="8">
        <v>9.8279999999999994</v>
      </c>
      <c r="W882" s="9">
        <f t="shared" si="39"/>
        <v>23.295999999999999</v>
      </c>
      <c r="X882" s="9">
        <f t="shared" si="40"/>
        <v>5.8240000000000007</v>
      </c>
      <c r="Y882" s="9">
        <f t="shared" si="41"/>
        <v>116.47999999999999</v>
      </c>
    </row>
    <row r="883" spans="1:25" x14ac:dyDescent="0.3">
      <c r="A883">
        <v>882</v>
      </c>
      <c r="B883" t="s">
        <v>4975</v>
      </c>
      <c r="C883" s="1">
        <v>42811</v>
      </c>
      <c r="D883" s="1">
        <v>42816</v>
      </c>
      <c r="E883" s="18">
        <v>42811</v>
      </c>
      <c r="F883" t="s">
        <v>22</v>
      </c>
      <c r="G883" t="s">
        <v>4728</v>
      </c>
      <c r="H883" t="s">
        <v>4729</v>
      </c>
      <c r="I883" t="s">
        <v>25</v>
      </c>
      <c r="J883" t="s">
        <v>26</v>
      </c>
      <c r="K883" t="s">
        <v>262</v>
      </c>
      <c r="L883" t="s">
        <v>263</v>
      </c>
      <c r="M883" s="2">
        <v>10011</v>
      </c>
      <c r="N883" s="2" t="s">
        <v>145</v>
      </c>
      <c r="O883" s="3" t="s">
        <v>4976</v>
      </c>
      <c r="P883" t="s">
        <v>45</v>
      </c>
      <c r="Q883" t="s">
        <v>46</v>
      </c>
      <c r="R883" t="s">
        <v>4977</v>
      </c>
      <c r="S883" s="2">
        <v>18.75</v>
      </c>
      <c r="T883" s="2">
        <v>5</v>
      </c>
      <c r="U883" s="2">
        <v>0</v>
      </c>
      <c r="V883" s="8">
        <v>9</v>
      </c>
      <c r="W883" s="9">
        <f t="shared" si="39"/>
        <v>18.75</v>
      </c>
      <c r="X883" s="9">
        <f t="shared" si="40"/>
        <v>0</v>
      </c>
      <c r="Y883" s="9">
        <f t="shared" si="41"/>
        <v>93.75</v>
      </c>
    </row>
    <row r="884" spans="1:25" x14ac:dyDescent="0.3">
      <c r="A884">
        <v>883</v>
      </c>
      <c r="B884" t="s">
        <v>4978</v>
      </c>
      <c r="C884" s="1">
        <v>42962</v>
      </c>
      <c r="D884" s="1">
        <v>42968</v>
      </c>
      <c r="E884" s="18">
        <v>42962</v>
      </c>
      <c r="F884" t="s">
        <v>49</v>
      </c>
      <c r="G884" t="s">
        <v>3972</v>
      </c>
      <c r="H884" t="s">
        <v>3973</v>
      </c>
      <c r="I884" t="s">
        <v>25</v>
      </c>
      <c r="J884" t="s">
        <v>26</v>
      </c>
      <c r="K884" t="s">
        <v>2060</v>
      </c>
      <c r="L884" t="s">
        <v>774</v>
      </c>
      <c r="M884" s="2">
        <v>7060</v>
      </c>
      <c r="N884" s="2" t="s">
        <v>145</v>
      </c>
      <c r="O884" s="3" t="s">
        <v>1565</v>
      </c>
      <c r="P884" t="s">
        <v>45</v>
      </c>
      <c r="Q884" t="s">
        <v>77</v>
      </c>
      <c r="R884" t="s">
        <v>1566</v>
      </c>
      <c r="S884" s="2">
        <v>97.84</v>
      </c>
      <c r="T884" s="2">
        <v>2</v>
      </c>
      <c r="U884" s="2">
        <v>0</v>
      </c>
      <c r="V884" s="8">
        <v>25.438400000000001</v>
      </c>
      <c r="W884" s="9">
        <f t="shared" si="39"/>
        <v>97.84</v>
      </c>
      <c r="X884" s="9">
        <f t="shared" si="40"/>
        <v>0</v>
      </c>
      <c r="Y884" s="9">
        <f t="shared" si="41"/>
        <v>195.68</v>
      </c>
    </row>
    <row r="885" spans="1:25" x14ac:dyDescent="0.3">
      <c r="A885">
        <v>884</v>
      </c>
      <c r="B885" t="s">
        <v>4979</v>
      </c>
      <c r="C885" s="1">
        <v>42196</v>
      </c>
      <c r="D885" s="1">
        <v>42198</v>
      </c>
      <c r="E885" s="18">
        <v>42196</v>
      </c>
      <c r="F885" t="s">
        <v>22</v>
      </c>
      <c r="G885" t="s">
        <v>4980</v>
      </c>
      <c r="H885" t="s">
        <v>4981</v>
      </c>
      <c r="I885" t="s">
        <v>25</v>
      </c>
      <c r="J885" t="s">
        <v>26</v>
      </c>
      <c r="K885" t="s">
        <v>94</v>
      </c>
      <c r="L885" t="s">
        <v>95</v>
      </c>
      <c r="M885" s="2">
        <v>98115</v>
      </c>
      <c r="N885" s="2" t="s">
        <v>43</v>
      </c>
      <c r="O885" s="3" t="s">
        <v>3131</v>
      </c>
      <c r="P885" t="s">
        <v>45</v>
      </c>
      <c r="Q885" t="s">
        <v>89</v>
      </c>
      <c r="R885" t="s">
        <v>3132</v>
      </c>
      <c r="S885" s="2">
        <v>29.97</v>
      </c>
      <c r="T885" s="2">
        <v>3</v>
      </c>
      <c r="U885" s="2">
        <v>0</v>
      </c>
      <c r="V885" s="8">
        <v>13.486499999999999</v>
      </c>
      <c r="W885" s="9">
        <f t="shared" si="39"/>
        <v>29.97</v>
      </c>
      <c r="X885" s="9">
        <f t="shared" si="40"/>
        <v>0</v>
      </c>
      <c r="Y885" s="9">
        <f t="shared" si="41"/>
        <v>89.91</v>
      </c>
    </row>
    <row r="886" spans="1:25" x14ac:dyDescent="0.3">
      <c r="A886">
        <v>885</v>
      </c>
      <c r="B886" t="s">
        <v>4982</v>
      </c>
      <c r="C886" s="1">
        <v>42859</v>
      </c>
      <c r="D886" s="1">
        <v>42863</v>
      </c>
      <c r="E886" s="18">
        <v>42859</v>
      </c>
      <c r="F886" t="s">
        <v>49</v>
      </c>
      <c r="G886" t="s">
        <v>1487</v>
      </c>
      <c r="H886" t="s">
        <v>1488</v>
      </c>
      <c r="I886" t="s">
        <v>25</v>
      </c>
      <c r="J886" t="s">
        <v>26</v>
      </c>
      <c r="K886" t="s">
        <v>4983</v>
      </c>
      <c r="L886" t="s">
        <v>311</v>
      </c>
      <c r="M886" s="2">
        <v>23602</v>
      </c>
      <c r="N886" s="2" t="s">
        <v>29</v>
      </c>
      <c r="O886" s="3" t="s">
        <v>4984</v>
      </c>
      <c r="P886" t="s">
        <v>45</v>
      </c>
      <c r="Q886" t="s">
        <v>89</v>
      </c>
      <c r="R886" t="s">
        <v>4985</v>
      </c>
      <c r="S886" s="2">
        <v>9.11</v>
      </c>
      <c r="T886" s="2">
        <v>1</v>
      </c>
      <c r="U886" s="2">
        <v>0</v>
      </c>
      <c r="V886" s="8">
        <v>4.0994999999999999</v>
      </c>
      <c r="W886" s="9">
        <f t="shared" si="39"/>
        <v>9.11</v>
      </c>
      <c r="X886" s="9">
        <f t="shared" si="40"/>
        <v>0</v>
      </c>
      <c r="Y886" s="9">
        <f t="shared" si="41"/>
        <v>9.11</v>
      </c>
    </row>
    <row r="887" spans="1:25" x14ac:dyDescent="0.3">
      <c r="A887">
        <v>886</v>
      </c>
      <c r="B887" t="s">
        <v>4988</v>
      </c>
      <c r="C887" s="1">
        <v>42391</v>
      </c>
      <c r="D887" s="1">
        <v>42397</v>
      </c>
      <c r="E887" s="18">
        <v>42391</v>
      </c>
      <c r="F887" t="s">
        <v>49</v>
      </c>
      <c r="G887" t="s">
        <v>4989</v>
      </c>
      <c r="H887" t="s">
        <v>4990</v>
      </c>
      <c r="I887" t="s">
        <v>25</v>
      </c>
      <c r="J887" t="s">
        <v>26</v>
      </c>
      <c r="K887" t="s">
        <v>1662</v>
      </c>
      <c r="L887" t="s">
        <v>87</v>
      </c>
      <c r="M887" s="2">
        <v>28314</v>
      </c>
      <c r="N887" s="2" t="s">
        <v>29</v>
      </c>
      <c r="O887" s="3" t="s">
        <v>4991</v>
      </c>
      <c r="P887" t="s">
        <v>31</v>
      </c>
      <c r="Q887" t="s">
        <v>64</v>
      </c>
      <c r="R887" t="s">
        <v>4992</v>
      </c>
      <c r="S887" s="2">
        <v>14.272</v>
      </c>
      <c r="T887" s="2">
        <v>8</v>
      </c>
      <c r="U887" s="2">
        <v>0.2</v>
      </c>
      <c r="V887" s="8">
        <v>4.2816000000000001</v>
      </c>
      <c r="W887" s="9">
        <f t="shared" si="39"/>
        <v>11.4176</v>
      </c>
      <c r="X887" s="9">
        <f t="shared" si="40"/>
        <v>2.8544</v>
      </c>
      <c r="Y887" s="9">
        <f t="shared" si="41"/>
        <v>91.340800000000002</v>
      </c>
    </row>
    <row r="888" spans="1:25" x14ac:dyDescent="0.3">
      <c r="A888">
        <v>887</v>
      </c>
      <c r="B888" t="s">
        <v>4994</v>
      </c>
      <c r="C888" s="1">
        <v>42677</v>
      </c>
      <c r="D888" s="1">
        <v>42680</v>
      </c>
      <c r="E888" s="18">
        <v>42677</v>
      </c>
      <c r="F888" t="s">
        <v>184</v>
      </c>
      <c r="G888" t="s">
        <v>3342</v>
      </c>
      <c r="H888" t="s">
        <v>3343</v>
      </c>
      <c r="I888" t="s">
        <v>25</v>
      </c>
      <c r="J888" t="s">
        <v>26</v>
      </c>
      <c r="K888" t="s">
        <v>41</v>
      </c>
      <c r="L888" t="s">
        <v>42</v>
      </c>
      <c r="M888" s="2">
        <v>90032</v>
      </c>
      <c r="N888" s="2" t="s">
        <v>43</v>
      </c>
      <c r="O888" s="3" t="s">
        <v>4995</v>
      </c>
      <c r="P888" t="s">
        <v>31</v>
      </c>
      <c r="Q888" t="s">
        <v>35</v>
      </c>
      <c r="R888" t="s">
        <v>4996</v>
      </c>
      <c r="S888" s="2">
        <v>217.584</v>
      </c>
      <c r="T888" s="2">
        <v>2</v>
      </c>
      <c r="U888" s="2">
        <v>0.2</v>
      </c>
      <c r="V888" s="8">
        <v>-29.9178</v>
      </c>
      <c r="W888" s="9">
        <f t="shared" si="39"/>
        <v>174.06720000000001</v>
      </c>
      <c r="X888" s="9">
        <f t="shared" si="40"/>
        <v>43.516800000000003</v>
      </c>
      <c r="Y888" s="9">
        <f t="shared" si="41"/>
        <v>348.13440000000003</v>
      </c>
    </row>
    <row r="889" spans="1:25" x14ac:dyDescent="0.3">
      <c r="A889">
        <v>888</v>
      </c>
      <c r="B889" t="s">
        <v>5001</v>
      </c>
      <c r="C889" s="1">
        <v>41895</v>
      </c>
      <c r="D889" s="1">
        <v>41901</v>
      </c>
      <c r="E889" s="18">
        <v>41895</v>
      </c>
      <c r="F889" t="s">
        <v>49</v>
      </c>
      <c r="G889" t="s">
        <v>3347</v>
      </c>
      <c r="H889" t="s">
        <v>3348</v>
      </c>
      <c r="I889" t="s">
        <v>25</v>
      </c>
      <c r="J889" t="s">
        <v>26</v>
      </c>
      <c r="K889" t="s">
        <v>262</v>
      </c>
      <c r="L889" t="s">
        <v>263</v>
      </c>
      <c r="M889" s="2">
        <v>10011</v>
      </c>
      <c r="N889" s="2" t="s">
        <v>145</v>
      </c>
      <c r="O889" s="3" t="s">
        <v>66</v>
      </c>
      <c r="P889" t="s">
        <v>45</v>
      </c>
      <c r="Q889" t="s">
        <v>67</v>
      </c>
      <c r="R889" t="s">
        <v>68</v>
      </c>
      <c r="S889" s="2">
        <v>5.46</v>
      </c>
      <c r="T889" s="2">
        <v>3</v>
      </c>
      <c r="U889" s="2">
        <v>0</v>
      </c>
      <c r="V889" s="8">
        <v>1.4742</v>
      </c>
      <c r="W889" s="9">
        <f t="shared" si="39"/>
        <v>5.46</v>
      </c>
      <c r="X889" s="9">
        <f t="shared" si="40"/>
        <v>0</v>
      </c>
      <c r="Y889" s="9">
        <f t="shared" si="41"/>
        <v>16.38</v>
      </c>
    </row>
    <row r="890" spans="1:25" x14ac:dyDescent="0.3">
      <c r="A890">
        <v>889</v>
      </c>
      <c r="B890" t="s">
        <v>5002</v>
      </c>
      <c r="C890" s="1">
        <v>42905</v>
      </c>
      <c r="D890" s="1">
        <v>42911</v>
      </c>
      <c r="E890" s="18">
        <v>42905</v>
      </c>
      <c r="F890" t="s">
        <v>49</v>
      </c>
      <c r="G890" t="s">
        <v>3015</v>
      </c>
      <c r="H890" t="s">
        <v>3016</v>
      </c>
      <c r="I890" t="s">
        <v>25</v>
      </c>
      <c r="J890" t="s">
        <v>26</v>
      </c>
      <c r="K890" t="s">
        <v>801</v>
      </c>
      <c r="L890" t="s">
        <v>103</v>
      </c>
      <c r="M890" s="2">
        <v>75220</v>
      </c>
      <c r="N890" s="2" t="s">
        <v>104</v>
      </c>
      <c r="O890" s="3" t="s">
        <v>5003</v>
      </c>
      <c r="P890" t="s">
        <v>45</v>
      </c>
      <c r="Q890" t="s">
        <v>567</v>
      </c>
      <c r="R890" t="s">
        <v>5004</v>
      </c>
      <c r="S890" s="2">
        <v>11.183999999999999</v>
      </c>
      <c r="T890" s="2">
        <v>1</v>
      </c>
      <c r="U890" s="2">
        <v>0.2</v>
      </c>
      <c r="V890" s="8">
        <v>0.83879999999999999</v>
      </c>
      <c r="W890" s="9">
        <f t="shared" si="39"/>
        <v>8.9471999999999987</v>
      </c>
      <c r="X890" s="9">
        <f t="shared" si="40"/>
        <v>2.2368000000000001</v>
      </c>
      <c r="Y890" s="9">
        <f t="shared" si="41"/>
        <v>8.9471999999999987</v>
      </c>
    </row>
    <row r="891" spans="1:25" x14ac:dyDescent="0.3">
      <c r="A891">
        <v>890</v>
      </c>
      <c r="B891" t="s">
        <v>5005</v>
      </c>
      <c r="C891" s="1">
        <v>42975</v>
      </c>
      <c r="D891" s="1">
        <v>42981</v>
      </c>
      <c r="E891" s="18">
        <v>42975</v>
      </c>
      <c r="F891" t="s">
        <v>49</v>
      </c>
      <c r="G891" t="s">
        <v>4843</v>
      </c>
      <c r="H891" t="s">
        <v>4844</v>
      </c>
      <c r="I891" t="s">
        <v>101</v>
      </c>
      <c r="J891" t="s">
        <v>26</v>
      </c>
      <c r="K891" t="s">
        <v>94</v>
      </c>
      <c r="L891" t="s">
        <v>95</v>
      </c>
      <c r="M891" s="2">
        <v>98105</v>
      </c>
      <c r="N891" s="2" t="s">
        <v>43</v>
      </c>
      <c r="O891" s="3" t="s">
        <v>5006</v>
      </c>
      <c r="P891" t="s">
        <v>70</v>
      </c>
      <c r="Q891" t="s">
        <v>71</v>
      </c>
      <c r="R891" t="s">
        <v>5007</v>
      </c>
      <c r="S891" s="2">
        <v>35.167999999999999</v>
      </c>
      <c r="T891" s="2">
        <v>4</v>
      </c>
      <c r="U891" s="2">
        <v>0.2</v>
      </c>
      <c r="V891" s="8">
        <v>11.429600000000001</v>
      </c>
      <c r="W891" s="9">
        <f t="shared" si="39"/>
        <v>28.134399999999999</v>
      </c>
      <c r="X891" s="9">
        <f t="shared" si="40"/>
        <v>7.0335999999999999</v>
      </c>
      <c r="Y891" s="9">
        <f t="shared" si="41"/>
        <v>112.5376</v>
      </c>
    </row>
    <row r="892" spans="1:25" x14ac:dyDescent="0.3">
      <c r="A892">
        <v>891</v>
      </c>
      <c r="B892" t="s">
        <v>5008</v>
      </c>
      <c r="C892" s="1">
        <v>42006</v>
      </c>
      <c r="D892" s="1">
        <v>42008</v>
      </c>
      <c r="E892" s="18">
        <v>42006</v>
      </c>
      <c r="F892" t="s">
        <v>22</v>
      </c>
      <c r="G892" t="s">
        <v>977</v>
      </c>
      <c r="H892" t="s">
        <v>978</v>
      </c>
      <c r="I892" t="s">
        <v>40</v>
      </c>
      <c r="J892" t="s">
        <v>26</v>
      </c>
      <c r="K892" t="s">
        <v>594</v>
      </c>
      <c r="L892" t="s">
        <v>241</v>
      </c>
      <c r="M892" s="2">
        <v>19711</v>
      </c>
      <c r="N892" s="2" t="s">
        <v>145</v>
      </c>
      <c r="O892" s="3" t="s">
        <v>5009</v>
      </c>
      <c r="P892" t="s">
        <v>45</v>
      </c>
      <c r="Q892" t="s">
        <v>58</v>
      </c>
      <c r="R892" t="s">
        <v>5010</v>
      </c>
      <c r="S892" s="2">
        <v>85.52</v>
      </c>
      <c r="T892" s="2">
        <v>2</v>
      </c>
      <c r="U892" s="2">
        <v>0</v>
      </c>
      <c r="V892" s="8">
        <v>22.235199999999999</v>
      </c>
      <c r="W892" s="9">
        <f t="shared" si="39"/>
        <v>85.52</v>
      </c>
      <c r="X892" s="9">
        <f t="shared" si="40"/>
        <v>0</v>
      </c>
      <c r="Y892" s="9">
        <f t="shared" si="41"/>
        <v>171.04</v>
      </c>
    </row>
    <row r="893" spans="1:25" x14ac:dyDescent="0.3">
      <c r="A893">
        <v>892</v>
      </c>
      <c r="B893" t="s">
        <v>5013</v>
      </c>
      <c r="C893" s="1">
        <v>42286</v>
      </c>
      <c r="D893" s="1">
        <v>42290</v>
      </c>
      <c r="E893" s="18">
        <v>42286</v>
      </c>
      <c r="F893" t="s">
        <v>22</v>
      </c>
      <c r="G893" t="s">
        <v>5014</v>
      </c>
      <c r="H893" t="s">
        <v>5015</v>
      </c>
      <c r="I893" t="s">
        <v>25</v>
      </c>
      <c r="J893" t="s">
        <v>26</v>
      </c>
      <c r="K893" t="s">
        <v>262</v>
      </c>
      <c r="L893" t="s">
        <v>263</v>
      </c>
      <c r="M893" s="2">
        <v>10024</v>
      </c>
      <c r="N893" s="2" t="s">
        <v>145</v>
      </c>
      <c r="O893" s="3" t="s">
        <v>5016</v>
      </c>
      <c r="P893" t="s">
        <v>70</v>
      </c>
      <c r="Q893" t="s">
        <v>71</v>
      </c>
      <c r="R893" t="s">
        <v>5017</v>
      </c>
      <c r="S893" s="2">
        <v>631.96</v>
      </c>
      <c r="T893" s="2">
        <v>4</v>
      </c>
      <c r="U893" s="2">
        <v>0</v>
      </c>
      <c r="V893" s="8">
        <v>303.3408</v>
      </c>
      <c r="W893" s="9">
        <f t="shared" si="39"/>
        <v>631.96</v>
      </c>
      <c r="X893" s="9">
        <f t="shared" si="40"/>
        <v>0</v>
      </c>
      <c r="Y893" s="9">
        <f t="shared" si="41"/>
        <v>2527.84</v>
      </c>
    </row>
    <row r="894" spans="1:25" x14ac:dyDescent="0.3">
      <c r="A894">
        <v>893</v>
      </c>
      <c r="B894" t="s">
        <v>5023</v>
      </c>
      <c r="C894" s="1">
        <v>42273</v>
      </c>
      <c r="D894" s="1">
        <v>42278</v>
      </c>
      <c r="E894" s="18">
        <v>42273</v>
      </c>
      <c r="F894" t="s">
        <v>49</v>
      </c>
      <c r="G894" t="s">
        <v>2807</v>
      </c>
      <c r="H894" t="s">
        <v>2808</v>
      </c>
      <c r="I894" t="s">
        <v>101</v>
      </c>
      <c r="J894" t="s">
        <v>26</v>
      </c>
      <c r="K894" t="s">
        <v>931</v>
      </c>
      <c r="L894" t="s">
        <v>42</v>
      </c>
      <c r="M894" s="2">
        <v>92037</v>
      </c>
      <c r="N894" s="2" t="s">
        <v>43</v>
      </c>
      <c r="O894" s="3" t="s">
        <v>360</v>
      </c>
      <c r="P894" t="s">
        <v>45</v>
      </c>
      <c r="Q894" t="s">
        <v>58</v>
      </c>
      <c r="R894" t="s">
        <v>361</v>
      </c>
      <c r="S894" s="2">
        <v>64.17</v>
      </c>
      <c r="T894" s="2">
        <v>3</v>
      </c>
      <c r="U894" s="2">
        <v>0</v>
      </c>
      <c r="V894" s="8">
        <v>18.609300000000001</v>
      </c>
      <c r="W894" s="9">
        <f t="shared" si="39"/>
        <v>64.17</v>
      </c>
      <c r="X894" s="9">
        <f t="shared" si="40"/>
        <v>0</v>
      </c>
      <c r="Y894" s="9">
        <f t="shared" si="41"/>
        <v>192.51</v>
      </c>
    </row>
    <row r="895" spans="1:25" x14ac:dyDescent="0.3">
      <c r="A895">
        <v>894</v>
      </c>
      <c r="B895" t="s">
        <v>5024</v>
      </c>
      <c r="C895" s="1">
        <v>42908</v>
      </c>
      <c r="D895" s="1">
        <v>42909</v>
      </c>
      <c r="E895" s="18">
        <v>42908</v>
      </c>
      <c r="F895" t="s">
        <v>184</v>
      </c>
      <c r="G895" t="s">
        <v>3347</v>
      </c>
      <c r="H895" t="s">
        <v>3348</v>
      </c>
      <c r="I895" t="s">
        <v>25</v>
      </c>
      <c r="J895" t="s">
        <v>26</v>
      </c>
      <c r="K895" t="s">
        <v>1389</v>
      </c>
      <c r="L895" t="s">
        <v>53</v>
      </c>
      <c r="M895" s="2">
        <v>33178</v>
      </c>
      <c r="N895" s="2" t="s">
        <v>29</v>
      </c>
      <c r="O895" s="3" t="s">
        <v>5025</v>
      </c>
      <c r="P895" t="s">
        <v>45</v>
      </c>
      <c r="Q895" t="s">
        <v>169</v>
      </c>
      <c r="R895" t="s">
        <v>5026</v>
      </c>
      <c r="S895" s="2">
        <v>37.607999999999997</v>
      </c>
      <c r="T895" s="2">
        <v>3</v>
      </c>
      <c r="U895" s="2">
        <v>0.2</v>
      </c>
      <c r="V895" s="8">
        <v>12.6927</v>
      </c>
      <c r="W895" s="9">
        <f t="shared" si="39"/>
        <v>30.086399999999998</v>
      </c>
      <c r="X895" s="9">
        <f t="shared" si="40"/>
        <v>7.5215999999999994</v>
      </c>
      <c r="Y895" s="9">
        <f t="shared" si="41"/>
        <v>90.259199999999993</v>
      </c>
    </row>
    <row r="896" spans="1:25" x14ac:dyDescent="0.3">
      <c r="A896">
        <v>895</v>
      </c>
      <c r="B896" t="s">
        <v>5029</v>
      </c>
      <c r="C896" s="1">
        <v>42688</v>
      </c>
      <c r="D896" s="1">
        <v>42693</v>
      </c>
      <c r="E896" s="18">
        <v>42688</v>
      </c>
      <c r="F896" t="s">
        <v>49</v>
      </c>
      <c r="G896" t="s">
        <v>5030</v>
      </c>
      <c r="H896" t="s">
        <v>5031</v>
      </c>
      <c r="I896" t="s">
        <v>25</v>
      </c>
      <c r="J896" t="s">
        <v>26</v>
      </c>
      <c r="K896" t="s">
        <v>126</v>
      </c>
      <c r="L896" t="s">
        <v>42</v>
      </c>
      <c r="M896" s="2">
        <v>94110</v>
      </c>
      <c r="N896" s="2" t="s">
        <v>43</v>
      </c>
      <c r="O896" s="3" t="s">
        <v>4556</v>
      </c>
      <c r="P896" t="s">
        <v>45</v>
      </c>
      <c r="Q896" t="s">
        <v>46</v>
      </c>
      <c r="R896" t="s">
        <v>4557</v>
      </c>
      <c r="S896" s="2">
        <v>7.38</v>
      </c>
      <c r="T896" s="2">
        <v>2</v>
      </c>
      <c r="U896" s="2">
        <v>0</v>
      </c>
      <c r="V896" s="8">
        <v>3.4685999999999999</v>
      </c>
      <c r="W896" s="9">
        <f t="shared" si="39"/>
        <v>7.38</v>
      </c>
      <c r="X896" s="9">
        <f t="shared" si="40"/>
        <v>0</v>
      </c>
      <c r="Y896" s="9">
        <f t="shared" si="41"/>
        <v>14.76</v>
      </c>
    </row>
    <row r="897" spans="1:25" x14ac:dyDescent="0.3">
      <c r="A897">
        <v>896</v>
      </c>
      <c r="B897" t="s">
        <v>5034</v>
      </c>
      <c r="C897" s="1">
        <v>42187</v>
      </c>
      <c r="D897" s="1">
        <v>42187</v>
      </c>
      <c r="E897" s="18">
        <v>42187</v>
      </c>
      <c r="F897" t="s">
        <v>1261</v>
      </c>
      <c r="G897" t="s">
        <v>4642</v>
      </c>
      <c r="H897" t="s">
        <v>4643</v>
      </c>
      <c r="I897" t="s">
        <v>25</v>
      </c>
      <c r="J897" t="s">
        <v>26</v>
      </c>
      <c r="K897" t="s">
        <v>180</v>
      </c>
      <c r="L897" t="s">
        <v>103</v>
      </c>
      <c r="M897" s="2">
        <v>77070</v>
      </c>
      <c r="N897" s="2" t="s">
        <v>104</v>
      </c>
      <c r="O897" s="3" t="s">
        <v>5035</v>
      </c>
      <c r="P897" t="s">
        <v>45</v>
      </c>
      <c r="Q897" t="s">
        <v>77</v>
      </c>
      <c r="R897" t="s">
        <v>5036</v>
      </c>
      <c r="S897" s="2">
        <v>32.783999999999999</v>
      </c>
      <c r="T897" s="2">
        <v>4</v>
      </c>
      <c r="U897" s="2">
        <v>0.8</v>
      </c>
      <c r="V897" s="8">
        <v>-85.238399999999999</v>
      </c>
      <c r="W897" s="9">
        <f t="shared" si="39"/>
        <v>6.5567999999999991</v>
      </c>
      <c r="X897" s="9">
        <f t="shared" si="40"/>
        <v>26.2272</v>
      </c>
      <c r="Y897" s="9">
        <f t="shared" si="41"/>
        <v>26.227199999999996</v>
      </c>
    </row>
    <row r="898" spans="1:25" x14ac:dyDescent="0.3">
      <c r="A898">
        <v>897</v>
      </c>
      <c r="B898" t="s">
        <v>5037</v>
      </c>
      <c r="C898" s="1">
        <v>42796</v>
      </c>
      <c r="D898" s="1">
        <v>42802</v>
      </c>
      <c r="E898" s="18">
        <v>42796</v>
      </c>
      <c r="F898" t="s">
        <v>49</v>
      </c>
      <c r="G898" t="s">
        <v>1675</v>
      </c>
      <c r="H898" t="s">
        <v>1676</v>
      </c>
      <c r="I898" t="s">
        <v>40</v>
      </c>
      <c r="J898" t="s">
        <v>26</v>
      </c>
      <c r="K898" t="s">
        <v>41</v>
      </c>
      <c r="L898" t="s">
        <v>42</v>
      </c>
      <c r="M898" s="2">
        <v>90045</v>
      </c>
      <c r="N898" s="2" t="s">
        <v>43</v>
      </c>
      <c r="O898" s="3" t="s">
        <v>5038</v>
      </c>
      <c r="P898" t="s">
        <v>70</v>
      </c>
      <c r="Q898" t="s">
        <v>71</v>
      </c>
      <c r="R898" t="s">
        <v>5039</v>
      </c>
      <c r="S898" s="2">
        <v>196.77600000000001</v>
      </c>
      <c r="T898" s="2">
        <v>3</v>
      </c>
      <c r="U898" s="2">
        <v>0.2</v>
      </c>
      <c r="V898" s="8">
        <v>14.7582</v>
      </c>
      <c r="W898" s="9">
        <f t="shared" ref="W898:W961" si="42">S898-S898*U898</f>
        <v>157.42080000000001</v>
      </c>
      <c r="X898" s="9">
        <f t="shared" si="40"/>
        <v>39.355200000000004</v>
      </c>
      <c r="Y898" s="9">
        <f t="shared" si="41"/>
        <v>472.26240000000007</v>
      </c>
    </row>
    <row r="899" spans="1:25" x14ac:dyDescent="0.3">
      <c r="A899">
        <v>898</v>
      </c>
      <c r="B899" t="s">
        <v>5040</v>
      </c>
      <c r="C899" s="1">
        <v>42692</v>
      </c>
      <c r="D899" s="1">
        <v>42697</v>
      </c>
      <c r="E899" s="18">
        <v>42692</v>
      </c>
      <c r="F899" t="s">
        <v>49</v>
      </c>
      <c r="G899" t="s">
        <v>4691</v>
      </c>
      <c r="H899" t="s">
        <v>4692</v>
      </c>
      <c r="I899" t="s">
        <v>101</v>
      </c>
      <c r="J899" t="s">
        <v>26</v>
      </c>
      <c r="K899" t="s">
        <v>4454</v>
      </c>
      <c r="L899" t="s">
        <v>634</v>
      </c>
      <c r="M899" s="2">
        <v>73120</v>
      </c>
      <c r="N899" s="2" t="s">
        <v>104</v>
      </c>
      <c r="O899" s="3" t="s">
        <v>5041</v>
      </c>
      <c r="P899" t="s">
        <v>45</v>
      </c>
      <c r="Q899" t="s">
        <v>58</v>
      </c>
      <c r="R899" t="s">
        <v>5042</v>
      </c>
      <c r="S899" s="2">
        <v>1117.92</v>
      </c>
      <c r="T899" s="2">
        <v>4</v>
      </c>
      <c r="U899" s="2">
        <v>0</v>
      </c>
      <c r="V899" s="8">
        <v>55.896000000000001</v>
      </c>
      <c r="W899" s="9">
        <f t="shared" si="42"/>
        <v>1117.92</v>
      </c>
      <c r="X899" s="9">
        <f t="shared" ref="X899:X962" si="43">S899*U899</f>
        <v>0</v>
      </c>
      <c r="Y899" s="9">
        <f t="shared" ref="Y899:Y962" si="44">W899*T899</f>
        <v>4471.68</v>
      </c>
    </row>
    <row r="900" spans="1:25" x14ac:dyDescent="0.3">
      <c r="A900">
        <v>899</v>
      </c>
      <c r="B900" t="s">
        <v>5045</v>
      </c>
      <c r="C900" s="1">
        <v>42685</v>
      </c>
      <c r="D900" s="1">
        <v>42691</v>
      </c>
      <c r="E900" s="18">
        <v>42685</v>
      </c>
      <c r="F900" t="s">
        <v>49</v>
      </c>
      <c r="G900" t="s">
        <v>1498</v>
      </c>
      <c r="H900" t="s">
        <v>1499</v>
      </c>
      <c r="I900" t="s">
        <v>40</v>
      </c>
      <c r="J900" t="s">
        <v>26</v>
      </c>
      <c r="K900" t="s">
        <v>295</v>
      </c>
      <c r="L900" t="s">
        <v>207</v>
      </c>
      <c r="M900" s="2">
        <v>60623</v>
      </c>
      <c r="N900" s="2" t="s">
        <v>104</v>
      </c>
      <c r="O900" s="3" t="s">
        <v>3887</v>
      </c>
      <c r="P900" t="s">
        <v>70</v>
      </c>
      <c r="Q900" t="s">
        <v>157</v>
      </c>
      <c r="R900" t="s">
        <v>3888</v>
      </c>
      <c r="S900" s="2">
        <v>95.968000000000004</v>
      </c>
      <c r="T900" s="2">
        <v>4</v>
      </c>
      <c r="U900" s="2">
        <v>0.2</v>
      </c>
      <c r="V900" s="8">
        <v>1.1996</v>
      </c>
      <c r="W900" s="9">
        <f t="shared" si="42"/>
        <v>76.7744</v>
      </c>
      <c r="X900" s="9">
        <f t="shared" si="43"/>
        <v>19.193600000000004</v>
      </c>
      <c r="Y900" s="9">
        <f t="shared" si="44"/>
        <v>307.0976</v>
      </c>
    </row>
    <row r="901" spans="1:25" x14ac:dyDescent="0.3">
      <c r="A901">
        <v>900</v>
      </c>
      <c r="B901" t="s">
        <v>5046</v>
      </c>
      <c r="C901" s="1">
        <v>41958</v>
      </c>
      <c r="D901" s="1">
        <v>41965</v>
      </c>
      <c r="E901" s="18">
        <v>41958</v>
      </c>
      <c r="F901" t="s">
        <v>49</v>
      </c>
      <c r="G901" t="s">
        <v>2298</v>
      </c>
      <c r="H901" t="s">
        <v>2299</v>
      </c>
      <c r="I901" t="s">
        <v>25</v>
      </c>
      <c r="J901" t="s">
        <v>26</v>
      </c>
      <c r="K901" t="s">
        <v>180</v>
      </c>
      <c r="L901" t="s">
        <v>103</v>
      </c>
      <c r="M901" s="2">
        <v>77095</v>
      </c>
      <c r="N901" s="2" t="s">
        <v>104</v>
      </c>
      <c r="O901" s="3" t="s">
        <v>3577</v>
      </c>
      <c r="P901" t="s">
        <v>45</v>
      </c>
      <c r="Q901" t="s">
        <v>169</v>
      </c>
      <c r="R901" t="s">
        <v>3578</v>
      </c>
      <c r="S901" s="2">
        <v>604.65599999999995</v>
      </c>
      <c r="T901" s="2">
        <v>9</v>
      </c>
      <c r="U901" s="2">
        <v>0.2</v>
      </c>
      <c r="V901" s="8">
        <v>204.07140000000001</v>
      </c>
      <c r="W901" s="9">
        <f t="shared" si="42"/>
        <v>483.72479999999996</v>
      </c>
      <c r="X901" s="9">
        <f t="shared" si="43"/>
        <v>120.93119999999999</v>
      </c>
      <c r="Y901" s="9">
        <f t="shared" si="44"/>
        <v>4353.5231999999996</v>
      </c>
    </row>
    <row r="902" spans="1:25" x14ac:dyDescent="0.3">
      <c r="A902">
        <v>901</v>
      </c>
      <c r="B902" t="s">
        <v>5047</v>
      </c>
      <c r="C902" s="1">
        <v>42658</v>
      </c>
      <c r="D902" s="1">
        <v>42664</v>
      </c>
      <c r="E902" s="18">
        <v>42658</v>
      </c>
      <c r="F902" t="s">
        <v>49</v>
      </c>
      <c r="G902" t="s">
        <v>4077</v>
      </c>
      <c r="H902" t="s">
        <v>4078</v>
      </c>
      <c r="I902" t="s">
        <v>101</v>
      </c>
      <c r="J902" t="s">
        <v>26</v>
      </c>
      <c r="K902" t="s">
        <v>4454</v>
      </c>
      <c r="L902" t="s">
        <v>634</v>
      </c>
      <c r="M902" s="2">
        <v>73120</v>
      </c>
      <c r="N902" s="2" t="s">
        <v>104</v>
      </c>
      <c r="O902" s="3" t="s">
        <v>5048</v>
      </c>
      <c r="P902" t="s">
        <v>45</v>
      </c>
      <c r="Q902" t="s">
        <v>46</v>
      </c>
      <c r="R902" t="s">
        <v>5049</v>
      </c>
      <c r="S902" s="2">
        <v>20.16</v>
      </c>
      <c r="T902" s="2">
        <v>7</v>
      </c>
      <c r="U902" s="2">
        <v>0</v>
      </c>
      <c r="V902" s="8">
        <v>9.8783999999999992</v>
      </c>
      <c r="W902" s="9">
        <f t="shared" si="42"/>
        <v>20.16</v>
      </c>
      <c r="X902" s="9">
        <f t="shared" si="43"/>
        <v>0</v>
      </c>
      <c r="Y902" s="9">
        <f t="shared" si="44"/>
        <v>141.12</v>
      </c>
    </row>
    <row r="903" spans="1:25" x14ac:dyDescent="0.3">
      <c r="A903">
        <v>902</v>
      </c>
      <c r="B903" t="s">
        <v>5054</v>
      </c>
      <c r="C903" s="1">
        <v>41868</v>
      </c>
      <c r="D903" s="1">
        <v>41872</v>
      </c>
      <c r="E903" s="18">
        <v>41868</v>
      </c>
      <c r="F903" t="s">
        <v>49</v>
      </c>
      <c r="G903" t="s">
        <v>1161</v>
      </c>
      <c r="H903" t="s">
        <v>1162</v>
      </c>
      <c r="I903" t="s">
        <v>40</v>
      </c>
      <c r="J903" t="s">
        <v>26</v>
      </c>
      <c r="K903" t="s">
        <v>4684</v>
      </c>
      <c r="L903" t="s">
        <v>1663</v>
      </c>
      <c r="M903" s="2">
        <v>72209</v>
      </c>
      <c r="N903" s="2" t="s">
        <v>29</v>
      </c>
      <c r="O903" s="3" t="s">
        <v>4206</v>
      </c>
      <c r="P903" t="s">
        <v>45</v>
      </c>
      <c r="Q903" t="s">
        <v>89</v>
      </c>
      <c r="R903" t="s">
        <v>4207</v>
      </c>
      <c r="S903" s="2">
        <v>114.2</v>
      </c>
      <c r="T903" s="2">
        <v>5</v>
      </c>
      <c r="U903" s="2">
        <v>0</v>
      </c>
      <c r="V903" s="8">
        <v>52.531999999999996</v>
      </c>
      <c r="W903" s="9">
        <f t="shared" si="42"/>
        <v>114.2</v>
      </c>
      <c r="X903" s="9">
        <f t="shared" si="43"/>
        <v>0</v>
      </c>
      <c r="Y903" s="9">
        <f t="shared" si="44"/>
        <v>571</v>
      </c>
    </row>
    <row r="904" spans="1:25" x14ac:dyDescent="0.3">
      <c r="A904">
        <v>903</v>
      </c>
      <c r="B904" t="s">
        <v>5056</v>
      </c>
      <c r="C904" s="1">
        <v>42962</v>
      </c>
      <c r="D904" s="1">
        <v>42965</v>
      </c>
      <c r="E904" s="18">
        <v>42962</v>
      </c>
      <c r="F904" t="s">
        <v>22</v>
      </c>
      <c r="G904" t="s">
        <v>3101</v>
      </c>
      <c r="H904" t="s">
        <v>3102</v>
      </c>
      <c r="I904" t="s">
        <v>40</v>
      </c>
      <c r="J904" t="s">
        <v>26</v>
      </c>
      <c r="K904" t="s">
        <v>143</v>
      </c>
      <c r="L904" t="s">
        <v>144</v>
      </c>
      <c r="M904" s="2">
        <v>19120</v>
      </c>
      <c r="N904" s="2" t="s">
        <v>145</v>
      </c>
      <c r="O904" s="3" t="s">
        <v>1722</v>
      </c>
      <c r="P904" t="s">
        <v>45</v>
      </c>
      <c r="Q904" t="s">
        <v>58</v>
      </c>
      <c r="R904" t="s">
        <v>1723</v>
      </c>
      <c r="S904" s="2">
        <v>1801.6320000000001</v>
      </c>
      <c r="T904" s="2">
        <v>6</v>
      </c>
      <c r="U904" s="2">
        <v>0.2</v>
      </c>
      <c r="V904" s="8">
        <v>-337.80599999999998</v>
      </c>
      <c r="W904" s="9">
        <f t="shared" si="42"/>
        <v>1441.3056000000001</v>
      </c>
      <c r="X904" s="9">
        <f t="shared" si="43"/>
        <v>360.32640000000004</v>
      </c>
      <c r="Y904" s="9">
        <f t="shared" si="44"/>
        <v>8647.8336000000018</v>
      </c>
    </row>
    <row r="905" spans="1:25" x14ac:dyDescent="0.3">
      <c r="A905">
        <v>904</v>
      </c>
      <c r="B905" t="s">
        <v>5061</v>
      </c>
      <c r="C905" s="1">
        <v>42201</v>
      </c>
      <c r="D905" s="1">
        <v>42201</v>
      </c>
      <c r="E905" s="18">
        <v>42201</v>
      </c>
      <c r="F905" t="s">
        <v>1261</v>
      </c>
      <c r="G905" t="s">
        <v>4937</v>
      </c>
      <c r="H905" t="s">
        <v>4938</v>
      </c>
      <c r="I905" t="s">
        <v>40</v>
      </c>
      <c r="J905" t="s">
        <v>26</v>
      </c>
      <c r="K905" t="s">
        <v>126</v>
      </c>
      <c r="L905" t="s">
        <v>42</v>
      </c>
      <c r="M905" s="2">
        <v>94122</v>
      </c>
      <c r="N905" s="2" t="s">
        <v>43</v>
      </c>
      <c r="O905" s="3" t="s">
        <v>1173</v>
      </c>
      <c r="P905" t="s">
        <v>31</v>
      </c>
      <c r="Q905" t="s">
        <v>35</v>
      </c>
      <c r="R905" t="s">
        <v>1174</v>
      </c>
      <c r="S905" s="2">
        <v>1348.704</v>
      </c>
      <c r="T905" s="2">
        <v>6</v>
      </c>
      <c r="U905" s="2">
        <v>0.2</v>
      </c>
      <c r="V905" s="8">
        <v>-219.1644</v>
      </c>
      <c r="W905" s="9">
        <f t="shared" si="42"/>
        <v>1078.9631999999999</v>
      </c>
      <c r="X905" s="9">
        <f t="shared" si="43"/>
        <v>269.74079999999998</v>
      </c>
      <c r="Y905" s="9">
        <f t="shared" si="44"/>
        <v>6473.779199999999</v>
      </c>
    </row>
    <row r="906" spans="1:25" x14ac:dyDescent="0.3">
      <c r="A906">
        <v>905</v>
      </c>
      <c r="B906" t="s">
        <v>5062</v>
      </c>
      <c r="C906" s="1">
        <v>42621</v>
      </c>
      <c r="D906" s="1">
        <v>42627</v>
      </c>
      <c r="E906" s="18">
        <v>42621</v>
      </c>
      <c r="F906" t="s">
        <v>49</v>
      </c>
      <c r="G906" t="s">
        <v>3172</v>
      </c>
      <c r="H906" t="s">
        <v>3173</v>
      </c>
      <c r="I906" t="s">
        <v>101</v>
      </c>
      <c r="J906" t="s">
        <v>26</v>
      </c>
      <c r="K906" t="s">
        <v>4925</v>
      </c>
      <c r="L906" t="s">
        <v>1221</v>
      </c>
      <c r="M906" s="2">
        <v>2148</v>
      </c>
      <c r="N906" s="2" t="s">
        <v>145</v>
      </c>
      <c r="O906" s="3" t="s">
        <v>5063</v>
      </c>
      <c r="P906" t="s">
        <v>31</v>
      </c>
      <c r="Q906" t="s">
        <v>32</v>
      </c>
      <c r="R906" t="s">
        <v>5064</v>
      </c>
      <c r="S906" s="2">
        <v>173.94</v>
      </c>
      <c r="T906" s="2">
        <v>3</v>
      </c>
      <c r="U906" s="2">
        <v>0</v>
      </c>
      <c r="V906" s="8">
        <v>13.9152</v>
      </c>
      <c r="W906" s="9">
        <f t="shared" si="42"/>
        <v>173.94</v>
      </c>
      <c r="X906" s="9">
        <f t="shared" si="43"/>
        <v>0</v>
      </c>
      <c r="Y906" s="9">
        <f t="shared" si="44"/>
        <v>521.81999999999994</v>
      </c>
    </row>
    <row r="907" spans="1:25" x14ac:dyDescent="0.3">
      <c r="A907">
        <v>906</v>
      </c>
      <c r="B907" t="s">
        <v>5065</v>
      </c>
      <c r="C907" s="1">
        <v>42232</v>
      </c>
      <c r="D907" s="1">
        <v>42238</v>
      </c>
      <c r="E907" s="18">
        <v>42232</v>
      </c>
      <c r="F907" t="s">
        <v>49</v>
      </c>
      <c r="G907" t="s">
        <v>5020</v>
      </c>
      <c r="H907" t="s">
        <v>5021</v>
      </c>
      <c r="I907" t="s">
        <v>25</v>
      </c>
      <c r="J907" t="s">
        <v>26</v>
      </c>
      <c r="K907" t="s">
        <v>536</v>
      </c>
      <c r="L907" t="s">
        <v>302</v>
      </c>
      <c r="M907" s="2">
        <v>85023</v>
      </c>
      <c r="N907" s="2" t="s">
        <v>43</v>
      </c>
      <c r="O907" s="3" t="s">
        <v>3083</v>
      </c>
      <c r="P907" t="s">
        <v>45</v>
      </c>
      <c r="Q907" t="s">
        <v>67</v>
      </c>
      <c r="R907" t="s">
        <v>3084</v>
      </c>
      <c r="S907" s="2">
        <v>2.3039999999999998</v>
      </c>
      <c r="T907" s="2">
        <v>1</v>
      </c>
      <c r="U907" s="2">
        <v>0.2</v>
      </c>
      <c r="V907" s="8">
        <v>0.25919999999999999</v>
      </c>
      <c r="W907" s="9">
        <f t="shared" si="42"/>
        <v>1.8431999999999999</v>
      </c>
      <c r="X907" s="9">
        <f t="shared" si="43"/>
        <v>0.46079999999999999</v>
      </c>
      <c r="Y907" s="9">
        <f t="shared" si="44"/>
        <v>1.8431999999999999</v>
      </c>
    </row>
    <row r="908" spans="1:25" x14ac:dyDescent="0.3">
      <c r="A908">
        <v>907</v>
      </c>
      <c r="B908" t="s">
        <v>5066</v>
      </c>
      <c r="C908" s="1">
        <v>43058</v>
      </c>
      <c r="D908" s="1">
        <v>43062</v>
      </c>
      <c r="E908" s="18">
        <v>43058</v>
      </c>
      <c r="F908" t="s">
        <v>49</v>
      </c>
      <c r="G908" t="s">
        <v>3604</v>
      </c>
      <c r="H908" t="s">
        <v>3605</v>
      </c>
      <c r="I908" t="s">
        <v>25</v>
      </c>
      <c r="J908" t="s">
        <v>26</v>
      </c>
      <c r="K908" t="s">
        <v>27</v>
      </c>
      <c r="L908" t="s">
        <v>28</v>
      </c>
      <c r="M908" s="2">
        <v>42420</v>
      </c>
      <c r="N908" s="2" t="s">
        <v>29</v>
      </c>
      <c r="O908" s="3" t="s">
        <v>5067</v>
      </c>
      <c r="P908" t="s">
        <v>31</v>
      </c>
      <c r="Q908" t="s">
        <v>64</v>
      </c>
      <c r="R908" t="s">
        <v>5068</v>
      </c>
      <c r="S908" s="2">
        <v>821.88</v>
      </c>
      <c r="T908" s="2">
        <v>6</v>
      </c>
      <c r="U908" s="2">
        <v>0</v>
      </c>
      <c r="V908" s="8">
        <v>213.68879999999999</v>
      </c>
      <c r="W908" s="9">
        <f t="shared" si="42"/>
        <v>821.88</v>
      </c>
      <c r="X908" s="9">
        <f t="shared" si="43"/>
        <v>0</v>
      </c>
      <c r="Y908" s="9">
        <f t="shared" si="44"/>
        <v>4931.28</v>
      </c>
    </row>
    <row r="909" spans="1:25" x14ac:dyDescent="0.3">
      <c r="A909">
        <v>908</v>
      </c>
      <c r="B909" t="s">
        <v>5069</v>
      </c>
      <c r="C909" s="1">
        <v>42597</v>
      </c>
      <c r="D909" s="1">
        <v>42602</v>
      </c>
      <c r="E909" s="18">
        <v>42597</v>
      </c>
      <c r="F909" t="s">
        <v>49</v>
      </c>
      <c r="G909" t="s">
        <v>4315</v>
      </c>
      <c r="H909" t="s">
        <v>4316</v>
      </c>
      <c r="I909" t="s">
        <v>25</v>
      </c>
      <c r="J909" t="s">
        <v>26</v>
      </c>
      <c r="K909" t="s">
        <v>5070</v>
      </c>
      <c r="L909" t="s">
        <v>53</v>
      </c>
      <c r="M909" s="2">
        <v>32303</v>
      </c>
      <c r="N909" s="2" t="s">
        <v>29</v>
      </c>
      <c r="O909" s="3" t="s">
        <v>5071</v>
      </c>
      <c r="P909" t="s">
        <v>70</v>
      </c>
      <c r="Q909" t="s">
        <v>71</v>
      </c>
      <c r="R909" t="s">
        <v>5072</v>
      </c>
      <c r="S909" s="2">
        <v>705.54399999999998</v>
      </c>
      <c r="T909" s="2">
        <v>7</v>
      </c>
      <c r="U909" s="2">
        <v>0.2</v>
      </c>
      <c r="V909" s="8">
        <v>70.554400000000001</v>
      </c>
      <c r="W909" s="9">
        <f t="shared" si="42"/>
        <v>564.43520000000001</v>
      </c>
      <c r="X909" s="9">
        <f t="shared" si="43"/>
        <v>141.1088</v>
      </c>
      <c r="Y909" s="9">
        <f t="shared" si="44"/>
        <v>3951.0464000000002</v>
      </c>
    </row>
    <row r="910" spans="1:25" x14ac:dyDescent="0.3">
      <c r="A910">
        <v>909</v>
      </c>
      <c r="B910" t="s">
        <v>5073</v>
      </c>
      <c r="C910" s="1">
        <v>42273</v>
      </c>
      <c r="D910" s="1">
        <v>42277</v>
      </c>
      <c r="E910" s="18">
        <v>42273</v>
      </c>
      <c r="F910" t="s">
        <v>49</v>
      </c>
      <c r="G910" t="s">
        <v>528</v>
      </c>
      <c r="H910" t="s">
        <v>529</v>
      </c>
      <c r="I910" t="s">
        <v>25</v>
      </c>
      <c r="J910" t="s">
        <v>26</v>
      </c>
      <c r="K910" t="s">
        <v>262</v>
      </c>
      <c r="L910" t="s">
        <v>263</v>
      </c>
      <c r="M910" s="2">
        <v>10035</v>
      </c>
      <c r="N910" s="2" t="s">
        <v>145</v>
      </c>
      <c r="O910" s="3" t="s">
        <v>5074</v>
      </c>
      <c r="P910" t="s">
        <v>70</v>
      </c>
      <c r="Q910" t="s">
        <v>157</v>
      </c>
      <c r="R910" t="s">
        <v>5075</v>
      </c>
      <c r="S910" s="2">
        <v>50</v>
      </c>
      <c r="T910" s="2">
        <v>2</v>
      </c>
      <c r="U910" s="2">
        <v>0</v>
      </c>
      <c r="V910" s="8">
        <v>12</v>
      </c>
      <c r="W910" s="9">
        <f t="shared" si="42"/>
        <v>50</v>
      </c>
      <c r="X910" s="9">
        <f t="shared" si="43"/>
        <v>0</v>
      </c>
      <c r="Y910" s="9">
        <f t="shared" si="44"/>
        <v>100</v>
      </c>
    </row>
    <row r="911" spans="1:25" x14ac:dyDescent="0.3">
      <c r="A911">
        <v>910</v>
      </c>
      <c r="B911" t="s">
        <v>5076</v>
      </c>
      <c r="C911" s="1">
        <v>42651</v>
      </c>
      <c r="D911" s="1">
        <v>42657</v>
      </c>
      <c r="E911" s="18">
        <v>42651</v>
      </c>
      <c r="F911" t="s">
        <v>49</v>
      </c>
      <c r="G911" t="s">
        <v>2460</v>
      </c>
      <c r="H911" t="s">
        <v>2461</v>
      </c>
      <c r="I911" t="s">
        <v>40</v>
      </c>
      <c r="J911" t="s">
        <v>26</v>
      </c>
      <c r="K911" t="s">
        <v>180</v>
      </c>
      <c r="L911" t="s">
        <v>103</v>
      </c>
      <c r="M911" s="2">
        <v>77070</v>
      </c>
      <c r="N911" s="2" t="s">
        <v>104</v>
      </c>
      <c r="O911" s="3" t="s">
        <v>5077</v>
      </c>
      <c r="P911" t="s">
        <v>31</v>
      </c>
      <c r="Q911" t="s">
        <v>64</v>
      </c>
      <c r="R911" t="s">
        <v>5078</v>
      </c>
      <c r="S911" s="2">
        <v>51.712000000000003</v>
      </c>
      <c r="T911" s="2">
        <v>8</v>
      </c>
      <c r="U911" s="2">
        <v>0.6</v>
      </c>
      <c r="V911" s="8">
        <v>-32.32</v>
      </c>
      <c r="W911" s="9">
        <f t="shared" si="42"/>
        <v>20.684800000000003</v>
      </c>
      <c r="X911" s="9">
        <f t="shared" si="43"/>
        <v>31.027200000000001</v>
      </c>
      <c r="Y911" s="9">
        <f t="shared" si="44"/>
        <v>165.47840000000002</v>
      </c>
    </row>
    <row r="912" spans="1:25" x14ac:dyDescent="0.3">
      <c r="A912">
        <v>911</v>
      </c>
      <c r="B912" t="s">
        <v>5079</v>
      </c>
      <c r="C912" s="1">
        <v>42155</v>
      </c>
      <c r="D912" s="1">
        <v>42159</v>
      </c>
      <c r="E912" s="18">
        <v>42155</v>
      </c>
      <c r="F912" t="s">
        <v>49</v>
      </c>
      <c r="G912" t="s">
        <v>4931</v>
      </c>
      <c r="H912" t="s">
        <v>4932</v>
      </c>
      <c r="I912" t="s">
        <v>25</v>
      </c>
      <c r="J912" t="s">
        <v>26</v>
      </c>
      <c r="K912" t="s">
        <v>150</v>
      </c>
      <c r="L912" t="s">
        <v>120</v>
      </c>
      <c r="M912" s="2">
        <v>84057</v>
      </c>
      <c r="N912" s="2" t="s">
        <v>43</v>
      </c>
      <c r="O912" s="3" t="s">
        <v>5080</v>
      </c>
      <c r="P912" t="s">
        <v>31</v>
      </c>
      <c r="Q912" t="s">
        <v>32</v>
      </c>
      <c r="R912" t="s">
        <v>5081</v>
      </c>
      <c r="S912" s="2">
        <v>1406.86</v>
      </c>
      <c r="T912" s="2">
        <v>7</v>
      </c>
      <c r="U912" s="2">
        <v>0</v>
      </c>
      <c r="V912" s="8">
        <v>140.68600000000001</v>
      </c>
      <c r="W912" s="9">
        <f t="shared" si="42"/>
        <v>1406.86</v>
      </c>
      <c r="X912" s="9">
        <f t="shared" si="43"/>
        <v>0</v>
      </c>
      <c r="Y912" s="9">
        <f t="shared" si="44"/>
        <v>9848.0199999999986</v>
      </c>
    </row>
    <row r="913" spans="1:25" x14ac:dyDescent="0.3">
      <c r="A913">
        <v>912</v>
      </c>
      <c r="B913" t="s">
        <v>5083</v>
      </c>
      <c r="C913" s="1">
        <v>42080</v>
      </c>
      <c r="D913" s="1">
        <v>42085</v>
      </c>
      <c r="E913" s="18">
        <v>42080</v>
      </c>
      <c r="F913" t="s">
        <v>22</v>
      </c>
      <c r="G913" t="s">
        <v>3218</v>
      </c>
      <c r="H913" t="s">
        <v>3219</v>
      </c>
      <c r="I913" t="s">
        <v>40</v>
      </c>
      <c r="J913" t="s">
        <v>26</v>
      </c>
      <c r="K913" t="s">
        <v>262</v>
      </c>
      <c r="L913" t="s">
        <v>263</v>
      </c>
      <c r="M913" s="2">
        <v>10009</v>
      </c>
      <c r="N913" s="2" t="s">
        <v>145</v>
      </c>
      <c r="O913" s="3" t="s">
        <v>5084</v>
      </c>
      <c r="P913" t="s">
        <v>70</v>
      </c>
      <c r="Q913" t="s">
        <v>157</v>
      </c>
      <c r="R913" t="s">
        <v>5085</v>
      </c>
      <c r="S913" s="2">
        <v>15.02</v>
      </c>
      <c r="T913" s="2">
        <v>1</v>
      </c>
      <c r="U913" s="2">
        <v>0</v>
      </c>
      <c r="V913" s="8">
        <v>2.7035999999999998</v>
      </c>
      <c r="W913" s="9">
        <f t="shared" si="42"/>
        <v>15.02</v>
      </c>
      <c r="X913" s="9">
        <f t="shared" si="43"/>
        <v>0</v>
      </c>
      <c r="Y913" s="9">
        <f t="shared" si="44"/>
        <v>15.02</v>
      </c>
    </row>
    <row r="914" spans="1:25" x14ac:dyDescent="0.3">
      <c r="A914">
        <v>913</v>
      </c>
      <c r="B914" t="s">
        <v>5086</v>
      </c>
      <c r="C914" s="1">
        <v>43040</v>
      </c>
      <c r="D914" s="1">
        <v>43042</v>
      </c>
      <c r="E914" s="18">
        <v>43040</v>
      </c>
      <c r="F914" t="s">
        <v>22</v>
      </c>
      <c r="G914" t="s">
        <v>1880</v>
      </c>
      <c r="H914" t="s">
        <v>1881</v>
      </c>
      <c r="I914" t="s">
        <v>25</v>
      </c>
      <c r="J914" t="s">
        <v>26</v>
      </c>
      <c r="K914" t="s">
        <v>5087</v>
      </c>
      <c r="L914" t="s">
        <v>95</v>
      </c>
      <c r="M914" s="2">
        <v>98226</v>
      </c>
      <c r="N914" s="2" t="s">
        <v>43</v>
      </c>
      <c r="O914" s="3" t="s">
        <v>5088</v>
      </c>
      <c r="P914" t="s">
        <v>45</v>
      </c>
      <c r="Q914" t="s">
        <v>74</v>
      </c>
      <c r="R914" t="s">
        <v>5089</v>
      </c>
      <c r="S914" s="2">
        <v>25.12</v>
      </c>
      <c r="T914" s="2">
        <v>5</v>
      </c>
      <c r="U914" s="2">
        <v>0.2</v>
      </c>
      <c r="V914" s="8">
        <v>7.85</v>
      </c>
      <c r="W914" s="9">
        <f t="shared" si="42"/>
        <v>20.096</v>
      </c>
      <c r="X914" s="9">
        <f t="shared" si="43"/>
        <v>5.0240000000000009</v>
      </c>
      <c r="Y914" s="9">
        <f t="shared" si="44"/>
        <v>100.48</v>
      </c>
    </row>
    <row r="915" spans="1:25" x14ac:dyDescent="0.3">
      <c r="A915">
        <v>914</v>
      </c>
      <c r="B915" t="s">
        <v>5090</v>
      </c>
      <c r="C915" s="1">
        <v>43096</v>
      </c>
      <c r="D915" s="1">
        <v>43096</v>
      </c>
      <c r="E915" s="18">
        <v>43096</v>
      </c>
      <c r="F915" t="s">
        <v>1261</v>
      </c>
      <c r="G915" t="s">
        <v>942</v>
      </c>
      <c r="H915" t="s">
        <v>943</v>
      </c>
      <c r="I915" t="s">
        <v>40</v>
      </c>
      <c r="J915" t="s">
        <v>26</v>
      </c>
      <c r="K915" t="s">
        <v>594</v>
      </c>
      <c r="L915" t="s">
        <v>490</v>
      </c>
      <c r="M915" s="2">
        <v>43055</v>
      </c>
      <c r="N915" s="2" t="s">
        <v>145</v>
      </c>
      <c r="O915" s="3" t="s">
        <v>3058</v>
      </c>
      <c r="P915" t="s">
        <v>70</v>
      </c>
      <c r="Q915" t="s">
        <v>71</v>
      </c>
      <c r="R915" t="s">
        <v>3059</v>
      </c>
      <c r="S915" s="2">
        <v>164.38800000000001</v>
      </c>
      <c r="T915" s="2">
        <v>2</v>
      </c>
      <c r="U915" s="2">
        <v>0.4</v>
      </c>
      <c r="V915" s="8">
        <v>-35.617400000000004</v>
      </c>
      <c r="W915" s="9">
        <f t="shared" si="42"/>
        <v>98.632800000000003</v>
      </c>
      <c r="X915" s="9">
        <f t="shared" si="43"/>
        <v>65.755200000000002</v>
      </c>
      <c r="Y915" s="9">
        <f t="shared" si="44"/>
        <v>197.26560000000001</v>
      </c>
    </row>
    <row r="916" spans="1:25" x14ac:dyDescent="0.3">
      <c r="A916">
        <v>915</v>
      </c>
      <c r="B916" t="s">
        <v>5093</v>
      </c>
      <c r="C916" s="1">
        <v>41665</v>
      </c>
      <c r="D916" s="1">
        <v>41670</v>
      </c>
      <c r="E916" s="18">
        <v>41665</v>
      </c>
      <c r="F916" t="s">
        <v>49</v>
      </c>
      <c r="G916" t="s">
        <v>1465</v>
      </c>
      <c r="H916" t="s">
        <v>1466</v>
      </c>
      <c r="I916" t="s">
        <v>101</v>
      </c>
      <c r="J916" t="s">
        <v>26</v>
      </c>
      <c r="K916" t="s">
        <v>2706</v>
      </c>
      <c r="L916" t="s">
        <v>311</v>
      </c>
      <c r="M916" s="2">
        <v>22304</v>
      </c>
      <c r="N916" s="2" t="s">
        <v>29</v>
      </c>
      <c r="O916" s="3" t="s">
        <v>5094</v>
      </c>
      <c r="P916" t="s">
        <v>31</v>
      </c>
      <c r="Q916" t="s">
        <v>64</v>
      </c>
      <c r="R916" t="s">
        <v>5095</v>
      </c>
      <c r="S916" s="2">
        <v>62.82</v>
      </c>
      <c r="T916" s="2">
        <v>3</v>
      </c>
      <c r="U916" s="2">
        <v>0</v>
      </c>
      <c r="V916" s="8">
        <v>30.7818</v>
      </c>
      <c r="W916" s="9">
        <f t="shared" si="42"/>
        <v>62.82</v>
      </c>
      <c r="X916" s="9">
        <f t="shared" si="43"/>
        <v>0</v>
      </c>
      <c r="Y916" s="9">
        <f t="shared" si="44"/>
        <v>188.46</v>
      </c>
    </row>
    <row r="917" spans="1:25" x14ac:dyDescent="0.3">
      <c r="A917">
        <v>916</v>
      </c>
      <c r="B917" t="s">
        <v>5100</v>
      </c>
      <c r="C917" s="1">
        <v>42311</v>
      </c>
      <c r="D917" s="1">
        <v>42318</v>
      </c>
      <c r="E917" s="18">
        <v>42311</v>
      </c>
      <c r="F917" t="s">
        <v>49</v>
      </c>
      <c r="G917" t="s">
        <v>2337</v>
      </c>
      <c r="H917" t="s">
        <v>2338</v>
      </c>
      <c r="I917" t="s">
        <v>40</v>
      </c>
      <c r="J917" t="s">
        <v>26</v>
      </c>
      <c r="K917" t="s">
        <v>5101</v>
      </c>
      <c r="L917" t="s">
        <v>103</v>
      </c>
      <c r="M917" s="2">
        <v>76117</v>
      </c>
      <c r="N917" s="2" t="s">
        <v>104</v>
      </c>
      <c r="O917" s="3" t="s">
        <v>1237</v>
      </c>
      <c r="P917" t="s">
        <v>45</v>
      </c>
      <c r="Q917" t="s">
        <v>169</v>
      </c>
      <c r="R917" t="s">
        <v>1238</v>
      </c>
      <c r="S917" s="2">
        <v>6.6079999999999997</v>
      </c>
      <c r="T917" s="2">
        <v>2</v>
      </c>
      <c r="U917" s="2">
        <v>0.2</v>
      </c>
      <c r="V917" s="8">
        <v>2.1476000000000002</v>
      </c>
      <c r="W917" s="9">
        <f t="shared" si="42"/>
        <v>5.2863999999999995</v>
      </c>
      <c r="X917" s="9">
        <f t="shared" si="43"/>
        <v>1.3216000000000001</v>
      </c>
      <c r="Y917" s="9">
        <f t="shared" si="44"/>
        <v>10.572799999999999</v>
      </c>
    </row>
    <row r="918" spans="1:25" x14ac:dyDescent="0.3">
      <c r="A918">
        <v>917</v>
      </c>
      <c r="B918" t="s">
        <v>5104</v>
      </c>
      <c r="C918" s="1">
        <v>42495</v>
      </c>
      <c r="D918" s="1">
        <v>42499</v>
      </c>
      <c r="E918" s="18">
        <v>42495</v>
      </c>
      <c r="F918" t="s">
        <v>49</v>
      </c>
      <c r="G918" t="s">
        <v>4750</v>
      </c>
      <c r="H918" t="s">
        <v>4751</v>
      </c>
      <c r="I918" t="s">
        <v>101</v>
      </c>
      <c r="J918" t="s">
        <v>26</v>
      </c>
      <c r="K918" t="s">
        <v>41</v>
      </c>
      <c r="L918" t="s">
        <v>42</v>
      </c>
      <c r="M918" s="2">
        <v>90004</v>
      </c>
      <c r="N918" s="2" t="s">
        <v>43</v>
      </c>
      <c r="O918" s="3" t="s">
        <v>4419</v>
      </c>
      <c r="P918" t="s">
        <v>45</v>
      </c>
      <c r="Q918" t="s">
        <v>58</v>
      </c>
      <c r="R918" t="s">
        <v>4420</v>
      </c>
      <c r="S918" s="2">
        <v>5.98</v>
      </c>
      <c r="T918" s="2">
        <v>1</v>
      </c>
      <c r="U918" s="2">
        <v>0</v>
      </c>
      <c r="V918" s="8">
        <v>1.0165999999999999</v>
      </c>
      <c r="W918" s="9">
        <f t="shared" si="42"/>
        <v>5.98</v>
      </c>
      <c r="X918" s="9">
        <f t="shared" si="43"/>
        <v>0</v>
      </c>
      <c r="Y918" s="9">
        <f t="shared" si="44"/>
        <v>5.98</v>
      </c>
    </row>
    <row r="919" spans="1:25" x14ac:dyDescent="0.3">
      <c r="A919">
        <v>918</v>
      </c>
      <c r="B919" t="s">
        <v>5105</v>
      </c>
      <c r="C919" s="1">
        <v>42621</v>
      </c>
      <c r="D919" s="1">
        <v>42627</v>
      </c>
      <c r="E919" s="18">
        <v>42621</v>
      </c>
      <c r="F919" t="s">
        <v>49</v>
      </c>
      <c r="G919" t="s">
        <v>2708</v>
      </c>
      <c r="H919" t="s">
        <v>2709</v>
      </c>
      <c r="I919" t="s">
        <v>25</v>
      </c>
      <c r="J919" t="s">
        <v>26</v>
      </c>
      <c r="K919" t="s">
        <v>5106</v>
      </c>
      <c r="L919" t="s">
        <v>207</v>
      </c>
      <c r="M919" s="2">
        <v>60090</v>
      </c>
      <c r="N919" s="2" t="s">
        <v>104</v>
      </c>
      <c r="O919" s="3" t="s">
        <v>5107</v>
      </c>
      <c r="P919" t="s">
        <v>31</v>
      </c>
      <c r="Q919" t="s">
        <v>64</v>
      </c>
      <c r="R919" t="s">
        <v>5108</v>
      </c>
      <c r="S919" s="2">
        <v>14.135999999999999</v>
      </c>
      <c r="T919" s="2">
        <v>2</v>
      </c>
      <c r="U919" s="2">
        <v>0.6</v>
      </c>
      <c r="V919" s="8">
        <v>-7.7747999999999999</v>
      </c>
      <c r="W919" s="9">
        <f t="shared" si="42"/>
        <v>5.6544000000000008</v>
      </c>
      <c r="X919" s="9">
        <f t="shared" si="43"/>
        <v>8.4815999999999985</v>
      </c>
      <c r="Y919" s="9">
        <f t="shared" si="44"/>
        <v>11.308800000000002</v>
      </c>
    </row>
    <row r="920" spans="1:25" x14ac:dyDescent="0.3">
      <c r="A920">
        <v>919</v>
      </c>
      <c r="B920" t="s">
        <v>5111</v>
      </c>
      <c r="C920" s="1">
        <v>43063</v>
      </c>
      <c r="D920" s="1">
        <v>43065</v>
      </c>
      <c r="E920" s="18">
        <v>43063</v>
      </c>
      <c r="F920" t="s">
        <v>22</v>
      </c>
      <c r="G920" t="s">
        <v>2216</v>
      </c>
      <c r="H920" t="s">
        <v>2217</v>
      </c>
      <c r="I920" t="s">
        <v>40</v>
      </c>
      <c r="J920" t="s">
        <v>26</v>
      </c>
      <c r="K920" t="s">
        <v>5112</v>
      </c>
      <c r="L920" t="s">
        <v>375</v>
      </c>
      <c r="M920" s="2">
        <v>29483</v>
      </c>
      <c r="N920" s="2" t="s">
        <v>29</v>
      </c>
      <c r="O920" s="3" t="s">
        <v>4624</v>
      </c>
      <c r="P920" t="s">
        <v>70</v>
      </c>
      <c r="Q920" t="s">
        <v>71</v>
      </c>
      <c r="R920" t="s">
        <v>4625</v>
      </c>
      <c r="S920" s="2">
        <v>79.099999999999994</v>
      </c>
      <c r="T920" s="2">
        <v>2</v>
      </c>
      <c r="U920" s="2">
        <v>0</v>
      </c>
      <c r="V920" s="8">
        <v>39.549999999999997</v>
      </c>
      <c r="W920" s="9">
        <f t="shared" si="42"/>
        <v>79.099999999999994</v>
      </c>
      <c r="X920" s="9">
        <f t="shared" si="43"/>
        <v>0</v>
      </c>
      <c r="Y920" s="9">
        <f t="shared" si="44"/>
        <v>158.19999999999999</v>
      </c>
    </row>
    <row r="921" spans="1:25" x14ac:dyDescent="0.3">
      <c r="A921">
        <v>920</v>
      </c>
      <c r="B921" t="s">
        <v>5113</v>
      </c>
      <c r="C921" s="1">
        <v>42868</v>
      </c>
      <c r="D921" s="1">
        <v>42872</v>
      </c>
      <c r="E921" s="18">
        <v>42868</v>
      </c>
      <c r="F921" t="s">
        <v>49</v>
      </c>
      <c r="G921" t="s">
        <v>2515</v>
      </c>
      <c r="H921" t="s">
        <v>2516</v>
      </c>
      <c r="I921" t="s">
        <v>40</v>
      </c>
      <c r="J921" t="s">
        <v>26</v>
      </c>
      <c r="K921" t="s">
        <v>489</v>
      </c>
      <c r="L921" t="s">
        <v>250</v>
      </c>
      <c r="M921" s="2">
        <v>47201</v>
      </c>
      <c r="N921" s="2" t="s">
        <v>104</v>
      </c>
      <c r="O921" s="3" t="s">
        <v>939</v>
      </c>
      <c r="P921" t="s">
        <v>45</v>
      </c>
      <c r="Q921" t="s">
        <v>169</v>
      </c>
      <c r="R921" t="s">
        <v>940</v>
      </c>
      <c r="S921" s="2">
        <v>180.96</v>
      </c>
      <c r="T921" s="2">
        <v>2</v>
      </c>
      <c r="U921" s="2">
        <v>0</v>
      </c>
      <c r="V921" s="8">
        <v>81.432000000000002</v>
      </c>
      <c r="W921" s="9">
        <f t="shared" si="42"/>
        <v>180.96</v>
      </c>
      <c r="X921" s="9">
        <f t="shared" si="43"/>
        <v>0</v>
      </c>
      <c r="Y921" s="9">
        <f t="shared" si="44"/>
        <v>361.92</v>
      </c>
    </row>
    <row r="922" spans="1:25" x14ac:dyDescent="0.3">
      <c r="A922">
        <v>921</v>
      </c>
      <c r="B922" t="s">
        <v>5117</v>
      </c>
      <c r="C922" s="1">
        <v>42848</v>
      </c>
      <c r="D922" s="1">
        <v>42854</v>
      </c>
      <c r="E922" s="18">
        <v>42848</v>
      </c>
      <c r="F922" t="s">
        <v>49</v>
      </c>
      <c r="G922" t="s">
        <v>730</v>
      </c>
      <c r="H922" t="s">
        <v>731</v>
      </c>
      <c r="I922" t="s">
        <v>25</v>
      </c>
      <c r="J922" t="s">
        <v>26</v>
      </c>
      <c r="K922" t="s">
        <v>262</v>
      </c>
      <c r="L922" t="s">
        <v>263</v>
      </c>
      <c r="M922" s="2">
        <v>10024</v>
      </c>
      <c r="N922" s="2" t="s">
        <v>145</v>
      </c>
      <c r="O922" s="3" t="s">
        <v>4854</v>
      </c>
      <c r="P922" t="s">
        <v>45</v>
      </c>
      <c r="Q922" t="s">
        <v>77</v>
      </c>
      <c r="R922" t="s">
        <v>4855</v>
      </c>
      <c r="S922" s="2">
        <v>121.94</v>
      </c>
      <c r="T922" s="2">
        <v>2</v>
      </c>
      <c r="U922" s="2">
        <v>0</v>
      </c>
      <c r="V922" s="8">
        <v>35.3626</v>
      </c>
      <c r="W922" s="9">
        <f t="shared" si="42"/>
        <v>121.94</v>
      </c>
      <c r="X922" s="9">
        <f t="shared" si="43"/>
        <v>0</v>
      </c>
      <c r="Y922" s="9">
        <f t="shared" si="44"/>
        <v>243.88</v>
      </c>
    </row>
    <row r="923" spans="1:25" x14ac:dyDescent="0.3">
      <c r="A923">
        <v>922</v>
      </c>
      <c r="B923" t="s">
        <v>5120</v>
      </c>
      <c r="C923" s="1">
        <v>41989</v>
      </c>
      <c r="D923" s="1">
        <v>41994</v>
      </c>
      <c r="E923" s="18">
        <v>41989</v>
      </c>
      <c r="F923" t="s">
        <v>49</v>
      </c>
      <c r="G923" t="s">
        <v>5121</v>
      </c>
      <c r="H923" t="s">
        <v>5122</v>
      </c>
      <c r="I923" t="s">
        <v>40</v>
      </c>
      <c r="J923" t="s">
        <v>26</v>
      </c>
      <c r="K923" t="s">
        <v>1489</v>
      </c>
      <c r="L923" t="s">
        <v>53</v>
      </c>
      <c r="M923" s="2">
        <v>32216</v>
      </c>
      <c r="N923" s="2" t="s">
        <v>29</v>
      </c>
      <c r="O923" s="3" t="s">
        <v>3949</v>
      </c>
      <c r="P923" t="s">
        <v>45</v>
      </c>
      <c r="Q923" t="s">
        <v>74</v>
      </c>
      <c r="R923" t="s">
        <v>3950</v>
      </c>
      <c r="S923" s="2">
        <v>1.167</v>
      </c>
      <c r="T923" s="2">
        <v>1</v>
      </c>
      <c r="U923" s="2">
        <v>0.7</v>
      </c>
      <c r="V923" s="8">
        <v>-0.85580000000000001</v>
      </c>
      <c r="W923" s="9">
        <f t="shared" si="42"/>
        <v>0.35010000000000008</v>
      </c>
      <c r="X923" s="9">
        <f t="shared" si="43"/>
        <v>0.81689999999999996</v>
      </c>
      <c r="Y923" s="9">
        <f t="shared" si="44"/>
        <v>0.35010000000000008</v>
      </c>
    </row>
    <row r="924" spans="1:25" x14ac:dyDescent="0.3">
      <c r="A924">
        <v>923</v>
      </c>
      <c r="B924" t="s">
        <v>5123</v>
      </c>
      <c r="C924" s="1">
        <v>42433</v>
      </c>
      <c r="D924" s="1">
        <v>42439</v>
      </c>
      <c r="E924" s="18">
        <v>42433</v>
      </c>
      <c r="F924" t="s">
        <v>49</v>
      </c>
      <c r="G924" t="s">
        <v>3549</v>
      </c>
      <c r="H924" t="s">
        <v>3550</v>
      </c>
      <c r="I924" t="s">
        <v>101</v>
      </c>
      <c r="J924" t="s">
        <v>26</v>
      </c>
      <c r="K924" t="s">
        <v>931</v>
      </c>
      <c r="L924" t="s">
        <v>42</v>
      </c>
      <c r="M924" s="2">
        <v>92024</v>
      </c>
      <c r="N924" s="2" t="s">
        <v>43</v>
      </c>
      <c r="O924" s="3" t="s">
        <v>5124</v>
      </c>
      <c r="P924" t="s">
        <v>45</v>
      </c>
      <c r="Q924" t="s">
        <v>67</v>
      </c>
      <c r="R924" t="s">
        <v>5125</v>
      </c>
      <c r="S924" s="2">
        <v>16.989999999999998</v>
      </c>
      <c r="T924" s="2">
        <v>1</v>
      </c>
      <c r="U924" s="2">
        <v>0</v>
      </c>
      <c r="V924" s="8">
        <v>4.9271000000000003</v>
      </c>
      <c r="W924" s="9">
        <f t="shared" si="42"/>
        <v>16.989999999999998</v>
      </c>
      <c r="X924" s="9">
        <f t="shared" si="43"/>
        <v>0</v>
      </c>
      <c r="Y924" s="9">
        <f t="shared" si="44"/>
        <v>16.989999999999998</v>
      </c>
    </row>
    <row r="925" spans="1:25" x14ac:dyDescent="0.3">
      <c r="A925">
        <v>924</v>
      </c>
      <c r="B925" t="s">
        <v>5126</v>
      </c>
      <c r="C925" s="1">
        <v>41968</v>
      </c>
      <c r="D925" s="1">
        <v>41973</v>
      </c>
      <c r="E925" s="18">
        <v>41968</v>
      </c>
      <c r="F925" t="s">
        <v>49</v>
      </c>
      <c r="G925" t="s">
        <v>4512</v>
      </c>
      <c r="H925" t="s">
        <v>4513</v>
      </c>
      <c r="I925" t="s">
        <v>40</v>
      </c>
      <c r="J925" t="s">
        <v>26</v>
      </c>
      <c r="K925" t="s">
        <v>1109</v>
      </c>
      <c r="L925" t="s">
        <v>103</v>
      </c>
      <c r="M925" s="2">
        <v>76017</v>
      </c>
      <c r="N925" s="2" t="s">
        <v>104</v>
      </c>
      <c r="O925" s="3" t="s">
        <v>5127</v>
      </c>
      <c r="P925" t="s">
        <v>70</v>
      </c>
      <c r="Q925" t="s">
        <v>157</v>
      </c>
      <c r="R925" t="s">
        <v>5128</v>
      </c>
      <c r="S925" s="2">
        <v>24.672000000000001</v>
      </c>
      <c r="T925" s="2">
        <v>3</v>
      </c>
      <c r="U925" s="2">
        <v>0.2</v>
      </c>
      <c r="V925" s="8">
        <v>0</v>
      </c>
      <c r="W925" s="9">
        <f t="shared" si="42"/>
        <v>19.7376</v>
      </c>
      <c r="X925" s="9">
        <f t="shared" si="43"/>
        <v>4.9344000000000001</v>
      </c>
      <c r="Y925" s="9">
        <f t="shared" si="44"/>
        <v>59.212800000000001</v>
      </c>
    </row>
    <row r="926" spans="1:25" x14ac:dyDescent="0.3">
      <c r="A926">
        <v>925</v>
      </c>
      <c r="B926" t="s">
        <v>5133</v>
      </c>
      <c r="C926" s="1">
        <v>42826</v>
      </c>
      <c r="D926" s="1">
        <v>42830</v>
      </c>
      <c r="E926" s="18">
        <v>42826</v>
      </c>
      <c r="F926" t="s">
        <v>49</v>
      </c>
      <c r="G926" t="s">
        <v>2659</v>
      </c>
      <c r="H926" t="s">
        <v>2660</v>
      </c>
      <c r="I926" t="s">
        <v>25</v>
      </c>
      <c r="J926" t="s">
        <v>26</v>
      </c>
      <c r="K926" t="s">
        <v>126</v>
      </c>
      <c r="L926" t="s">
        <v>42</v>
      </c>
      <c r="M926" s="2">
        <v>94110</v>
      </c>
      <c r="N926" s="2" t="s">
        <v>43</v>
      </c>
      <c r="O926" s="3" t="s">
        <v>5134</v>
      </c>
      <c r="P926" t="s">
        <v>45</v>
      </c>
      <c r="Q926" t="s">
        <v>46</v>
      </c>
      <c r="R926" t="s">
        <v>5135</v>
      </c>
      <c r="S926" s="2">
        <v>5.78</v>
      </c>
      <c r="T926" s="2">
        <v>2</v>
      </c>
      <c r="U926" s="2">
        <v>0</v>
      </c>
      <c r="V926" s="8">
        <v>2.7166000000000001</v>
      </c>
      <c r="W926" s="9">
        <f t="shared" si="42"/>
        <v>5.78</v>
      </c>
      <c r="X926" s="9">
        <f t="shared" si="43"/>
        <v>0</v>
      </c>
      <c r="Y926" s="9">
        <f t="shared" si="44"/>
        <v>11.56</v>
      </c>
    </row>
    <row r="927" spans="1:25" x14ac:dyDescent="0.3">
      <c r="A927">
        <v>926</v>
      </c>
      <c r="B927" t="s">
        <v>5138</v>
      </c>
      <c r="C927" s="1">
        <v>43030</v>
      </c>
      <c r="D927" s="1">
        <v>43032</v>
      </c>
      <c r="E927" s="18">
        <v>43030</v>
      </c>
      <c r="F927" t="s">
        <v>184</v>
      </c>
      <c r="G927" t="s">
        <v>5139</v>
      </c>
      <c r="H927" t="s">
        <v>5140</v>
      </c>
      <c r="I927" t="s">
        <v>101</v>
      </c>
      <c r="J927" t="s">
        <v>26</v>
      </c>
      <c r="K927" t="s">
        <v>262</v>
      </c>
      <c r="L927" t="s">
        <v>263</v>
      </c>
      <c r="M927" s="2">
        <v>10024</v>
      </c>
      <c r="N927" s="2" t="s">
        <v>145</v>
      </c>
      <c r="O927" s="3" t="s">
        <v>5141</v>
      </c>
      <c r="P927" t="s">
        <v>70</v>
      </c>
      <c r="Q927" t="s">
        <v>1194</v>
      </c>
      <c r="R927" t="s">
        <v>5142</v>
      </c>
      <c r="S927" s="2">
        <v>11199.968000000001</v>
      </c>
      <c r="T927" s="2">
        <v>4</v>
      </c>
      <c r="U927" s="2">
        <v>0.2</v>
      </c>
      <c r="V927" s="8">
        <v>3919.9888000000001</v>
      </c>
      <c r="W927" s="9">
        <f t="shared" si="42"/>
        <v>8959.974400000001</v>
      </c>
      <c r="X927" s="9">
        <f t="shared" si="43"/>
        <v>2239.9936000000002</v>
      </c>
      <c r="Y927" s="9">
        <f t="shared" si="44"/>
        <v>35839.897600000004</v>
      </c>
    </row>
    <row r="928" spans="1:25" x14ac:dyDescent="0.3">
      <c r="A928">
        <v>927</v>
      </c>
      <c r="B928" t="s">
        <v>5143</v>
      </c>
      <c r="C928" s="1">
        <v>43052</v>
      </c>
      <c r="D928" s="1">
        <v>43054</v>
      </c>
      <c r="E928" s="18">
        <v>43052</v>
      </c>
      <c r="F928" t="s">
        <v>184</v>
      </c>
      <c r="G928" t="s">
        <v>963</v>
      </c>
      <c r="H928" t="s">
        <v>964</v>
      </c>
      <c r="I928" t="s">
        <v>40</v>
      </c>
      <c r="J928" t="s">
        <v>26</v>
      </c>
      <c r="K928" t="s">
        <v>310</v>
      </c>
      <c r="L928" t="s">
        <v>490</v>
      </c>
      <c r="M928" s="2">
        <v>45503</v>
      </c>
      <c r="N928" s="2" t="s">
        <v>145</v>
      </c>
      <c r="O928" s="3" t="s">
        <v>1704</v>
      </c>
      <c r="P928" t="s">
        <v>70</v>
      </c>
      <c r="Q928" t="s">
        <v>157</v>
      </c>
      <c r="R928" t="s">
        <v>1705</v>
      </c>
      <c r="S928" s="2">
        <v>60.863999999999997</v>
      </c>
      <c r="T928" s="2">
        <v>4</v>
      </c>
      <c r="U928" s="2">
        <v>0.2</v>
      </c>
      <c r="V928" s="8">
        <v>9.1295999999999999</v>
      </c>
      <c r="W928" s="9">
        <f t="shared" si="42"/>
        <v>48.691199999999995</v>
      </c>
      <c r="X928" s="9">
        <f t="shared" si="43"/>
        <v>12.172800000000001</v>
      </c>
      <c r="Y928" s="9">
        <f t="shared" si="44"/>
        <v>194.76479999999998</v>
      </c>
    </row>
    <row r="929" spans="1:25" x14ac:dyDescent="0.3">
      <c r="A929">
        <v>928</v>
      </c>
      <c r="B929" t="s">
        <v>5148</v>
      </c>
      <c r="C929" s="1">
        <v>42257</v>
      </c>
      <c r="D929" s="1">
        <v>42262</v>
      </c>
      <c r="E929" s="18">
        <v>42257</v>
      </c>
      <c r="F929" t="s">
        <v>49</v>
      </c>
      <c r="G929" t="s">
        <v>3851</v>
      </c>
      <c r="H929" t="s">
        <v>3852</v>
      </c>
      <c r="I929" t="s">
        <v>25</v>
      </c>
      <c r="J929" t="s">
        <v>26</v>
      </c>
      <c r="K929" t="s">
        <v>4200</v>
      </c>
      <c r="L929" t="s">
        <v>634</v>
      </c>
      <c r="M929" s="2">
        <v>74133</v>
      </c>
      <c r="N929" s="2" t="s">
        <v>104</v>
      </c>
      <c r="O929" s="3" t="s">
        <v>4528</v>
      </c>
      <c r="P929" t="s">
        <v>45</v>
      </c>
      <c r="Q929" t="s">
        <v>89</v>
      </c>
      <c r="R929" t="s">
        <v>4529</v>
      </c>
      <c r="S929" s="2">
        <v>14.94</v>
      </c>
      <c r="T929" s="2">
        <v>3</v>
      </c>
      <c r="U929" s="2">
        <v>0</v>
      </c>
      <c r="V929" s="8">
        <v>7.0217999999999998</v>
      </c>
      <c r="W929" s="9">
        <f t="shared" si="42"/>
        <v>14.94</v>
      </c>
      <c r="X929" s="9">
        <f t="shared" si="43"/>
        <v>0</v>
      </c>
      <c r="Y929" s="9">
        <f t="shared" si="44"/>
        <v>44.82</v>
      </c>
    </row>
    <row r="930" spans="1:25" x14ac:dyDescent="0.3">
      <c r="A930">
        <v>929</v>
      </c>
      <c r="B930" t="s">
        <v>5153</v>
      </c>
      <c r="C930" s="1">
        <v>42190</v>
      </c>
      <c r="D930" s="1">
        <v>42195</v>
      </c>
      <c r="E930" s="18">
        <v>42190</v>
      </c>
      <c r="F930" t="s">
        <v>22</v>
      </c>
      <c r="G930" t="s">
        <v>4256</v>
      </c>
      <c r="H930" t="s">
        <v>4257</v>
      </c>
      <c r="I930" t="s">
        <v>40</v>
      </c>
      <c r="J930" t="s">
        <v>26</v>
      </c>
      <c r="K930" t="s">
        <v>1662</v>
      </c>
      <c r="L930" t="s">
        <v>87</v>
      </c>
      <c r="M930" s="2">
        <v>28314</v>
      </c>
      <c r="N930" s="2" t="s">
        <v>29</v>
      </c>
      <c r="O930" s="3" t="s">
        <v>5154</v>
      </c>
      <c r="P930" t="s">
        <v>31</v>
      </c>
      <c r="Q930" t="s">
        <v>64</v>
      </c>
      <c r="R930" t="s">
        <v>5155</v>
      </c>
      <c r="S930" s="2">
        <v>4.9279999999999999</v>
      </c>
      <c r="T930" s="2">
        <v>2</v>
      </c>
      <c r="U930" s="2">
        <v>0.2</v>
      </c>
      <c r="V930" s="8">
        <v>0.73919999999999997</v>
      </c>
      <c r="W930" s="9">
        <f t="shared" si="42"/>
        <v>3.9424000000000001</v>
      </c>
      <c r="X930" s="9">
        <f t="shared" si="43"/>
        <v>0.98560000000000003</v>
      </c>
      <c r="Y930" s="9">
        <f t="shared" si="44"/>
        <v>7.8848000000000003</v>
      </c>
    </row>
    <row r="931" spans="1:25" x14ac:dyDescent="0.3">
      <c r="A931">
        <v>930</v>
      </c>
      <c r="B931" t="s">
        <v>5156</v>
      </c>
      <c r="C931" s="1">
        <v>42898</v>
      </c>
      <c r="D931" s="1">
        <v>42904</v>
      </c>
      <c r="E931" s="18">
        <v>42898</v>
      </c>
      <c r="F931" t="s">
        <v>49</v>
      </c>
      <c r="G931" t="s">
        <v>5157</v>
      </c>
      <c r="H931" t="s">
        <v>5158</v>
      </c>
      <c r="I931" t="s">
        <v>25</v>
      </c>
      <c r="J931" t="s">
        <v>26</v>
      </c>
      <c r="K931" t="s">
        <v>262</v>
      </c>
      <c r="L931" t="s">
        <v>263</v>
      </c>
      <c r="M931" s="2">
        <v>10035</v>
      </c>
      <c r="N931" s="2" t="s">
        <v>145</v>
      </c>
      <c r="O931" s="3" t="s">
        <v>5159</v>
      </c>
      <c r="P931" t="s">
        <v>45</v>
      </c>
      <c r="Q931" t="s">
        <v>89</v>
      </c>
      <c r="R931" t="s">
        <v>5160</v>
      </c>
      <c r="S931" s="2">
        <v>19.04</v>
      </c>
      <c r="T931" s="2">
        <v>4</v>
      </c>
      <c r="U931" s="2">
        <v>0</v>
      </c>
      <c r="V931" s="8">
        <v>9.3295999999999992</v>
      </c>
      <c r="W931" s="9">
        <f t="shared" si="42"/>
        <v>19.04</v>
      </c>
      <c r="X931" s="9">
        <f t="shared" si="43"/>
        <v>0</v>
      </c>
      <c r="Y931" s="9">
        <f t="shared" si="44"/>
        <v>76.16</v>
      </c>
    </row>
    <row r="932" spans="1:25" x14ac:dyDescent="0.3">
      <c r="A932">
        <v>931</v>
      </c>
      <c r="B932" t="s">
        <v>5165</v>
      </c>
      <c r="C932" s="1">
        <v>42639</v>
      </c>
      <c r="D932" s="1">
        <v>42644</v>
      </c>
      <c r="E932" s="18">
        <v>42639</v>
      </c>
      <c r="F932" t="s">
        <v>49</v>
      </c>
      <c r="G932" t="s">
        <v>573</v>
      </c>
      <c r="H932" t="s">
        <v>574</v>
      </c>
      <c r="I932" t="s">
        <v>40</v>
      </c>
      <c r="J932" t="s">
        <v>26</v>
      </c>
      <c r="K932" t="s">
        <v>1157</v>
      </c>
      <c r="L932" t="s">
        <v>42</v>
      </c>
      <c r="M932" s="2">
        <v>92345</v>
      </c>
      <c r="N932" s="2" t="s">
        <v>43</v>
      </c>
      <c r="O932" s="3" t="s">
        <v>3307</v>
      </c>
      <c r="P932" t="s">
        <v>31</v>
      </c>
      <c r="Q932" t="s">
        <v>32</v>
      </c>
      <c r="R932" t="s">
        <v>3308</v>
      </c>
      <c r="S932" s="2">
        <v>424.95749999999998</v>
      </c>
      <c r="T932" s="2">
        <v>5</v>
      </c>
      <c r="U932" s="2">
        <v>0.15</v>
      </c>
      <c r="V932" s="8">
        <v>19.998000000000001</v>
      </c>
      <c r="W932" s="9">
        <f t="shared" si="42"/>
        <v>361.21387499999997</v>
      </c>
      <c r="X932" s="9">
        <f t="shared" si="43"/>
        <v>63.743624999999994</v>
      </c>
      <c r="Y932" s="9">
        <f t="shared" si="44"/>
        <v>1806.0693749999998</v>
      </c>
    </row>
    <row r="933" spans="1:25" x14ac:dyDescent="0.3">
      <c r="A933">
        <v>932</v>
      </c>
      <c r="B933" t="s">
        <v>5166</v>
      </c>
      <c r="C933" s="1">
        <v>42995</v>
      </c>
      <c r="D933" s="1">
        <v>42999</v>
      </c>
      <c r="E933" s="18">
        <v>42995</v>
      </c>
      <c r="F933" t="s">
        <v>22</v>
      </c>
      <c r="G933" t="s">
        <v>1090</v>
      </c>
      <c r="H933" t="s">
        <v>1091</v>
      </c>
      <c r="I933" t="s">
        <v>40</v>
      </c>
      <c r="J933" t="s">
        <v>26</v>
      </c>
      <c r="K933" t="s">
        <v>3555</v>
      </c>
      <c r="L933" t="s">
        <v>120</v>
      </c>
      <c r="M933" s="2">
        <v>84604</v>
      </c>
      <c r="N933" s="2" t="s">
        <v>43</v>
      </c>
      <c r="O933" s="3" t="s">
        <v>5055</v>
      </c>
      <c r="P933" t="s">
        <v>45</v>
      </c>
      <c r="Q933" t="s">
        <v>74</v>
      </c>
      <c r="R933" t="s">
        <v>1197</v>
      </c>
      <c r="S933" s="2">
        <v>10.776</v>
      </c>
      <c r="T933" s="2">
        <v>3</v>
      </c>
      <c r="U933" s="2">
        <v>0.2</v>
      </c>
      <c r="V933" s="8">
        <v>3.5022000000000002</v>
      </c>
      <c r="W933" s="9">
        <f t="shared" si="42"/>
        <v>8.6207999999999991</v>
      </c>
      <c r="X933" s="9">
        <f t="shared" si="43"/>
        <v>2.1552000000000002</v>
      </c>
      <c r="Y933" s="9">
        <f t="shared" si="44"/>
        <v>25.862399999999997</v>
      </c>
    </row>
    <row r="934" spans="1:25" x14ac:dyDescent="0.3">
      <c r="A934">
        <v>933</v>
      </c>
      <c r="B934" t="s">
        <v>5171</v>
      </c>
      <c r="C934" s="1">
        <v>42362</v>
      </c>
      <c r="D934" s="1">
        <v>42366</v>
      </c>
      <c r="E934" s="18">
        <v>42362</v>
      </c>
      <c r="F934" t="s">
        <v>49</v>
      </c>
      <c r="G934" t="s">
        <v>3218</v>
      </c>
      <c r="H934" t="s">
        <v>3219</v>
      </c>
      <c r="I934" t="s">
        <v>40</v>
      </c>
      <c r="J934" t="s">
        <v>26</v>
      </c>
      <c r="K934" t="s">
        <v>301</v>
      </c>
      <c r="L934" t="s">
        <v>302</v>
      </c>
      <c r="M934" s="2">
        <v>85234</v>
      </c>
      <c r="N934" s="2" t="s">
        <v>43</v>
      </c>
      <c r="O934" s="3" t="s">
        <v>672</v>
      </c>
      <c r="P934" t="s">
        <v>31</v>
      </c>
      <c r="Q934" t="s">
        <v>35</v>
      </c>
      <c r="R934" t="s">
        <v>673</v>
      </c>
      <c r="S934" s="2">
        <v>883.84</v>
      </c>
      <c r="T934" s="2">
        <v>4</v>
      </c>
      <c r="U934" s="2">
        <v>0.2</v>
      </c>
      <c r="V934" s="8">
        <v>99.432000000000002</v>
      </c>
      <c r="W934" s="9">
        <f t="shared" si="42"/>
        <v>707.072</v>
      </c>
      <c r="X934" s="9">
        <f t="shared" si="43"/>
        <v>176.76800000000003</v>
      </c>
      <c r="Y934" s="9">
        <f t="shared" si="44"/>
        <v>2828.288</v>
      </c>
    </row>
    <row r="935" spans="1:25" x14ac:dyDescent="0.3">
      <c r="A935">
        <v>934</v>
      </c>
      <c r="B935" t="s">
        <v>5172</v>
      </c>
      <c r="C935" s="1">
        <v>43067</v>
      </c>
      <c r="D935" s="1">
        <v>43071</v>
      </c>
      <c r="E935" s="18">
        <v>43067</v>
      </c>
      <c r="F935" t="s">
        <v>49</v>
      </c>
      <c r="G935" t="s">
        <v>2963</v>
      </c>
      <c r="H935" t="s">
        <v>2964</v>
      </c>
      <c r="I935" t="s">
        <v>40</v>
      </c>
      <c r="J935" t="s">
        <v>26</v>
      </c>
      <c r="K935" t="s">
        <v>262</v>
      </c>
      <c r="L935" t="s">
        <v>263</v>
      </c>
      <c r="M935" s="2">
        <v>10035</v>
      </c>
      <c r="N935" s="2" t="s">
        <v>145</v>
      </c>
      <c r="O935" s="3" t="s">
        <v>5173</v>
      </c>
      <c r="P935" t="s">
        <v>70</v>
      </c>
      <c r="Q935" t="s">
        <v>71</v>
      </c>
      <c r="R935" t="s">
        <v>5174</v>
      </c>
      <c r="S935" s="2">
        <v>1979.89</v>
      </c>
      <c r="T935" s="2">
        <v>11</v>
      </c>
      <c r="U935" s="2">
        <v>0</v>
      </c>
      <c r="V935" s="8">
        <v>494.97250000000003</v>
      </c>
      <c r="W935" s="9">
        <f t="shared" si="42"/>
        <v>1979.89</v>
      </c>
      <c r="X935" s="9">
        <f t="shared" si="43"/>
        <v>0</v>
      </c>
      <c r="Y935" s="9">
        <f t="shared" si="44"/>
        <v>21778.79</v>
      </c>
    </row>
    <row r="936" spans="1:25" x14ac:dyDescent="0.3">
      <c r="A936">
        <v>935</v>
      </c>
      <c r="B936" t="s">
        <v>5177</v>
      </c>
      <c r="C936" s="1">
        <v>41891</v>
      </c>
      <c r="D936" s="1">
        <v>41894</v>
      </c>
      <c r="E936" s="18">
        <v>41891</v>
      </c>
      <c r="F936" t="s">
        <v>22</v>
      </c>
      <c r="G936" t="s">
        <v>5178</v>
      </c>
      <c r="H936" t="s">
        <v>5179</v>
      </c>
      <c r="I936" t="s">
        <v>40</v>
      </c>
      <c r="J936" t="s">
        <v>26</v>
      </c>
      <c r="K936" t="s">
        <v>1220</v>
      </c>
      <c r="L936" t="s">
        <v>1221</v>
      </c>
      <c r="M936" s="2">
        <v>1852</v>
      </c>
      <c r="N936" s="2" t="s">
        <v>145</v>
      </c>
      <c r="O936" s="3" t="s">
        <v>685</v>
      </c>
      <c r="P936" t="s">
        <v>45</v>
      </c>
      <c r="Q936" t="s">
        <v>89</v>
      </c>
      <c r="R936" t="s">
        <v>686</v>
      </c>
      <c r="S936" s="2">
        <v>166.44</v>
      </c>
      <c r="T936" s="2">
        <v>3</v>
      </c>
      <c r="U936" s="2">
        <v>0</v>
      </c>
      <c r="V936" s="8">
        <v>79.891199999999998</v>
      </c>
      <c r="W936" s="9">
        <f t="shared" si="42"/>
        <v>166.44</v>
      </c>
      <c r="X936" s="9">
        <f t="shared" si="43"/>
        <v>0</v>
      </c>
      <c r="Y936" s="9">
        <f t="shared" si="44"/>
        <v>499.32</v>
      </c>
    </row>
    <row r="937" spans="1:25" x14ac:dyDescent="0.3">
      <c r="A937">
        <v>936</v>
      </c>
      <c r="B937" t="s">
        <v>5186</v>
      </c>
      <c r="C937" s="1">
        <v>41811</v>
      </c>
      <c r="D937" s="1">
        <v>41811</v>
      </c>
      <c r="E937" s="18">
        <v>41811</v>
      </c>
      <c r="F937" t="s">
        <v>1261</v>
      </c>
      <c r="G937" t="s">
        <v>5187</v>
      </c>
      <c r="H937" t="s">
        <v>5188</v>
      </c>
      <c r="I937" t="s">
        <v>25</v>
      </c>
      <c r="J937" t="s">
        <v>26</v>
      </c>
      <c r="K937" t="s">
        <v>3405</v>
      </c>
      <c r="L937" t="s">
        <v>449</v>
      </c>
      <c r="M937" s="2">
        <v>81001</v>
      </c>
      <c r="N937" s="2" t="s">
        <v>43</v>
      </c>
      <c r="O937" s="3" t="s">
        <v>4015</v>
      </c>
      <c r="P937" t="s">
        <v>45</v>
      </c>
      <c r="Q937" t="s">
        <v>74</v>
      </c>
      <c r="R937" t="s">
        <v>4016</v>
      </c>
      <c r="S937" s="2">
        <v>11.087999999999999</v>
      </c>
      <c r="T937" s="2">
        <v>7</v>
      </c>
      <c r="U937" s="2">
        <v>0.7</v>
      </c>
      <c r="V937" s="8">
        <v>-8.1311999999999998</v>
      </c>
      <c r="W937" s="9">
        <f t="shared" si="42"/>
        <v>3.3264000000000005</v>
      </c>
      <c r="X937" s="9">
        <f t="shared" si="43"/>
        <v>7.7615999999999987</v>
      </c>
      <c r="Y937" s="9">
        <f t="shared" si="44"/>
        <v>23.284800000000004</v>
      </c>
    </row>
    <row r="938" spans="1:25" x14ac:dyDescent="0.3">
      <c r="A938">
        <v>937</v>
      </c>
      <c r="B938" t="s">
        <v>5193</v>
      </c>
      <c r="C938" s="1">
        <v>42915</v>
      </c>
      <c r="D938" s="1">
        <v>42922</v>
      </c>
      <c r="E938" s="18">
        <v>42915</v>
      </c>
      <c r="F938" t="s">
        <v>49</v>
      </c>
      <c r="G938" t="s">
        <v>4501</v>
      </c>
      <c r="H938" t="s">
        <v>4502</v>
      </c>
      <c r="I938" t="s">
        <v>25</v>
      </c>
      <c r="J938" t="s">
        <v>26</v>
      </c>
      <c r="K938" t="s">
        <v>41</v>
      </c>
      <c r="L938" t="s">
        <v>42</v>
      </c>
      <c r="M938" s="2">
        <v>90004</v>
      </c>
      <c r="N938" s="2" t="s">
        <v>43</v>
      </c>
      <c r="O938" s="3" t="s">
        <v>4868</v>
      </c>
      <c r="P938" t="s">
        <v>45</v>
      </c>
      <c r="Q938" t="s">
        <v>74</v>
      </c>
      <c r="R938" t="s">
        <v>4869</v>
      </c>
      <c r="S938" s="2">
        <v>312.55200000000002</v>
      </c>
      <c r="T938" s="2">
        <v>9</v>
      </c>
      <c r="U938" s="2">
        <v>0.2</v>
      </c>
      <c r="V938" s="8">
        <v>101.57940000000001</v>
      </c>
      <c r="W938" s="9">
        <f t="shared" si="42"/>
        <v>250.04160000000002</v>
      </c>
      <c r="X938" s="9">
        <f t="shared" si="43"/>
        <v>62.510400000000004</v>
      </c>
      <c r="Y938" s="9">
        <f t="shared" si="44"/>
        <v>2250.3744000000002</v>
      </c>
    </row>
    <row r="939" spans="1:25" x14ac:dyDescent="0.3">
      <c r="A939">
        <v>938</v>
      </c>
      <c r="B939" t="s">
        <v>5194</v>
      </c>
      <c r="C939" s="1">
        <v>42619</v>
      </c>
      <c r="D939" s="1">
        <v>42624</v>
      </c>
      <c r="E939" s="18">
        <v>42619</v>
      </c>
      <c r="F939" t="s">
        <v>49</v>
      </c>
      <c r="G939" t="s">
        <v>399</v>
      </c>
      <c r="H939" t="s">
        <v>400</v>
      </c>
      <c r="I939" t="s">
        <v>25</v>
      </c>
      <c r="J939" t="s">
        <v>26</v>
      </c>
      <c r="K939" t="s">
        <v>3720</v>
      </c>
      <c r="L939" t="s">
        <v>87</v>
      </c>
      <c r="M939" s="2">
        <v>27360</v>
      </c>
      <c r="N939" s="2" t="s">
        <v>29</v>
      </c>
      <c r="O939" s="3" t="s">
        <v>3269</v>
      </c>
      <c r="P939" t="s">
        <v>45</v>
      </c>
      <c r="Q939" t="s">
        <v>169</v>
      </c>
      <c r="R939" t="s">
        <v>3270</v>
      </c>
      <c r="S939" s="2">
        <v>95.951999999999998</v>
      </c>
      <c r="T939" s="2">
        <v>3</v>
      </c>
      <c r="U939" s="2">
        <v>0.2</v>
      </c>
      <c r="V939" s="8">
        <v>29.984999999999999</v>
      </c>
      <c r="W939" s="9">
        <f t="shared" si="42"/>
        <v>76.761600000000001</v>
      </c>
      <c r="X939" s="9">
        <f t="shared" si="43"/>
        <v>19.1904</v>
      </c>
      <c r="Y939" s="9">
        <f t="shared" si="44"/>
        <v>230.28480000000002</v>
      </c>
    </row>
    <row r="940" spans="1:25" x14ac:dyDescent="0.3">
      <c r="A940">
        <v>939</v>
      </c>
      <c r="B940" t="s">
        <v>5195</v>
      </c>
      <c r="C940" s="1">
        <v>42586</v>
      </c>
      <c r="D940" s="1">
        <v>42587</v>
      </c>
      <c r="E940" s="18">
        <v>42586</v>
      </c>
      <c r="F940" t="s">
        <v>184</v>
      </c>
      <c r="G940" t="s">
        <v>2159</v>
      </c>
      <c r="H940" t="s">
        <v>2160</v>
      </c>
      <c r="I940" t="s">
        <v>25</v>
      </c>
      <c r="J940" t="s">
        <v>26</v>
      </c>
      <c r="K940" t="s">
        <v>1357</v>
      </c>
      <c r="L940" t="s">
        <v>207</v>
      </c>
      <c r="M940" s="2">
        <v>61604</v>
      </c>
      <c r="N940" s="2" t="s">
        <v>104</v>
      </c>
      <c r="O940" s="3" t="s">
        <v>5196</v>
      </c>
      <c r="P940" t="s">
        <v>45</v>
      </c>
      <c r="Q940" t="s">
        <v>74</v>
      </c>
      <c r="R940" t="s">
        <v>5197</v>
      </c>
      <c r="S940" s="2">
        <v>3.98</v>
      </c>
      <c r="T940" s="2">
        <v>5</v>
      </c>
      <c r="U940" s="2">
        <v>0.8</v>
      </c>
      <c r="V940" s="8">
        <v>-6.5670000000000002</v>
      </c>
      <c r="W940" s="9">
        <f t="shared" si="42"/>
        <v>0.79599999999999982</v>
      </c>
      <c r="X940" s="9">
        <f t="shared" si="43"/>
        <v>3.1840000000000002</v>
      </c>
      <c r="Y940" s="9">
        <f t="shared" si="44"/>
        <v>3.9799999999999991</v>
      </c>
    </row>
    <row r="941" spans="1:25" x14ac:dyDescent="0.3">
      <c r="A941">
        <v>940</v>
      </c>
      <c r="B941" t="s">
        <v>5198</v>
      </c>
      <c r="C941" s="1">
        <v>42320</v>
      </c>
      <c r="D941" s="1">
        <v>42322</v>
      </c>
      <c r="E941" s="18">
        <v>42320</v>
      </c>
      <c r="F941" t="s">
        <v>184</v>
      </c>
      <c r="G941" t="s">
        <v>2314</v>
      </c>
      <c r="H941" t="s">
        <v>2315</v>
      </c>
      <c r="I941" t="s">
        <v>40</v>
      </c>
      <c r="J941" t="s">
        <v>26</v>
      </c>
      <c r="K941" t="s">
        <v>41</v>
      </c>
      <c r="L941" t="s">
        <v>42</v>
      </c>
      <c r="M941" s="2">
        <v>90032</v>
      </c>
      <c r="N941" s="2" t="s">
        <v>43</v>
      </c>
      <c r="O941" s="3" t="s">
        <v>5199</v>
      </c>
      <c r="P941" t="s">
        <v>45</v>
      </c>
      <c r="Q941" t="s">
        <v>89</v>
      </c>
      <c r="R941" t="s">
        <v>5200</v>
      </c>
      <c r="S941" s="2">
        <v>15.7</v>
      </c>
      <c r="T941" s="2">
        <v>5</v>
      </c>
      <c r="U941" s="2">
        <v>0</v>
      </c>
      <c r="V941" s="8">
        <v>7.0650000000000004</v>
      </c>
      <c r="W941" s="9">
        <f t="shared" si="42"/>
        <v>15.7</v>
      </c>
      <c r="X941" s="9">
        <f t="shared" si="43"/>
        <v>0</v>
      </c>
      <c r="Y941" s="9">
        <f t="shared" si="44"/>
        <v>78.5</v>
      </c>
    </row>
    <row r="942" spans="1:25" x14ac:dyDescent="0.3">
      <c r="A942">
        <v>941</v>
      </c>
      <c r="B942" t="s">
        <v>5201</v>
      </c>
      <c r="C942" s="1">
        <v>41820</v>
      </c>
      <c r="D942" s="1">
        <v>41822</v>
      </c>
      <c r="E942" s="18">
        <v>41820</v>
      </c>
      <c r="F942" t="s">
        <v>184</v>
      </c>
      <c r="G942" t="s">
        <v>1301</v>
      </c>
      <c r="H942" t="s">
        <v>1302</v>
      </c>
      <c r="I942" t="s">
        <v>25</v>
      </c>
      <c r="J942" t="s">
        <v>26</v>
      </c>
      <c r="K942" t="s">
        <v>295</v>
      </c>
      <c r="L942" t="s">
        <v>207</v>
      </c>
      <c r="M942" s="2">
        <v>60653</v>
      </c>
      <c r="N942" s="2" t="s">
        <v>104</v>
      </c>
      <c r="O942" s="3" t="s">
        <v>4422</v>
      </c>
      <c r="P942" t="s">
        <v>45</v>
      </c>
      <c r="Q942" t="s">
        <v>67</v>
      </c>
      <c r="R942" t="s">
        <v>4423</v>
      </c>
      <c r="S942" s="2">
        <v>5.2480000000000002</v>
      </c>
      <c r="T942" s="2">
        <v>4</v>
      </c>
      <c r="U942" s="2">
        <v>0.2</v>
      </c>
      <c r="V942" s="8">
        <v>1.64</v>
      </c>
      <c r="W942" s="9">
        <f t="shared" si="42"/>
        <v>4.1984000000000004</v>
      </c>
      <c r="X942" s="9">
        <f t="shared" si="43"/>
        <v>1.0496000000000001</v>
      </c>
      <c r="Y942" s="9">
        <f t="shared" si="44"/>
        <v>16.793600000000001</v>
      </c>
    </row>
    <row r="943" spans="1:25" x14ac:dyDescent="0.3">
      <c r="A943">
        <v>942</v>
      </c>
      <c r="B943" t="s">
        <v>5202</v>
      </c>
      <c r="C943" s="1">
        <v>42610</v>
      </c>
      <c r="D943" s="1">
        <v>42615</v>
      </c>
      <c r="E943" s="18">
        <v>42610</v>
      </c>
      <c r="F943" t="s">
        <v>49</v>
      </c>
      <c r="G943" t="s">
        <v>681</v>
      </c>
      <c r="H943" t="s">
        <v>682</v>
      </c>
      <c r="I943" t="s">
        <v>25</v>
      </c>
      <c r="J943" t="s">
        <v>26</v>
      </c>
      <c r="K943" t="s">
        <v>5203</v>
      </c>
      <c r="L943" t="s">
        <v>449</v>
      </c>
      <c r="M943" s="2">
        <v>80112</v>
      </c>
      <c r="N943" s="2" t="s">
        <v>43</v>
      </c>
      <c r="O943" s="3" t="s">
        <v>5204</v>
      </c>
      <c r="P943" t="s">
        <v>45</v>
      </c>
      <c r="Q943" t="s">
        <v>89</v>
      </c>
      <c r="R943" t="s">
        <v>5205</v>
      </c>
      <c r="S943" s="2">
        <v>15.48</v>
      </c>
      <c r="T943" s="2">
        <v>3</v>
      </c>
      <c r="U943" s="2">
        <v>0.2</v>
      </c>
      <c r="V943" s="8">
        <v>5.6115000000000004</v>
      </c>
      <c r="W943" s="9">
        <f t="shared" si="42"/>
        <v>12.384</v>
      </c>
      <c r="X943" s="9">
        <f t="shared" si="43"/>
        <v>3.0960000000000001</v>
      </c>
      <c r="Y943" s="9">
        <f t="shared" si="44"/>
        <v>37.152000000000001</v>
      </c>
    </row>
    <row r="944" spans="1:25" x14ac:dyDescent="0.3">
      <c r="A944">
        <v>943</v>
      </c>
      <c r="B944" t="s">
        <v>5208</v>
      </c>
      <c r="C944" s="1">
        <v>42391</v>
      </c>
      <c r="D944" s="1">
        <v>42397</v>
      </c>
      <c r="E944" s="18">
        <v>42391</v>
      </c>
      <c r="F944" t="s">
        <v>49</v>
      </c>
      <c r="G944" t="s">
        <v>2348</v>
      </c>
      <c r="H944" t="s">
        <v>2349</v>
      </c>
      <c r="I944" t="s">
        <v>40</v>
      </c>
      <c r="J944" t="s">
        <v>26</v>
      </c>
      <c r="K944" t="s">
        <v>94</v>
      </c>
      <c r="L944" t="s">
        <v>95</v>
      </c>
      <c r="M944" s="2">
        <v>98115</v>
      </c>
      <c r="N944" s="2" t="s">
        <v>43</v>
      </c>
      <c r="O944" s="3" t="s">
        <v>1892</v>
      </c>
      <c r="P944" t="s">
        <v>31</v>
      </c>
      <c r="Q944" t="s">
        <v>64</v>
      </c>
      <c r="R944" t="s">
        <v>1893</v>
      </c>
      <c r="S944" s="2">
        <v>109.9</v>
      </c>
      <c r="T944" s="2">
        <v>5</v>
      </c>
      <c r="U944" s="2">
        <v>0</v>
      </c>
      <c r="V944" s="8">
        <v>37.366</v>
      </c>
      <c r="W944" s="9">
        <f t="shared" si="42"/>
        <v>109.9</v>
      </c>
      <c r="X944" s="9">
        <f t="shared" si="43"/>
        <v>0</v>
      </c>
      <c r="Y944" s="9">
        <f t="shared" si="44"/>
        <v>549.5</v>
      </c>
    </row>
    <row r="945" spans="1:25" x14ac:dyDescent="0.3">
      <c r="A945">
        <v>944</v>
      </c>
      <c r="B945" t="s">
        <v>5209</v>
      </c>
      <c r="C945" s="1">
        <v>42407</v>
      </c>
      <c r="D945" s="1">
        <v>42409</v>
      </c>
      <c r="E945" s="18">
        <v>42407</v>
      </c>
      <c r="F945" t="s">
        <v>184</v>
      </c>
      <c r="G945" t="s">
        <v>5210</v>
      </c>
      <c r="H945" t="s">
        <v>5211</v>
      </c>
      <c r="I945" t="s">
        <v>25</v>
      </c>
      <c r="J945" t="s">
        <v>26</v>
      </c>
      <c r="K945" t="s">
        <v>2387</v>
      </c>
      <c r="L945" t="s">
        <v>490</v>
      </c>
      <c r="M945" s="2">
        <v>43130</v>
      </c>
      <c r="N945" s="2" t="s">
        <v>145</v>
      </c>
      <c r="O945" s="3" t="s">
        <v>1597</v>
      </c>
      <c r="P945" t="s">
        <v>45</v>
      </c>
      <c r="Q945" t="s">
        <v>89</v>
      </c>
      <c r="R945" t="s">
        <v>1598</v>
      </c>
      <c r="S945" s="2">
        <v>30.352</v>
      </c>
      <c r="T945" s="2">
        <v>2</v>
      </c>
      <c r="U945" s="2">
        <v>0.2</v>
      </c>
      <c r="V945" s="8">
        <v>10.623200000000001</v>
      </c>
      <c r="W945" s="9">
        <f t="shared" si="42"/>
        <v>24.281600000000001</v>
      </c>
      <c r="X945" s="9">
        <f t="shared" si="43"/>
        <v>6.0704000000000002</v>
      </c>
      <c r="Y945" s="9">
        <f t="shared" si="44"/>
        <v>48.563200000000002</v>
      </c>
    </row>
    <row r="946" spans="1:25" x14ac:dyDescent="0.3">
      <c r="A946">
        <v>945</v>
      </c>
      <c r="B946" t="s">
        <v>5212</v>
      </c>
      <c r="C946" s="1">
        <v>41716</v>
      </c>
      <c r="D946" s="1">
        <v>41721</v>
      </c>
      <c r="E946" s="18">
        <v>41716</v>
      </c>
      <c r="F946" t="s">
        <v>49</v>
      </c>
      <c r="G946" t="s">
        <v>4775</v>
      </c>
      <c r="H946" t="s">
        <v>4776</v>
      </c>
      <c r="I946" t="s">
        <v>101</v>
      </c>
      <c r="J946" t="s">
        <v>26</v>
      </c>
      <c r="K946" t="s">
        <v>1489</v>
      </c>
      <c r="L946" t="s">
        <v>53</v>
      </c>
      <c r="M946" s="2">
        <v>32216</v>
      </c>
      <c r="N946" s="2" t="s">
        <v>29</v>
      </c>
      <c r="O946" s="3" t="s">
        <v>5213</v>
      </c>
      <c r="P946" t="s">
        <v>70</v>
      </c>
      <c r="Q946" t="s">
        <v>668</v>
      </c>
      <c r="R946" t="s">
        <v>5214</v>
      </c>
      <c r="S946" s="2">
        <v>821.3</v>
      </c>
      <c r="T946" s="2">
        <v>4</v>
      </c>
      <c r="U946" s="2">
        <v>0.5</v>
      </c>
      <c r="V946" s="8">
        <v>-16.425999999999998</v>
      </c>
      <c r="W946" s="9">
        <f t="shared" si="42"/>
        <v>410.65</v>
      </c>
      <c r="X946" s="9">
        <f t="shared" si="43"/>
        <v>410.65</v>
      </c>
      <c r="Y946" s="9">
        <f t="shared" si="44"/>
        <v>1642.6</v>
      </c>
    </row>
    <row r="947" spans="1:25" x14ac:dyDescent="0.3">
      <c r="A947">
        <v>946</v>
      </c>
      <c r="B947" t="s">
        <v>5217</v>
      </c>
      <c r="C947" s="1">
        <v>41783</v>
      </c>
      <c r="D947" s="1">
        <v>41789</v>
      </c>
      <c r="E947" s="18">
        <v>41783</v>
      </c>
      <c r="F947" t="s">
        <v>49</v>
      </c>
      <c r="G947" t="s">
        <v>2107</v>
      </c>
      <c r="H947" t="s">
        <v>2108</v>
      </c>
      <c r="I947" t="s">
        <v>25</v>
      </c>
      <c r="J947" t="s">
        <v>26</v>
      </c>
      <c r="K947" t="s">
        <v>4156</v>
      </c>
      <c r="L947" t="s">
        <v>2639</v>
      </c>
      <c r="M947" s="2">
        <v>21215</v>
      </c>
      <c r="N947" s="2" t="s">
        <v>145</v>
      </c>
      <c r="O947" s="3" t="s">
        <v>5218</v>
      </c>
      <c r="P947" t="s">
        <v>45</v>
      </c>
      <c r="Q947" t="s">
        <v>89</v>
      </c>
      <c r="R947" t="s">
        <v>5219</v>
      </c>
      <c r="S947" s="2">
        <v>116.28</v>
      </c>
      <c r="T947" s="2">
        <v>3</v>
      </c>
      <c r="U947" s="2">
        <v>0</v>
      </c>
      <c r="V947" s="8">
        <v>56.977200000000003</v>
      </c>
      <c r="W947" s="9">
        <f t="shared" si="42"/>
        <v>116.28</v>
      </c>
      <c r="X947" s="9">
        <f t="shared" si="43"/>
        <v>0</v>
      </c>
      <c r="Y947" s="9">
        <f t="shared" si="44"/>
        <v>348.84000000000003</v>
      </c>
    </row>
    <row r="948" spans="1:25" x14ac:dyDescent="0.3">
      <c r="A948">
        <v>947</v>
      </c>
      <c r="B948" t="s">
        <v>5220</v>
      </c>
      <c r="C948" s="1">
        <v>42902</v>
      </c>
      <c r="D948" s="1">
        <v>42907</v>
      </c>
      <c r="E948" s="18">
        <v>42902</v>
      </c>
      <c r="F948" t="s">
        <v>49</v>
      </c>
      <c r="G948" t="s">
        <v>3473</v>
      </c>
      <c r="H948" t="s">
        <v>3474</v>
      </c>
      <c r="I948" t="s">
        <v>101</v>
      </c>
      <c r="J948" t="s">
        <v>26</v>
      </c>
      <c r="K948" t="s">
        <v>652</v>
      </c>
      <c r="L948" t="s">
        <v>653</v>
      </c>
      <c r="M948" s="2">
        <v>88220</v>
      </c>
      <c r="N948" s="2" t="s">
        <v>43</v>
      </c>
      <c r="O948" s="3" t="s">
        <v>3934</v>
      </c>
      <c r="P948" t="s">
        <v>45</v>
      </c>
      <c r="Q948" t="s">
        <v>567</v>
      </c>
      <c r="R948" t="s">
        <v>3935</v>
      </c>
      <c r="S948" s="2">
        <v>16.68</v>
      </c>
      <c r="T948" s="2">
        <v>2</v>
      </c>
      <c r="U948" s="2">
        <v>0</v>
      </c>
      <c r="V948" s="8">
        <v>4.3368000000000002</v>
      </c>
      <c r="W948" s="9">
        <f t="shared" si="42"/>
        <v>16.68</v>
      </c>
      <c r="X948" s="9">
        <f t="shared" si="43"/>
        <v>0</v>
      </c>
      <c r="Y948" s="9">
        <f t="shared" si="44"/>
        <v>33.36</v>
      </c>
    </row>
    <row r="949" spans="1:25" x14ac:dyDescent="0.3">
      <c r="A949">
        <v>948</v>
      </c>
      <c r="B949" t="s">
        <v>5225</v>
      </c>
      <c r="C949" s="1">
        <v>42034</v>
      </c>
      <c r="D949" s="1">
        <v>42041</v>
      </c>
      <c r="E949" s="18">
        <v>42034</v>
      </c>
      <c r="F949" t="s">
        <v>49</v>
      </c>
      <c r="G949" t="s">
        <v>1895</v>
      </c>
      <c r="H949" t="s">
        <v>1896</v>
      </c>
      <c r="I949" t="s">
        <v>25</v>
      </c>
      <c r="J949" t="s">
        <v>26</v>
      </c>
      <c r="K949" t="s">
        <v>41</v>
      </c>
      <c r="L949" t="s">
        <v>42</v>
      </c>
      <c r="M949" s="2">
        <v>90049</v>
      </c>
      <c r="N949" s="2" t="s">
        <v>43</v>
      </c>
      <c r="O949" s="3" t="s">
        <v>5226</v>
      </c>
      <c r="P949" t="s">
        <v>31</v>
      </c>
      <c r="Q949" t="s">
        <v>64</v>
      </c>
      <c r="R949" t="s">
        <v>5227</v>
      </c>
      <c r="S949" s="2">
        <v>227.36</v>
      </c>
      <c r="T949" s="2">
        <v>7</v>
      </c>
      <c r="U949" s="2">
        <v>0</v>
      </c>
      <c r="V949" s="8">
        <v>81.849599999999995</v>
      </c>
      <c r="W949" s="9">
        <f t="shared" si="42"/>
        <v>227.36</v>
      </c>
      <c r="X949" s="9">
        <f t="shared" si="43"/>
        <v>0</v>
      </c>
      <c r="Y949" s="9">
        <f t="shared" si="44"/>
        <v>1591.52</v>
      </c>
    </row>
    <row r="950" spans="1:25" x14ac:dyDescent="0.3">
      <c r="A950">
        <v>949</v>
      </c>
      <c r="B950" t="s">
        <v>5228</v>
      </c>
      <c r="C950" s="1">
        <v>43017</v>
      </c>
      <c r="D950" s="1">
        <v>43019</v>
      </c>
      <c r="E950" s="18">
        <v>43017</v>
      </c>
      <c r="F950" t="s">
        <v>184</v>
      </c>
      <c r="G950" t="s">
        <v>3463</v>
      </c>
      <c r="H950" t="s">
        <v>3464</v>
      </c>
      <c r="I950" t="s">
        <v>40</v>
      </c>
      <c r="J950" t="s">
        <v>26</v>
      </c>
      <c r="K950" t="s">
        <v>1101</v>
      </c>
      <c r="L950" t="s">
        <v>490</v>
      </c>
      <c r="M950" s="2">
        <v>44107</v>
      </c>
      <c r="N950" s="2" t="s">
        <v>145</v>
      </c>
      <c r="O950" s="3" t="s">
        <v>2309</v>
      </c>
      <c r="P950" t="s">
        <v>31</v>
      </c>
      <c r="Q950" t="s">
        <v>64</v>
      </c>
      <c r="R950" t="s">
        <v>2310</v>
      </c>
      <c r="S950" s="2">
        <v>45.887999999999998</v>
      </c>
      <c r="T950" s="2">
        <v>4</v>
      </c>
      <c r="U950" s="2">
        <v>0.2</v>
      </c>
      <c r="V950" s="8">
        <v>9.1776</v>
      </c>
      <c r="W950" s="9">
        <f t="shared" si="42"/>
        <v>36.7104</v>
      </c>
      <c r="X950" s="9">
        <f t="shared" si="43"/>
        <v>9.1776</v>
      </c>
      <c r="Y950" s="9">
        <f t="shared" si="44"/>
        <v>146.8416</v>
      </c>
    </row>
    <row r="951" spans="1:25" x14ac:dyDescent="0.3">
      <c r="A951">
        <v>950</v>
      </c>
      <c r="B951" t="s">
        <v>5229</v>
      </c>
      <c r="C951" s="1">
        <v>41754</v>
      </c>
      <c r="D951" s="1">
        <v>41758</v>
      </c>
      <c r="E951" s="18">
        <v>41754</v>
      </c>
      <c r="F951" t="s">
        <v>49</v>
      </c>
      <c r="G951" t="s">
        <v>554</v>
      </c>
      <c r="H951" t="s">
        <v>555</v>
      </c>
      <c r="I951" t="s">
        <v>25</v>
      </c>
      <c r="J951" t="s">
        <v>26</v>
      </c>
      <c r="K951" t="s">
        <v>513</v>
      </c>
      <c r="L951" t="s">
        <v>87</v>
      </c>
      <c r="M951" s="2">
        <v>28403</v>
      </c>
      <c r="N951" s="2" t="s">
        <v>29</v>
      </c>
      <c r="O951" s="3" t="s">
        <v>2712</v>
      </c>
      <c r="P951" t="s">
        <v>70</v>
      </c>
      <c r="Q951" t="s">
        <v>71</v>
      </c>
      <c r="R951" t="s">
        <v>5230</v>
      </c>
      <c r="S951" s="2">
        <v>302.37599999999998</v>
      </c>
      <c r="T951" s="2">
        <v>3</v>
      </c>
      <c r="U951" s="2">
        <v>0.2</v>
      </c>
      <c r="V951" s="8">
        <v>37.796999999999997</v>
      </c>
      <c r="W951" s="9">
        <f t="shared" si="42"/>
        <v>241.90079999999998</v>
      </c>
      <c r="X951" s="9">
        <f t="shared" si="43"/>
        <v>60.475200000000001</v>
      </c>
      <c r="Y951" s="9">
        <f t="shared" si="44"/>
        <v>725.7023999999999</v>
      </c>
    </row>
    <row r="952" spans="1:25" x14ac:dyDescent="0.3">
      <c r="A952">
        <v>951</v>
      </c>
      <c r="B952" t="s">
        <v>5231</v>
      </c>
      <c r="C952" s="1">
        <v>41977</v>
      </c>
      <c r="D952" s="1">
        <v>41981</v>
      </c>
      <c r="E952" s="18">
        <v>41977</v>
      </c>
      <c r="F952" t="s">
        <v>49</v>
      </c>
      <c r="G952" t="s">
        <v>3463</v>
      </c>
      <c r="H952" t="s">
        <v>3464</v>
      </c>
      <c r="I952" t="s">
        <v>40</v>
      </c>
      <c r="J952" t="s">
        <v>26</v>
      </c>
      <c r="K952" t="s">
        <v>262</v>
      </c>
      <c r="L952" t="s">
        <v>263</v>
      </c>
      <c r="M952" s="2">
        <v>10024</v>
      </c>
      <c r="N952" s="2" t="s">
        <v>145</v>
      </c>
      <c r="O952" s="3" t="s">
        <v>5232</v>
      </c>
      <c r="P952" t="s">
        <v>70</v>
      </c>
      <c r="Q952" t="s">
        <v>71</v>
      </c>
      <c r="R952" t="s">
        <v>5233</v>
      </c>
      <c r="S952" s="2">
        <v>129.97999999999999</v>
      </c>
      <c r="T952" s="2">
        <v>2</v>
      </c>
      <c r="U952" s="2">
        <v>0</v>
      </c>
      <c r="V952" s="8">
        <v>62.3904</v>
      </c>
      <c r="W952" s="9">
        <f t="shared" si="42"/>
        <v>129.97999999999999</v>
      </c>
      <c r="X952" s="9">
        <f t="shared" si="43"/>
        <v>0</v>
      </c>
      <c r="Y952" s="9">
        <f t="shared" si="44"/>
        <v>259.95999999999998</v>
      </c>
    </row>
    <row r="953" spans="1:25" x14ac:dyDescent="0.3">
      <c r="A953">
        <v>952</v>
      </c>
      <c r="B953" t="s">
        <v>5236</v>
      </c>
      <c r="C953" s="1">
        <v>41889</v>
      </c>
      <c r="D953" s="1">
        <v>41895</v>
      </c>
      <c r="E953" s="18">
        <v>41889</v>
      </c>
      <c r="F953" t="s">
        <v>49</v>
      </c>
      <c r="G953" t="s">
        <v>4711</v>
      </c>
      <c r="H953" t="s">
        <v>4712</v>
      </c>
      <c r="I953" t="s">
        <v>25</v>
      </c>
      <c r="J953" t="s">
        <v>26</v>
      </c>
      <c r="K953" t="s">
        <v>262</v>
      </c>
      <c r="L953" t="s">
        <v>263</v>
      </c>
      <c r="M953" s="2">
        <v>10024</v>
      </c>
      <c r="N953" s="2" t="s">
        <v>145</v>
      </c>
      <c r="O953" s="3" t="s">
        <v>5237</v>
      </c>
      <c r="P953" t="s">
        <v>70</v>
      </c>
      <c r="Q953" t="s">
        <v>71</v>
      </c>
      <c r="R953" t="s">
        <v>5238</v>
      </c>
      <c r="S953" s="2">
        <v>377.97</v>
      </c>
      <c r="T953" s="2">
        <v>3</v>
      </c>
      <c r="U953" s="2">
        <v>0</v>
      </c>
      <c r="V953" s="8">
        <v>109.6113</v>
      </c>
      <c r="W953" s="9">
        <f t="shared" si="42"/>
        <v>377.97</v>
      </c>
      <c r="X953" s="9">
        <f t="shared" si="43"/>
        <v>0</v>
      </c>
      <c r="Y953" s="9">
        <f t="shared" si="44"/>
        <v>1133.9100000000001</v>
      </c>
    </row>
    <row r="954" spans="1:25" x14ac:dyDescent="0.3">
      <c r="A954">
        <v>953</v>
      </c>
      <c r="B954" t="s">
        <v>5239</v>
      </c>
      <c r="C954" s="1">
        <v>42474</v>
      </c>
      <c r="D954" s="1">
        <v>42479</v>
      </c>
      <c r="E954" s="18">
        <v>42474</v>
      </c>
      <c r="F954" t="s">
        <v>22</v>
      </c>
      <c r="G954" t="s">
        <v>3786</v>
      </c>
      <c r="H954" t="s">
        <v>3787</v>
      </c>
      <c r="I954" t="s">
        <v>25</v>
      </c>
      <c r="J954" t="s">
        <v>26</v>
      </c>
      <c r="K954" t="s">
        <v>2706</v>
      </c>
      <c r="L954" t="s">
        <v>311</v>
      </c>
      <c r="M954" s="2">
        <v>22304</v>
      </c>
      <c r="N954" s="2" t="s">
        <v>29</v>
      </c>
      <c r="O954" s="3" t="s">
        <v>2704</v>
      </c>
      <c r="P954" t="s">
        <v>45</v>
      </c>
      <c r="Q954" t="s">
        <v>58</v>
      </c>
      <c r="R954" t="s">
        <v>2705</v>
      </c>
      <c r="S954" s="2">
        <v>81.2</v>
      </c>
      <c r="T954" s="2">
        <v>5</v>
      </c>
      <c r="U954" s="2">
        <v>0</v>
      </c>
      <c r="V954" s="8">
        <v>12.18</v>
      </c>
      <c r="W954" s="9">
        <f t="shared" si="42"/>
        <v>81.2</v>
      </c>
      <c r="X954" s="9">
        <f t="shared" si="43"/>
        <v>0</v>
      </c>
      <c r="Y954" s="9">
        <f t="shared" si="44"/>
        <v>406</v>
      </c>
    </row>
    <row r="955" spans="1:25" x14ac:dyDescent="0.3">
      <c r="A955">
        <v>954</v>
      </c>
      <c r="B955" t="s">
        <v>5240</v>
      </c>
      <c r="C955" s="1">
        <v>41916</v>
      </c>
      <c r="D955" s="1">
        <v>41920</v>
      </c>
      <c r="E955" s="18">
        <v>41916</v>
      </c>
      <c r="F955" t="s">
        <v>49</v>
      </c>
      <c r="G955" t="s">
        <v>5241</v>
      </c>
      <c r="H955" t="s">
        <v>5242</v>
      </c>
      <c r="I955" t="s">
        <v>25</v>
      </c>
      <c r="J955" t="s">
        <v>26</v>
      </c>
      <c r="K955" t="s">
        <v>2039</v>
      </c>
      <c r="L955" t="s">
        <v>42</v>
      </c>
      <c r="M955" s="2">
        <v>94591</v>
      </c>
      <c r="N955" s="2" t="s">
        <v>43</v>
      </c>
      <c r="O955" s="3" t="s">
        <v>1054</v>
      </c>
      <c r="P955" t="s">
        <v>45</v>
      </c>
      <c r="Q955" t="s">
        <v>46</v>
      </c>
      <c r="R955" t="s">
        <v>1055</v>
      </c>
      <c r="S955" s="2">
        <v>14.45</v>
      </c>
      <c r="T955" s="2">
        <v>5</v>
      </c>
      <c r="U955" s="2">
        <v>0</v>
      </c>
      <c r="V955" s="8">
        <v>6.7915000000000001</v>
      </c>
      <c r="W955" s="9">
        <f t="shared" si="42"/>
        <v>14.45</v>
      </c>
      <c r="X955" s="9">
        <f t="shared" si="43"/>
        <v>0</v>
      </c>
      <c r="Y955" s="9">
        <f t="shared" si="44"/>
        <v>72.25</v>
      </c>
    </row>
    <row r="956" spans="1:25" x14ac:dyDescent="0.3">
      <c r="A956">
        <v>955</v>
      </c>
      <c r="B956" t="s">
        <v>5245</v>
      </c>
      <c r="C956" s="1">
        <v>42321</v>
      </c>
      <c r="D956" s="1">
        <v>42327</v>
      </c>
      <c r="E956" s="18">
        <v>42321</v>
      </c>
      <c r="F956" t="s">
        <v>49</v>
      </c>
      <c r="G956" t="s">
        <v>900</v>
      </c>
      <c r="H956" t="s">
        <v>901</v>
      </c>
      <c r="I956" t="s">
        <v>25</v>
      </c>
      <c r="J956" t="s">
        <v>26</v>
      </c>
      <c r="K956" t="s">
        <v>594</v>
      </c>
      <c r="L956" t="s">
        <v>241</v>
      </c>
      <c r="M956" s="2">
        <v>19711</v>
      </c>
      <c r="N956" s="2" t="s">
        <v>145</v>
      </c>
      <c r="O956" s="3" t="s">
        <v>5246</v>
      </c>
      <c r="P956" t="s">
        <v>70</v>
      </c>
      <c r="Q956" t="s">
        <v>71</v>
      </c>
      <c r="R956" t="s">
        <v>5247</v>
      </c>
      <c r="S956" s="2">
        <v>377.97</v>
      </c>
      <c r="T956" s="2">
        <v>3</v>
      </c>
      <c r="U956" s="2">
        <v>0</v>
      </c>
      <c r="V956" s="8">
        <v>94.492500000000007</v>
      </c>
      <c r="W956" s="9">
        <f t="shared" si="42"/>
        <v>377.97</v>
      </c>
      <c r="X956" s="9">
        <f t="shared" si="43"/>
        <v>0</v>
      </c>
      <c r="Y956" s="9">
        <f t="shared" si="44"/>
        <v>1133.9100000000001</v>
      </c>
    </row>
    <row r="957" spans="1:25" x14ac:dyDescent="0.3">
      <c r="A957">
        <v>956</v>
      </c>
      <c r="B957" t="s">
        <v>5248</v>
      </c>
      <c r="C957" s="1">
        <v>42841</v>
      </c>
      <c r="D957" s="1">
        <v>42843</v>
      </c>
      <c r="E957" s="18">
        <v>42841</v>
      </c>
      <c r="F957" t="s">
        <v>184</v>
      </c>
      <c r="G957" t="s">
        <v>3860</v>
      </c>
      <c r="H957" t="s">
        <v>3861</v>
      </c>
      <c r="I957" t="s">
        <v>40</v>
      </c>
      <c r="J957" t="s">
        <v>26</v>
      </c>
      <c r="K957" t="s">
        <v>5249</v>
      </c>
      <c r="L957" t="s">
        <v>350</v>
      </c>
      <c r="M957" s="2">
        <v>35244</v>
      </c>
      <c r="N957" s="2" t="s">
        <v>29</v>
      </c>
      <c r="O957" s="3" t="s">
        <v>5250</v>
      </c>
      <c r="P957" t="s">
        <v>45</v>
      </c>
      <c r="Q957" t="s">
        <v>567</v>
      </c>
      <c r="R957" t="s">
        <v>5251</v>
      </c>
      <c r="S957" s="2">
        <v>477.24</v>
      </c>
      <c r="T957" s="2">
        <v>4</v>
      </c>
      <c r="U957" s="2">
        <v>0</v>
      </c>
      <c r="V957" s="8">
        <v>9.5448000000000004</v>
      </c>
      <c r="W957" s="9">
        <f t="shared" si="42"/>
        <v>477.24</v>
      </c>
      <c r="X957" s="9">
        <f t="shared" si="43"/>
        <v>0</v>
      </c>
      <c r="Y957" s="9">
        <f t="shared" si="44"/>
        <v>1908.96</v>
      </c>
    </row>
    <row r="958" spans="1:25" x14ac:dyDescent="0.3">
      <c r="A958">
        <v>957</v>
      </c>
      <c r="B958" t="s">
        <v>5256</v>
      </c>
      <c r="C958" s="1">
        <v>41771</v>
      </c>
      <c r="D958" s="1">
        <v>41776</v>
      </c>
      <c r="E958" s="18">
        <v>41771</v>
      </c>
      <c r="F958" t="s">
        <v>49</v>
      </c>
      <c r="G958" t="s">
        <v>3266</v>
      </c>
      <c r="H958" t="s">
        <v>3267</v>
      </c>
      <c r="I958" t="s">
        <v>25</v>
      </c>
      <c r="J958" t="s">
        <v>26</v>
      </c>
      <c r="K958" t="s">
        <v>600</v>
      </c>
      <c r="L958" t="s">
        <v>1221</v>
      </c>
      <c r="M958" s="2">
        <v>2038</v>
      </c>
      <c r="N958" s="2" t="s">
        <v>145</v>
      </c>
      <c r="O958" s="3" t="s">
        <v>2269</v>
      </c>
      <c r="P958" t="s">
        <v>31</v>
      </c>
      <c r="Q958" t="s">
        <v>55</v>
      </c>
      <c r="R958" t="s">
        <v>2270</v>
      </c>
      <c r="S958" s="2">
        <v>700.05600000000004</v>
      </c>
      <c r="T958" s="2">
        <v>3</v>
      </c>
      <c r="U958" s="2">
        <v>0.3</v>
      </c>
      <c r="V958" s="8">
        <v>-130.0104</v>
      </c>
      <c r="W958" s="9">
        <f t="shared" si="42"/>
        <v>490.03920000000005</v>
      </c>
      <c r="X958" s="9">
        <f t="shared" si="43"/>
        <v>210.01680000000002</v>
      </c>
      <c r="Y958" s="9">
        <f t="shared" si="44"/>
        <v>1470.1176</v>
      </c>
    </row>
    <row r="959" spans="1:25" x14ac:dyDescent="0.3">
      <c r="A959">
        <v>958</v>
      </c>
      <c r="B959" t="s">
        <v>5257</v>
      </c>
      <c r="C959" s="1">
        <v>42330</v>
      </c>
      <c r="D959" s="1">
        <v>42334</v>
      </c>
      <c r="E959" s="18">
        <v>42330</v>
      </c>
      <c r="F959" t="s">
        <v>49</v>
      </c>
      <c r="G959" t="s">
        <v>3172</v>
      </c>
      <c r="H959" t="s">
        <v>3173</v>
      </c>
      <c r="I959" t="s">
        <v>101</v>
      </c>
      <c r="J959" t="s">
        <v>26</v>
      </c>
      <c r="K959" t="s">
        <v>5258</v>
      </c>
      <c r="L959" t="s">
        <v>103</v>
      </c>
      <c r="M959" s="2">
        <v>75034</v>
      </c>
      <c r="N959" s="2" t="s">
        <v>104</v>
      </c>
      <c r="O959" s="3" t="s">
        <v>5259</v>
      </c>
      <c r="P959" t="s">
        <v>70</v>
      </c>
      <c r="Q959" t="s">
        <v>157</v>
      </c>
      <c r="R959" t="s">
        <v>5260</v>
      </c>
      <c r="S959" s="2">
        <v>27.167999999999999</v>
      </c>
      <c r="T959" s="2">
        <v>4</v>
      </c>
      <c r="U959" s="2">
        <v>0.2</v>
      </c>
      <c r="V959" s="8">
        <v>-1.3584000000000001</v>
      </c>
      <c r="W959" s="9">
        <f t="shared" si="42"/>
        <v>21.734400000000001</v>
      </c>
      <c r="X959" s="9">
        <f t="shared" si="43"/>
        <v>5.4336000000000002</v>
      </c>
      <c r="Y959" s="9">
        <f t="shared" si="44"/>
        <v>86.937600000000003</v>
      </c>
    </row>
    <row r="960" spans="1:25" x14ac:dyDescent="0.3">
      <c r="A960">
        <v>959</v>
      </c>
      <c r="B960" t="s">
        <v>5261</v>
      </c>
      <c r="C960" s="1">
        <v>41798</v>
      </c>
      <c r="D960" s="1">
        <v>41804</v>
      </c>
      <c r="E960" s="18">
        <v>41798</v>
      </c>
      <c r="F960" t="s">
        <v>49</v>
      </c>
      <c r="G960" t="s">
        <v>1890</v>
      </c>
      <c r="H960" t="s">
        <v>1891</v>
      </c>
      <c r="I960" t="s">
        <v>25</v>
      </c>
      <c r="J960" t="s">
        <v>26</v>
      </c>
      <c r="K960" t="s">
        <v>94</v>
      </c>
      <c r="L960" t="s">
        <v>95</v>
      </c>
      <c r="M960" s="2">
        <v>98115</v>
      </c>
      <c r="N960" s="2" t="s">
        <v>43</v>
      </c>
      <c r="O960" s="3" t="s">
        <v>5262</v>
      </c>
      <c r="P960" t="s">
        <v>31</v>
      </c>
      <c r="Q960" t="s">
        <v>35</v>
      </c>
      <c r="R960" t="s">
        <v>5263</v>
      </c>
      <c r="S960" s="2">
        <v>585.55200000000002</v>
      </c>
      <c r="T960" s="2">
        <v>3</v>
      </c>
      <c r="U960" s="2">
        <v>0.2</v>
      </c>
      <c r="V960" s="8">
        <v>73.194000000000003</v>
      </c>
      <c r="W960" s="9">
        <f t="shared" si="42"/>
        <v>468.44159999999999</v>
      </c>
      <c r="X960" s="9">
        <f t="shared" si="43"/>
        <v>117.11040000000001</v>
      </c>
      <c r="Y960" s="9">
        <f t="shared" si="44"/>
        <v>1405.3247999999999</v>
      </c>
    </row>
    <row r="961" spans="1:25" x14ac:dyDescent="0.3">
      <c r="A961">
        <v>960</v>
      </c>
      <c r="B961" t="s">
        <v>5264</v>
      </c>
      <c r="C961" s="1">
        <v>41859</v>
      </c>
      <c r="D961" s="1">
        <v>41862</v>
      </c>
      <c r="E961" s="18">
        <v>41859</v>
      </c>
      <c r="F961" t="s">
        <v>22</v>
      </c>
      <c r="G961" t="s">
        <v>4931</v>
      </c>
      <c r="H961" t="s">
        <v>4932</v>
      </c>
      <c r="I961" t="s">
        <v>25</v>
      </c>
      <c r="J961" t="s">
        <v>26</v>
      </c>
      <c r="K961" t="s">
        <v>5265</v>
      </c>
      <c r="L961" t="s">
        <v>42</v>
      </c>
      <c r="M961" s="2">
        <v>95687</v>
      </c>
      <c r="N961" s="2" t="s">
        <v>43</v>
      </c>
      <c r="O961" s="3" t="s">
        <v>5266</v>
      </c>
      <c r="P961" t="s">
        <v>45</v>
      </c>
      <c r="Q961" t="s">
        <v>58</v>
      </c>
      <c r="R961" t="s">
        <v>5267</v>
      </c>
      <c r="S961" s="2">
        <v>423.28</v>
      </c>
      <c r="T961" s="2">
        <v>11</v>
      </c>
      <c r="U961" s="2">
        <v>0</v>
      </c>
      <c r="V961" s="8">
        <v>110.0528</v>
      </c>
      <c r="W961" s="9">
        <f t="shared" si="42"/>
        <v>423.28</v>
      </c>
      <c r="X961" s="9">
        <f t="shared" si="43"/>
        <v>0</v>
      </c>
      <c r="Y961" s="9">
        <f t="shared" si="44"/>
        <v>4656.08</v>
      </c>
    </row>
    <row r="962" spans="1:25" x14ac:dyDescent="0.3">
      <c r="A962">
        <v>961</v>
      </c>
      <c r="B962" t="s">
        <v>5274</v>
      </c>
      <c r="C962" s="1">
        <v>43020</v>
      </c>
      <c r="D962" s="1">
        <v>43022</v>
      </c>
      <c r="E962" s="18">
        <v>43020</v>
      </c>
      <c r="F962" t="s">
        <v>184</v>
      </c>
      <c r="G962" t="s">
        <v>624</v>
      </c>
      <c r="H962" t="s">
        <v>625</v>
      </c>
      <c r="I962" t="s">
        <v>101</v>
      </c>
      <c r="J962" t="s">
        <v>26</v>
      </c>
      <c r="K962" t="s">
        <v>126</v>
      </c>
      <c r="L962" t="s">
        <v>42</v>
      </c>
      <c r="M962" s="2">
        <v>94110</v>
      </c>
      <c r="N962" s="2" t="s">
        <v>43</v>
      </c>
      <c r="O962" s="3" t="s">
        <v>5275</v>
      </c>
      <c r="P962" t="s">
        <v>70</v>
      </c>
      <c r="Q962" t="s">
        <v>157</v>
      </c>
      <c r="R962" t="s">
        <v>5276</v>
      </c>
      <c r="S962" s="2">
        <v>0.99</v>
      </c>
      <c r="T962" s="2">
        <v>1</v>
      </c>
      <c r="U962" s="2">
        <v>0</v>
      </c>
      <c r="V962" s="8">
        <v>0.43559999999999999</v>
      </c>
      <c r="W962" s="9">
        <f t="shared" ref="W962:W1025" si="45">S962-S962*U962</f>
        <v>0.99</v>
      </c>
      <c r="X962" s="9">
        <f t="shared" si="43"/>
        <v>0</v>
      </c>
      <c r="Y962" s="9">
        <f t="shared" si="44"/>
        <v>0.99</v>
      </c>
    </row>
    <row r="963" spans="1:25" x14ac:dyDescent="0.3">
      <c r="A963">
        <v>962</v>
      </c>
      <c r="B963" t="s">
        <v>5277</v>
      </c>
      <c r="C963" s="1">
        <v>42908</v>
      </c>
      <c r="D963" s="1">
        <v>42914</v>
      </c>
      <c r="E963" s="18">
        <v>42908</v>
      </c>
      <c r="F963" t="s">
        <v>49</v>
      </c>
      <c r="G963" t="s">
        <v>3789</v>
      </c>
      <c r="H963" t="s">
        <v>3790</v>
      </c>
      <c r="I963" t="s">
        <v>101</v>
      </c>
      <c r="J963" t="s">
        <v>26</v>
      </c>
      <c r="K963" t="s">
        <v>143</v>
      </c>
      <c r="L963" t="s">
        <v>144</v>
      </c>
      <c r="M963" s="2">
        <v>19140</v>
      </c>
      <c r="N963" s="2" t="s">
        <v>145</v>
      </c>
      <c r="O963" s="3" t="s">
        <v>5278</v>
      </c>
      <c r="P963" t="s">
        <v>45</v>
      </c>
      <c r="Q963" t="s">
        <v>74</v>
      </c>
      <c r="R963" t="s">
        <v>5279</v>
      </c>
      <c r="S963" s="2">
        <v>10.332000000000001</v>
      </c>
      <c r="T963" s="2">
        <v>3</v>
      </c>
      <c r="U963" s="2">
        <v>0.7</v>
      </c>
      <c r="V963" s="8">
        <v>-7.5768000000000004</v>
      </c>
      <c r="W963" s="9">
        <f t="shared" si="45"/>
        <v>3.0996000000000006</v>
      </c>
      <c r="X963" s="9">
        <f t="shared" ref="X963:X1026" si="46">S963*U963</f>
        <v>7.2324000000000002</v>
      </c>
      <c r="Y963" s="9">
        <f t="shared" ref="Y963:Y1026" si="47">W963*T963</f>
        <v>9.2988000000000017</v>
      </c>
    </row>
    <row r="964" spans="1:25" x14ac:dyDescent="0.3">
      <c r="A964">
        <v>963</v>
      </c>
      <c r="B964" t="s">
        <v>5282</v>
      </c>
      <c r="C964" s="1">
        <v>42750</v>
      </c>
      <c r="D964" s="1">
        <v>42753</v>
      </c>
      <c r="E964" s="18">
        <v>42750</v>
      </c>
      <c r="F964" t="s">
        <v>184</v>
      </c>
      <c r="G964" t="s">
        <v>2821</v>
      </c>
      <c r="H964" t="s">
        <v>2822</v>
      </c>
      <c r="I964" t="s">
        <v>25</v>
      </c>
      <c r="J964" t="s">
        <v>26</v>
      </c>
      <c r="K964" t="s">
        <v>143</v>
      </c>
      <c r="L964" t="s">
        <v>144</v>
      </c>
      <c r="M964" s="2">
        <v>19134</v>
      </c>
      <c r="N964" s="2" t="s">
        <v>145</v>
      </c>
      <c r="O964" s="3" t="s">
        <v>5283</v>
      </c>
      <c r="P964" t="s">
        <v>45</v>
      </c>
      <c r="Q964" t="s">
        <v>77</v>
      </c>
      <c r="R964" t="s">
        <v>5284</v>
      </c>
      <c r="S964" s="2">
        <v>34.384</v>
      </c>
      <c r="T964" s="2">
        <v>1</v>
      </c>
      <c r="U964" s="2">
        <v>0.2</v>
      </c>
      <c r="V964" s="8">
        <v>3.8681999999999999</v>
      </c>
      <c r="W964" s="9">
        <f t="shared" si="45"/>
        <v>27.507200000000001</v>
      </c>
      <c r="X964" s="9">
        <f t="shared" si="46"/>
        <v>6.8768000000000002</v>
      </c>
      <c r="Y964" s="9">
        <f t="shared" si="47"/>
        <v>27.507200000000001</v>
      </c>
    </row>
    <row r="965" spans="1:25" x14ac:dyDescent="0.3">
      <c r="A965">
        <v>964</v>
      </c>
      <c r="B965" t="s">
        <v>5285</v>
      </c>
      <c r="C965" s="1">
        <v>42096</v>
      </c>
      <c r="D965" s="1">
        <v>42101</v>
      </c>
      <c r="E965" s="18">
        <v>42096</v>
      </c>
      <c r="F965" t="s">
        <v>49</v>
      </c>
      <c r="G965" t="s">
        <v>5286</v>
      </c>
      <c r="H965" t="s">
        <v>5287</v>
      </c>
      <c r="I965" t="s">
        <v>25</v>
      </c>
      <c r="J965" t="s">
        <v>26</v>
      </c>
      <c r="K965" t="s">
        <v>801</v>
      </c>
      <c r="L965" t="s">
        <v>103</v>
      </c>
      <c r="M965" s="2">
        <v>75220</v>
      </c>
      <c r="N965" s="2" t="s">
        <v>104</v>
      </c>
      <c r="O965" s="3" t="s">
        <v>5288</v>
      </c>
      <c r="P965" t="s">
        <v>45</v>
      </c>
      <c r="Q965" t="s">
        <v>77</v>
      </c>
      <c r="R965" t="s">
        <v>5289</v>
      </c>
      <c r="S965" s="2">
        <v>32.192</v>
      </c>
      <c r="T965" s="2">
        <v>2</v>
      </c>
      <c r="U965" s="2">
        <v>0.8</v>
      </c>
      <c r="V965" s="8">
        <v>-80.48</v>
      </c>
      <c r="W965" s="9">
        <f t="shared" si="45"/>
        <v>6.4383999999999979</v>
      </c>
      <c r="X965" s="9">
        <f t="shared" si="46"/>
        <v>25.753600000000002</v>
      </c>
      <c r="Y965" s="9">
        <f t="shared" si="47"/>
        <v>12.876799999999996</v>
      </c>
    </row>
    <row r="966" spans="1:25" x14ac:dyDescent="0.3">
      <c r="A966">
        <v>965</v>
      </c>
      <c r="B966" t="s">
        <v>5290</v>
      </c>
      <c r="C966" s="1">
        <v>42616</v>
      </c>
      <c r="D966" s="1">
        <v>42623</v>
      </c>
      <c r="E966" s="18">
        <v>42616</v>
      </c>
      <c r="F966" t="s">
        <v>49</v>
      </c>
      <c r="G966" t="s">
        <v>2936</v>
      </c>
      <c r="H966" t="s">
        <v>2937</v>
      </c>
      <c r="I966" t="s">
        <v>25</v>
      </c>
      <c r="J966" t="s">
        <v>26</v>
      </c>
      <c r="K966" t="s">
        <v>5291</v>
      </c>
      <c r="L966" t="s">
        <v>113</v>
      </c>
      <c r="M966" s="2">
        <v>53186</v>
      </c>
      <c r="N966" s="2" t="s">
        <v>104</v>
      </c>
      <c r="O966" s="3" t="s">
        <v>1450</v>
      </c>
      <c r="P966" t="s">
        <v>45</v>
      </c>
      <c r="Q966" t="s">
        <v>58</v>
      </c>
      <c r="R966" t="s">
        <v>1451</v>
      </c>
      <c r="S966" s="2">
        <v>54.5</v>
      </c>
      <c r="T966" s="2">
        <v>5</v>
      </c>
      <c r="U966" s="2">
        <v>0</v>
      </c>
      <c r="V966" s="8">
        <v>14.17</v>
      </c>
      <c r="W966" s="9">
        <f t="shared" si="45"/>
        <v>54.5</v>
      </c>
      <c r="X966" s="9">
        <f t="shared" si="46"/>
        <v>0</v>
      </c>
      <c r="Y966" s="9">
        <f t="shared" si="47"/>
        <v>272.5</v>
      </c>
    </row>
    <row r="967" spans="1:25" x14ac:dyDescent="0.3">
      <c r="A967">
        <v>966</v>
      </c>
      <c r="B967" t="s">
        <v>5292</v>
      </c>
      <c r="C967" s="1">
        <v>42696</v>
      </c>
      <c r="D967" s="1">
        <v>42700</v>
      </c>
      <c r="E967" s="18">
        <v>42696</v>
      </c>
      <c r="F967" t="s">
        <v>49</v>
      </c>
      <c r="G967" t="s">
        <v>2853</v>
      </c>
      <c r="H967" t="s">
        <v>2854</v>
      </c>
      <c r="I967" t="s">
        <v>25</v>
      </c>
      <c r="J967" t="s">
        <v>26</v>
      </c>
      <c r="K967" t="s">
        <v>865</v>
      </c>
      <c r="L967" t="s">
        <v>234</v>
      </c>
      <c r="M967" s="2">
        <v>48205</v>
      </c>
      <c r="N967" s="2" t="s">
        <v>104</v>
      </c>
      <c r="O967" s="3" t="s">
        <v>406</v>
      </c>
      <c r="P967" t="s">
        <v>45</v>
      </c>
      <c r="Q967" t="s">
        <v>74</v>
      </c>
      <c r="R967" t="s">
        <v>407</v>
      </c>
      <c r="S967" s="2">
        <v>49.44</v>
      </c>
      <c r="T967" s="2">
        <v>3</v>
      </c>
      <c r="U967" s="2">
        <v>0</v>
      </c>
      <c r="V967" s="8">
        <v>24.2256</v>
      </c>
      <c r="W967" s="9">
        <f t="shared" si="45"/>
        <v>49.44</v>
      </c>
      <c r="X967" s="9">
        <f t="shared" si="46"/>
        <v>0</v>
      </c>
      <c r="Y967" s="9">
        <f t="shared" si="47"/>
        <v>148.32</v>
      </c>
    </row>
    <row r="968" spans="1:25" x14ac:dyDescent="0.3">
      <c r="A968">
        <v>967</v>
      </c>
      <c r="B968" t="s">
        <v>5293</v>
      </c>
      <c r="C968" s="1">
        <v>43050</v>
      </c>
      <c r="D968" s="1">
        <v>43057</v>
      </c>
      <c r="E968" s="18">
        <v>43050</v>
      </c>
      <c r="F968" t="s">
        <v>49</v>
      </c>
      <c r="G968" t="s">
        <v>4146</v>
      </c>
      <c r="H968" t="s">
        <v>4147</v>
      </c>
      <c r="I968" t="s">
        <v>101</v>
      </c>
      <c r="J968" t="s">
        <v>26</v>
      </c>
      <c r="K968" t="s">
        <v>310</v>
      </c>
      <c r="L968" t="s">
        <v>490</v>
      </c>
      <c r="M968" s="2">
        <v>45503</v>
      </c>
      <c r="N968" s="2" t="s">
        <v>145</v>
      </c>
      <c r="O968" s="3" t="s">
        <v>1871</v>
      </c>
      <c r="P968" t="s">
        <v>45</v>
      </c>
      <c r="Q968" t="s">
        <v>89</v>
      </c>
      <c r="R968" t="s">
        <v>1872</v>
      </c>
      <c r="S968" s="2">
        <v>10.368</v>
      </c>
      <c r="T968" s="2">
        <v>2</v>
      </c>
      <c r="U968" s="2">
        <v>0.2</v>
      </c>
      <c r="V968" s="8">
        <v>3.6288</v>
      </c>
      <c r="W968" s="9">
        <f t="shared" si="45"/>
        <v>8.2943999999999996</v>
      </c>
      <c r="X968" s="9">
        <f t="shared" si="46"/>
        <v>2.0736000000000003</v>
      </c>
      <c r="Y968" s="9">
        <f t="shared" si="47"/>
        <v>16.588799999999999</v>
      </c>
    </row>
    <row r="969" spans="1:25" x14ac:dyDescent="0.3">
      <c r="A969">
        <v>968</v>
      </c>
      <c r="B969" t="s">
        <v>5294</v>
      </c>
      <c r="C969" s="1">
        <v>42359</v>
      </c>
      <c r="D969" s="1">
        <v>42363</v>
      </c>
      <c r="E969" s="18">
        <v>42359</v>
      </c>
      <c r="F969" t="s">
        <v>49</v>
      </c>
      <c r="G969" t="s">
        <v>426</v>
      </c>
      <c r="H969" t="s">
        <v>427</v>
      </c>
      <c r="I969" t="s">
        <v>40</v>
      </c>
      <c r="J969" t="s">
        <v>26</v>
      </c>
      <c r="K969" t="s">
        <v>1063</v>
      </c>
      <c r="L969" t="s">
        <v>449</v>
      </c>
      <c r="M969" s="2">
        <v>80906</v>
      </c>
      <c r="N969" s="2" t="s">
        <v>43</v>
      </c>
      <c r="O969" s="3" t="s">
        <v>3426</v>
      </c>
      <c r="P969" t="s">
        <v>45</v>
      </c>
      <c r="Q969" t="s">
        <v>77</v>
      </c>
      <c r="R969" t="s">
        <v>3427</v>
      </c>
      <c r="S969" s="2">
        <v>60.984000000000002</v>
      </c>
      <c r="T969" s="2">
        <v>7</v>
      </c>
      <c r="U969" s="2">
        <v>0.2</v>
      </c>
      <c r="V969" s="8">
        <v>4.5738000000000003</v>
      </c>
      <c r="W969" s="9">
        <f t="shared" si="45"/>
        <v>48.787199999999999</v>
      </c>
      <c r="X969" s="9">
        <f t="shared" si="46"/>
        <v>12.196800000000001</v>
      </c>
      <c r="Y969" s="9">
        <f t="shared" si="47"/>
        <v>341.5104</v>
      </c>
    </row>
    <row r="970" spans="1:25" x14ac:dyDescent="0.3">
      <c r="A970">
        <v>969</v>
      </c>
      <c r="B970" t="s">
        <v>5295</v>
      </c>
      <c r="C970" s="1">
        <v>42202</v>
      </c>
      <c r="D970" s="1">
        <v>42204</v>
      </c>
      <c r="E970" s="18">
        <v>42202</v>
      </c>
      <c r="F970" t="s">
        <v>22</v>
      </c>
      <c r="G970" t="s">
        <v>2718</v>
      </c>
      <c r="H970" t="s">
        <v>2719</v>
      </c>
      <c r="I970" t="s">
        <v>25</v>
      </c>
      <c r="J970" t="s">
        <v>26</v>
      </c>
      <c r="K970" t="s">
        <v>5296</v>
      </c>
      <c r="L970" t="s">
        <v>42</v>
      </c>
      <c r="M970" s="2">
        <v>93309</v>
      </c>
      <c r="N970" s="2" t="s">
        <v>43</v>
      </c>
      <c r="O970" s="3" t="s">
        <v>4144</v>
      </c>
      <c r="P970" t="s">
        <v>31</v>
      </c>
      <c r="Q970" t="s">
        <v>32</v>
      </c>
      <c r="R970" t="s">
        <v>4145</v>
      </c>
      <c r="S970" s="2">
        <v>195.46600000000001</v>
      </c>
      <c r="T970" s="2">
        <v>2</v>
      </c>
      <c r="U970" s="2">
        <v>0.15</v>
      </c>
      <c r="V970" s="8">
        <v>-13.797599999999999</v>
      </c>
      <c r="W970" s="9">
        <f t="shared" si="45"/>
        <v>166.14610000000002</v>
      </c>
      <c r="X970" s="9">
        <f t="shared" si="46"/>
        <v>29.319900000000001</v>
      </c>
      <c r="Y970" s="9">
        <f t="shared" si="47"/>
        <v>332.29220000000004</v>
      </c>
    </row>
    <row r="971" spans="1:25" x14ac:dyDescent="0.3">
      <c r="A971">
        <v>970</v>
      </c>
      <c r="B971" t="s">
        <v>5299</v>
      </c>
      <c r="C971" s="1">
        <v>42685</v>
      </c>
      <c r="D971" s="1">
        <v>42690</v>
      </c>
      <c r="E971" s="18">
        <v>42685</v>
      </c>
      <c r="F971" t="s">
        <v>49</v>
      </c>
      <c r="G971" t="s">
        <v>3470</v>
      </c>
      <c r="H971" t="s">
        <v>3471</v>
      </c>
      <c r="I971" t="s">
        <v>25</v>
      </c>
      <c r="J971" t="s">
        <v>26</v>
      </c>
      <c r="K971" t="s">
        <v>865</v>
      </c>
      <c r="L971" t="s">
        <v>234</v>
      </c>
      <c r="M971" s="2">
        <v>48234</v>
      </c>
      <c r="N971" s="2" t="s">
        <v>104</v>
      </c>
      <c r="O971" s="3" t="s">
        <v>3538</v>
      </c>
      <c r="P971" t="s">
        <v>70</v>
      </c>
      <c r="Q971" t="s">
        <v>71</v>
      </c>
      <c r="R971" t="s">
        <v>3539</v>
      </c>
      <c r="S971" s="2">
        <v>257.98</v>
      </c>
      <c r="T971" s="2">
        <v>2</v>
      </c>
      <c r="U971" s="2">
        <v>0</v>
      </c>
      <c r="V971" s="8">
        <v>74.8142</v>
      </c>
      <c r="W971" s="9">
        <f t="shared" si="45"/>
        <v>257.98</v>
      </c>
      <c r="X971" s="9">
        <f t="shared" si="46"/>
        <v>0</v>
      </c>
      <c r="Y971" s="9">
        <f t="shared" si="47"/>
        <v>515.96</v>
      </c>
    </row>
    <row r="972" spans="1:25" x14ac:dyDescent="0.3">
      <c r="A972">
        <v>971</v>
      </c>
      <c r="B972" t="s">
        <v>5300</v>
      </c>
      <c r="C972" s="1">
        <v>42679</v>
      </c>
      <c r="D972" s="1">
        <v>42684</v>
      </c>
      <c r="E972" s="18">
        <v>42679</v>
      </c>
      <c r="F972" t="s">
        <v>49</v>
      </c>
      <c r="G972" t="s">
        <v>1310</v>
      </c>
      <c r="H972" t="s">
        <v>1311</v>
      </c>
      <c r="I972" t="s">
        <v>40</v>
      </c>
      <c r="J972" t="s">
        <v>26</v>
      </c>
      <c r="K972" t="s">
        <v>143</v>
      </c>
      <c r="L972" t="s">
        <v>144</v>
      </c>
      <c r="M972" s="2">
        <v>19134</v>
      </c>
      <c r="N972" s="2" t="s">
        <v>145</v>
      </c>
      <c r="O972" s="3" t="s">
        <v>5301</v>
      </c>
      <c r="P972" t="s">
        <v>70</v>
      </c>
      <c r="Q972" t="s">
        <v>71</v>
      </c>
      <c r="R972" t="s">
        <v>5302</v>
      </c>
      <c r="S972" s="2">
        <v>23.988</v>
      </c>
      <c r="T972" s="2">
        <v>2</v>
      </c>
      <c r="U972" s="2">
        <v>0.4</v>
      </c>
      <c r="V972" s="8">
        <v>-15.992000000000001</v>
      </c>
      <c r="W972" s="9">
        <f t="shared" si="45"/>
        <v>14.392799999999999</v>
      </c>
      <c r="X972" s="9">
        <f t="shared" si="46"/>
        <v>9.5952000000000002</v>
      </c>
      <c r="Y972" s="9">
        <f t="shared" si="47"/>
        <v>28.785599999999999</v>
      </c>
    </row>
    <row r="973" spans="1:25" x14ac:dyDescent="0.3">
      <c r="A973">
        <v>972</v>
      </c>
      <c r="B973" t="s">
        <v>5303</v>
      </c>
      <c r="C973" s="1">
        <v>42268</v>
      </c>
      <c r="D973" s="1">
        <v>42270</v>
      </c>
      <c r="E973" s="18">
        <v>42268</v>
      </c>
      <c r="F973" t="s">
        <v>184</v>
      </c>
      <c r="G973" t="s">
        <v>4077</v>
      </c>
      <c r="H973" t="s">
        <v>4078</v>
      </c>
      <c r="I973" t="s">
        <v>101</v>
      </c>
      <c r="J973" t="s">
        <v>26</v>
      </c>
      <c r="K973" t="s">
        <v>41</v>
      </c>
      <c r="L973" t="s">
        <v>42</v>
      </c>
      <c r="M973" s="2">
        <v>90036</v>
      </c>
      <c r="N973" s="2" t="s">
        <v>43</v>
      </c>
      <c r="O973" s="3" t="s">
        <v>1873</v>
      </c>
      <c r="P973" t="s">
        <v>31</v>
      </c>
      <c r="Q973" t="s">
        <v>35</v>
      </c>
      <c r="R973" t="s">
        <v>1874</v>
      </c>
      <c r="S973" s="2">
        <v>601.53599999999994</v>
      </c>
      <c r="T973" s="2">
        <v>4</v>
      </c>
      <c r="U973" s="2">
        <v>0.2</v>
      </c>
      <c r="V973" s="8">
        <v>0</v>
      </c>
      <c r="W973" s="9">
        <f t="shared" si="45"/>
        <v>481.22879999999998</v>
      </c>
      <c r="X973" s="9">
        <f t="shared" si="46"/>
        <v>120.30719999999999</v>
      </c>
      <c r="Y973" s="9">
        <f t="shared" si="47"/>
        <v>1924.9151999999999</v>
      </c>
    </row>
    <row r="974" spans="1:25" x14ac:dyDescent="0.3">
      <c r="A974">
        <v>973</v>
      </c>
      <c r="B974" t="s">
        <v>5306</v>
      </c>
      <c r="C974" s="1">
        <v>43028</v>
      </c>
      <c r="D974" s="1">
        <v>43035</v>
      </c>
      <c r="E974" s="18">
        <v>43028</v>
      </c>
      <c r="F974" t="s">
        <v>49</v>
      </c>
      <c r="G974" t="s">
        <v>3841</v>
      </c>
      <c r="H974" t="s">
        <v>3842</v>
      </c>
      <c r="I974" t="s">
        <v>25</v>
      </c>
      <c r="J974" t="s">
        <v>26</v>
      </c>
      <c r="K974" t="s">
        <v>4684</v>
      </c>
      <c r="L974" t="s">
        <v>1663</v>
      </c>
      <c r="M974" s="2">
        <v>72209</v>
      </c>
      <c r="N974" s="2" t="s">
        <v>29</v>
      </c>
      <c r="O974" s="3" t="s">
        <v>4467</v>
      </c>
      <c r="P974" t="s">
        <v>45</v>
      </c>
      <c r="Q974" t="s">
        <v>67</v>
      </c>
      <c r="R974" t="s">
        <v>4468</v>
      </c>
      <c r="S974" s="2">
        <v>13.36</v>
      </c>
      <c r="T974" s="2">
        <v>4</v>
      </c>
      <c r="U974" s="2">
        <v>0</v>
      </c>
      <c r="V974" s="8">
        <v>4.1416000000000004</v>
      </c>
      <c r="W974" s="9">
        <f t="shared" si="45"/>
        <v>13.36</v>
      </c>
      <c r="X974" s="9">
        <f t="shared" si="46"/>
        <v>0</v>
      </c>
      <c r="Y974" s="9">
        <f t="shared" si="47"/>
        <v>53.44</v>
      </c>
    </row>
    <row r="975" spans="1:25" x14ac:dyDescent="0.3">
      <c r="A975">
        <v>974</v>
      </c>
      <c r="B975" t="s">
        <v>5307</v>
      </c>
      <c r="C975" s="1">
        <v>42309</v>
      </c>
      <c r="D975" s="1">
        <v>42312</v>
      </c>
      <c r="E975" s="18">
        <v>42309</v>
      </c>
      <c r="F975" t="s">
        <v>184</v>
      </c>
      <c r="G975" t="s">
        <v>2534</v>
      </c>
      <c r="H975" t="s">
        <v>2535</v>
      </c>
      <c r="I975" t="s">
        <v>25</v>
      </c>
      <c r="J975" t="s">
        <v>26</v>
      </c>
      <c r="K975" t="s">
        <v>1913</v>
      </c>
      <c r="L975" t="s">
        <v>412</v>
      </c>
      <c r="M975" s="2">
        <v>97301</v>
      </c>
      <c r="N975" s="2" t="s">
        <v>43</v>
      </c>
      <c r="O975" s="3" t="s">
        <v>175</v>
      </c>
      <c r="P975" t="s">
        <v>45</v>
      </c>
      <c r="Q975" t="s">
        <v>67</v>
      </c>
      <c r="R975" t="s">
        <v>176</v>
      </c>
      <c r="S975" s="2">
        <v>7.88</v>
      </c>
      <c r="T975" s="2">
        <v>1</v>
      </c>
      <c r="U975" s="2">
        <v>0.2</v>
      </c>
      <c r="V975" s="8">
        <v>1.7729999999999999</v>
      </c>
      <c r="W975" s="9">
        <f t="shared" si="45"/>
        <v>6.3040000000000003</v>
      </c>
      <c r="X975" s="9">
        <f t="shared" si="46"/>
        <v>1.5760000000000001</v>
      </c>
      <c r="Y975" s="9">
        <f t="shared" si="47"/>
        <v>6.3040000000000003</v>
      </c>
    </row>
    <row r="976" spans="1:25" x14ac:dyDescent="0.3">
      <c r="A976">
        <v>975</v>
      </c>
      <c r="B976" t="s">
        <v>5310</v>
      </c>
      <c r="C976" s="1">
        <v>42136</v>
      </c>
      <c r="D976" s="1">
        <v>42140</v>
      </c>
      <c r="E976" s="18">
        <v>42136</v>
      </c>
      <c r="F976" t="s">
        <v>49</v>
      </c>
      <c r="G976" t="s">
        <v>3718</v>
      </c>
      <c r="H976" t="s">
        <v>3719</v>
      </c>
      <c r="I976" t="s">
        <v>25</v>
      </c>
      <c r="J976" t="s">
        <v>26</v>
      </c>
      <c r="K976" t="s">
        <v>126</v>
      </c>
      <c r="L976" t="s">
        <v>42</v>
      </c>
      <c r="M976" s="2">
        <v>94122</v>
      </c>
      <c r="N976" s="2" t="s">
        <v>43</v>
      </c>
      <c r="O976" s="3" t="s">
        <v>4134</v>
      </c>
      <c r="P976" t="s">
        <v>45</v>
      </c>
      <c r="Q976" t="s">
        <v>89</v>
      </c>
      <c r="R976" t="s">
        <v>4135</v>
      </c>
      <c r="S976" s="2">
        <v>12.84</v>
      </c>
      <c r="T976" s="2">
        <v>3</v>
      </c>
      <c r="U976" s="2">
        <v>0</v>
      </c>
      <c r="V976" s="8">
        <v>5.7779999999999996</v>
      </c>
      <c r="W976" s="9">
        <f t="shared" si="45"/>
        <v>12.84</v>
      </c>
      <c r="X976" s="9">
        <f t="shared" si="46"/>
        <v>0</v>
      </c>
      <c r="Y976" s="9">
        <f t="shared" si="47"/>
        <v>38.519999999999996</v>
      </c>
    </row>
    <row r="977" spans="1:25" x14ac:dyDescent="0.3">
      <c r="A977">
        <v>976</v>
      </c>
      <c r="B977" t="s">
        <v>5313</v>
      </c>
      <c r="C977" s="1">
        <v>42254</v>
      </c>
      <c r="D977" s="1">
        <v>42258</v>
      </c>
      <c r="E977" s="18">
        <v>42254</v>
      </c>
      <c r="F977" t="s">
        <v>49</v>
      </c>
      <c r="G977" t="s">
        <v>1895</v>
      </c>
      <c r="H977" t="s">
        <v>1896</v>
      </c>
      <c r="I977" t="s">
        <v>25</v>
      </c>
      <c r="J977" t="s">
        <v>26</v>
      </c>
      <c r="K977" t="s">
        <v>3892</v>
      </c>
      <c r="L977" t="s">
        <v>103</v>
      </c>
      <c r="M977" s="2">
        <v>79907</v>
      </c>
      <c r="N977" s="2" t="s">
        <v>104</v>
      </c>
      <c r="O977" s="3" t="s">
        <v>4703</v>
      </c>
      <c r="P977" t="s">
        <v>31</v>
      </c>
      <c r="Q977" t="s">
        <v>35</v>
      </c>
      <c r="R977" t="s">
        <v>4704</v>
      </c>
      <c r="S977" s="2">
        <v>47.515999999999998</v>
      </c>
      <c r="T977" s="2">
        <v>2</v>
      </c>
      <c r="U977" s="2">
        <v>0.3</v>
      </c>
      <c r="V977" s="8">
        <v>-2.0364</v>
      </c>
      <c r="W977" s="9">
        <f t="shared" si="45"/>
        <v>33.261200000000002</v>
      </c>
      <c r="X977" s="9">
        <f t="shared" si="46"/>
        <v>14.254799999999999</v>
      </c>
      <c r="Y977" s="9">
        <f t="shared" si="47"/>
        <v>66.522400000000005</v>
      </c>
    </row>
    <row r="978" spans="1:25" x14ac:dyDescent="0.3">
      <c r="A978">
        <v>977</v>
      </c>
      <c r="B978" t="s">
        <v>5314</v>
      </c>
      <c r="C978" s="1">
        <v>42210</v>
      </c>
      <c r="D978" s="1">
        <v>42212</v>
      </c>
      <c r="E978" s="18">
        <v>42210</v>
      </c>
      <c r="F978" t="s">
        <v>22</v>
      </c>
      <c r="G978" t="s">
        <v>5315</v>
      </c>
      <c r="H978" t="s">
        <v>5316</v>
      </c>
      <c r="I978" t="s">
        <v>25</v>
      </c>
      <c r="J978" t="s">
        <v>26</v>
      </c>
      <c r="K978" t="s">
        <v>94</v>
      </c>
      <c r="L978" t="s">
        <v>95</v>
      </c>
      <c r="M978" s="2">
        <v>98115</v>
      </c>
      <c r="N978" s="2" t="s">
        <v>43</v>
      </c>
      <c r="O978" s="3" t="s">
        <v>4469</v>
      </c>
      <c r="P978" t="s">
        <v>45</v>
      </c>
      <c r="Q978" t="s">
        <v>265</v>
      </c>
      <c r="R978" t="s">
        <v>4470</v>
      </c>
      <c r="S978" s="2">
        <v>9.42</v>
      </c>
      <c r="T978" s="2">
        <v>2</v>
      </c>
      <c r="U978" s="2">
        <v>0</v>
      </c>
      <c r="V978" s="8">
        <v>0.47099999999999997</v>
      </c>
      <c r="W978" s="9">
        <f t="shared" si="45"/>
        <v>9.42</v>
      </c>
      <c r="X978" s="9">
        <f t="shared" si="46"/>
        <v>0</v>
      </c>
      <c r="Y978" s="9">
        <f t="shared" si="47"/>
        <v>18.84</v>
      </c>
    </row>
    <row r="979" spans="1:25" x14ac:dyDescent="0.3">
      <c r="A979">
        <v>978</v>
      </c>
      <c r="B979" t="s">
        <v>5325</v>
      </c>
      <c r="C979" s="1">
        <v>42735</v>
      </c>
      <c r="D979" s="1">
        <v>42740</v>
      </c>
      <c r="E979" s="18">
        <v>42735</v>
      </c>
      <c r="F979" t="s">
        <v>49</v>
      </c>
      <c r="G979" t="s">
        <v>3001</v>
      </c>
      <c r="H979" t="s">
        <v>3002</v>
      </c>
      <c r="I979" t="s">
        <v>25</v>
      </c>
      <c r="J979" t="s">
        <v>26</v>
      </c>
      <c r="K979" t="s">
        <v>1828</v>
      </c>
      <c r="L979" t="s">
        <v>42</v>
      </c>
      <c r="M979" s="2">
        <v>92804</v>
      </c>
      <c r="N979" s="2" t="s">
        <v>43</v>
      </c>
      <c r="O979" s="3" t="s">
        <v>846</v>
      </c>
      <c r="P979" t="s">
        <v>70</v>
      </c>
      <c r="Q979" t="s">
        <v>71</v>
      </c>
      <c r="R979" t="s">
        <v>847</v>
      </c>
      <c r="S979" s="2">
        <v>302.37599999999998</v>
      </c>
      <c r="T979" s="2">
        <v>3</v>
      </c>
      <c r="U979" s="2">
        <v>0.2</v>
      </c>
      <c r="V979" s="8">
        <v>22.6782</v>
      </c>
      <c r="W979" s="9">
        <f t="shared" si="45"/>
        <v>241.90079999999998</v>
      </c>
      <c r="X979" s="9">
        <f t="shared" si="46"/>
        <v>60.475200000000001</v>
      </c>
      <c r="Y979" s="9">
        <f t="shared" si="47"/>
        <v>725.7023999999999</v>
      </c>
    </row>
    <row r="980" spans="1:25" x14ac:dyDescent="0.3">
      <c r="A980">
        <v>979</v>
      </c>
      <c r="B980" t="s">
        <v>5326</v>
      </c>
      <c r="C980" s="1">
        <v>41907</v>
      </c>
      <c r="D980" s="1">
        <v>41912</v>
      </c>
      <c r="E980" s="18">
        <v>41907</v>
      </c>
      <c r="F980" t="s">
        <v>49</v>
      </c>
      <c r="G980" t="s">
        <v>1621</v>
      </c>
      <c r="H980" t="s">
        <v>1622</v>
      </c>
      <c r="I980" t="s">
        <v>101</v>
      </c>
      <c r="J980" t="s">
        <v>26</v>
      </c>
      <c r="K980" t="s">
        <v>180</v>
      </c>
      <c r="L980" t="s">
        <v>103</v>
      </c>
      <c r="M980" s="2">
        <v>77041</v>
      </c>
      <c r="N980" s="2" t="s">
        <v>104</v>
      </c>
      <c r="O980" s="3" t="s">
        <v>5327</v>
      </c>
      <c r="P980" t="s">
        <v>45</v>
      </c>
      <c r="Q980" t="s">
        <v>89</v>
      </c>
      <c r="R980" t="s">
        <v>5328</v>
      </c>
      <c r="S980" s="2">
        <v>33.792000000000002</v>
      </c>
      <c r="T980" s="2">
        <v>8</v>
      </c>
      <c r="U980" s="2">
        <v>0.2</v>
      </c>
      <c r="V980" s="8">
        <v>10.56</v>
      </c>
      <c r="W980" s="9">
        <f t="shared" si="45"/>
        <v>27.0336</v>
      </c>
      <c r="X980" s="9">
        <f t="shared" si="46"/>
        <v>6.7584000000000009</v>
      </c>
      <c r="Y980" s="9">
        <f t="shared" si="47"/>
        <v>216.2688</v>
      </c>
    </row>
    <row r="981" spans="1:25" x14ac:dyDescent="0.3">
      <c r="A981">
        <v>980</v>
      </c>
      <c r="B981" t="s">
        <v>5329</v>
      </c>
      <c r="C981" s="1">
        <v>42483</v>
      </c>
      <c r="D981" s="1">
        <v>42486</v>
      </c>
      <c r="E981" s="18">
        <v>42483</v>
      </c>
      <c r="F981" t="s">
        <v>184</v>
      </c>
      <c r="G981" t="s">
        <v>657</v>
      </c>
      <c r="H981" t="s">
        <v>658</v>
      </c>
      <c r="I981" t="s">
        <v>25</v>
      </c>
      <c r="J981" t="s">
        <v>26</v>
      </c>
      <c r="K981" t="s">
        <v>2387</v>
      </c>
      <c r="L981" t="s">
        <v>490</v>
      </c>
      <c r="M981" s="2">
        <v>43130</v>
      </c>
      <c r="N981" s="2" t="s">
        <v>145</v>
      </c>
      <c r="O981" s="3" t="s">
        <v>5330</v>
      </c>
      <c r="P981" t="s">
        <v>45</v>
      </c>
      <c r="Q981" t="s">
        <v>89</v>
      </c>
      <c r="R981" t="s">
        <v>5331</v>
      </c>
      <c r="S981" s="2">
        <v>108.336</v>
      </c>
      <c r="T981" s="2">
        <v>6</v>
      </c>
      <c r="U981" s="2">
        <v>0.2</v>
      </c>
      <c r="V981" s="8">
        <v>37.9176</v>
      </c>
      <c r="W981" s="9">
        <f t="shared" si="45"/>
        <v>86.668800000000005</v>
      </c>
      <c r="X981" s="9">
        <f t="shared" si="46"/>
        <v>21.667200000000001</v>
      </c>
      <c r="Y981" s="9">
        <f t="shared" si="47"/>
        <v>520.01279999999997</v>
      </c>
    </row>
    <row r="982" spans="1:25" x14ac:dyDescent="0.3">
      <c r="A982">
        <v>981</v>
      </c>
      <c r="B982" t="s">
        <v>5332</v>
      </c>
      <c r="C982" s="1">
        <v>41944</v>
      </c>
      <c r="D982" s="1">
        <v>41948</v>
      </c>
      <c r="E982" s="18">
        <v>41944</v>
      </c>
      <c r="F982" t="s">
        <v>49</v>
      </c>
      <c r="G982" t="s">
        <v>3525</v>
      </c>
      <c r="H982" t="s">
        <v>3526</v>
      </c>
      <c r="I982" t="s">
        <v>25</v>
      </c>
      <c r="J982" t="s">
        <v>26</v>
      </c>
      <c r="K982" t="s">
        <v>411</v>
      </c>
      <c r="L982" t="s">
        <v>412</v>
      </c>
      <c r="M982" s="2">
        <v>97206</v>
      </c>
      <c r="N982" s="2" t="s">
        <v>43</v>
      </c>
      <c r="O982" s="3" t="s">
        <v>5333</v>
      </c>
      <c r="P982" t="s">
        <v>45</v>
      </c>
      <c r="Q982" t="s">
        <v>58</v>
      </c>
      <c r="R982" t="s">
        <v>5334</v>
      </c>
      <c r="S982" s="2">
        <v>443.92</v>
      </c>
      <c r="T982" s="2">
        <v>5</v>
      </c>
      <c r="U982" s="2">
        <v>0.2</v>
      </c>
      <c r="V982" s="8">
        <v>-94.332999999999998</v>
      </c>
      <c r="W982" s="9">
        <f t="shared" si="45"/>
        <v>355.13600000000002</v>
      </c>
      <c r="X982" s="9">
        <f t="shared" si="46"/>
        <v>88.784000000000006</v>
      </c>
      <c r="Y982" s="9">
        <f t="shared" si="47"/>
        <v>1775.68</v>
      </c>
    </row>
    <row r="983" spans="1:25" x14ac:dyDescent="0.3">
      <c r="A983">
        <v>982</v>
      </c>
      <c r="B983" t="s">
        <v>5339</v>
      </c>
      <c r="C983" s="1">
        <v>42250</v>
      </c>
      <c r="D983" s="1">
        <v>42255</v>
      </c>
      <c r="E983" s="18">
        <v>42250</v>
      </c>
      <c r="F983" t="s">
        <v>22</v>
      </c>
      <c r="G983" t="s">
        <v>690</v>
      </c>
      <c r="H983" t="s">
        <v>691</v>
      </c>
      <c r="I983" t="s">
        <v>40</v>
      </c>
      <c r="J983" t="s">
        <v>26</v>
      </c>
      <c r="K983" t="s">
        <v>262</v>
      </c>
      <c r="L983" t="s">
        <v>263</v>
      </c>
      <c r="M983" s="2">
        <v>10009</v>
      </c>
      <c r="N983" s="2" t="s">
        <v>145</v>
      </c>
      <c r="O983" s="3" t="s">
        <v>2897</v>
      </c>
      <c r="P983" t="s">
        <v>45</v>
      </c>
      <c r="Q983" t="s">
        <v>58</v>
      </c>
      <c r="R983" t="s">
        <v>2898</v>
      </c>
      <c r="S983" s="2">
        <v>120.33</v>
      </c>
      <c r="T983" s="2">
        <v>1</v>
      </c>
      <c r="U983" s="2">
        <v>0</v>
      </c>
      <c r="V983" s="8">
        <v>31.285799999999998</v>
      </c>
      <c r="W983" s="9">
        <f t="shared" si="45"/>
        <v>120.33</v>
      </c>
      <c r="X983" s="9">
        <f t="shared" si="46"/>
        <v>0</v>
      </c>
      <c r="Y983" s="9">
        <f t="shared" si="47"/>
        <v>120.33</v>
      </c>
    </row>
    <row r="984" spans="1:25" x14ac:dyDescent="0.3">
      <c r="A984">
        <v>983</v>
      </c>
      <c r="B984" t="s">
        <v>5342</v>
      </c>
      <c r="C984" s="1">
        <v>42833</v>
      </c>
      <c r="D984" s="1">
        <v>42840</v>
      </c>
      <c r="E984" s="18">
        <v>42833</v>
      </c>
      <c r="F984" t="s">
        <v>49</v>
      </c>
      <c r="G984" t="s">
        <v>5343</v>
      </c>
      <c r="H984" t="s">
        <v>5344</v>
      </c>
      <c r="I984" t="s">
        <v>40</v>
      </c>
      <c r="J984" t="s">
        <v>26</v>
      </c>
      <c r="K984" t="s">
        <v>3105</v>
      </c>
      <c r="L984" t="s">
        <v>1246</v>
      </c>
      <c r="M984" s="2">
        <v>30076</v>
      </c>
      <c r="N984" s="2" t="s">
        <v>29</v>
      </c>
      <c r="O984" s="3" t="s">
        <v>5345</v>
      </c>
      <c r="P984" t="s">
        <v>31</v>
      </c>
      <c r="Q984" t="s">
        <v>64</v>
      </c>
      <c r="R984" t="s">
        <v>5346</v>
      </c>
      <c r="S984" s="2">
        <v>56.28</v>
      </c>
      <c r="T984" s="2">
        <v>6</v>
      </c>
      <c r="U984" s="2">
        <v>0</v>
      </c>
      <c r="V984" s="8">
        <v>15.7584</v>
      </c>
      <c r="W984" s="9">
        <f t="shared" si="45"/>
        <v>56.28</v>
      </c>
      <c r="X984" s="9">
        <f t="shared" si="46"/>
        <v>0</v>
      </c>
      <c r="Y984" s="9">
        <f t="shared" si="47"/>
        <v>337.68</v>
      </c>
    </row>
    <row r="985" spans="1:25" x14ac:dyDescent="0.3">
      <c r="A985">
        <v>984</v>
      </c>
      <c r="B985" t="s">
        <v>5349</v>
      </c>
      <c r="C985" s="1">
        <v>42448</v>
      </c>
      <c r="D985" s="1">
        <v>42450</v>
      </c>
      <c r="E985" s="18">
        <v>42448</v>
      </c>
      <c r="F985" t="s">
        <v>22</v>
      </c>
      <c r="G985" t="s">
        <v>4825</v>
      </c>
      <c r="H985" t="s">
        <v>4826</v>
      </c>
      <c r="I985" t="s">
        <v>25</v>
      </c>
      <c r="J985" t="s">
        <v>26</v>
      </c>
      <c r="K985" t="s">
        <v>2266</v>
      </c>
      <c r="L985" t="s">
        <v>263</v>
      </c>
      <c r="M985" s="2">
        <v>11572</v>
      </c>
      <c r="N985" s="2" t="s">
        <v>145</v>
      </c>
      <c r="O985" s="3" t="s">
        <v>5350</v>
      </c>
      <c r="P985" t="s">
        <v>31</v>
      </c>
      <c r="Q985" t="s">
        <v>64</v>
      </c>
      <c r="R985" t="s">
        <v>5351</v>
      </c>
      <c r="S985" s="2">
        <v>14.98</v>
      </c>
      <c r="T985" s="2">
        <v>1</v>
      </c>
      <c r="U985" s="2">
        <v>0</v>
      </c>
      <c r="V985" s="8">
        <v>6.8907999999999996</v>
      </c>
      <c r="W985" s="9">
        <f t="shared" si="45"/>
        <v>14.98</v>
      </c>
      <c r="X985" s="9">
        <f t="shared" si="46"/>
        <v>0</v>
      </c>
      <c r="Y985" s="9">
        <f t="shared" si="47"/>
        <v>14.98</v>
      </c>
    </row>
    <row r="986" spans="1:25" x14ac:dyDescent="0.3">
      <c r="A986">
        <v>985</v>
      </c>
      <c r="B986" t="s">
        <v>5354</v>
      </c>
      <c r="C986" s="1">
        <v>42959</v>
      </c>
      <c r="D986" s="1">
        <v>42964</v>
      </c>
      <c r="E986" s="18">
        <v>42959</v>
      </c>
      <c r="F986" t="s">
        <v>49</v>
      </c>
      <c r="G986" t="s">
        <v>2412</v>
      </c>
      <c r="H986" t="s">
        <v>2413</v>
      </c>
      <c r="I986" t="s">
        <v>25</v>
      </c>
      <c r="J986" t="s">
        <v>26</v>
      </c>
      <c r="K986" t="s">
        <v>5355</v>
      </c>
      <c r="L986" t="s">
        <v>53</v>
      </c>
      <c r="M986" s="2">
        <v>32839</v>
      </c>
      <c r="N986" s="2" t="s">
        <v>29</v>
      </c>
      <c r="O986" s="3" t="s">
        <v>5163</v>
      </c>
      <c r="P986" t="s">
        <v>45</v>
      </c>
      <c r="Q986" t="s">
        <v>89</v>
      </c>
      <c r="R986" t="s">
        <v>5164</v>
      </c>
      <c r="S986" s="2">
        <v>20.736000000000001</v>
      </c>
      <c r="T986" s="2">
        <v>4</v>
      </c>
      <c r="U986" s="2">
        <v>0.2</v>
      </c>
      <c r="V986" s="8">
        <v>7.2576000000000001</v>
      </c>
      <c r="W986" s="9">
        <f t="shared" si="45"/>
        <v>16.588799999999999</v>
      </c>
      <c r="X986" s="9">
        <f t="shared" si="46"/>
        <v>4.1472000000000007</v>
      </c>
      <c r="Y986" s="9">
        <f t="shared" si="47"/>
        <v>66.355199999999996</v>
      </c>
    </row>
    <row r="987" spans="1:25" x14ac:dyDescent="0.3">
      <c r="A987">
        <v>986</v>
      </c>
      <c r="B987" t="s">
        <v>5356</v>
      </c>
      <c r="C987" s="1">
        <v>42898</v>
      </c>
      <c r="D987" s="1">
        <v>42905</v>
      </c>
      <c r="E987" s="18">
        <v>42898</v>
      </c>
      <c r="F987" t="s">
        <v>49</v>
      </c>
      <c r="G987" t="s">
        <v>554</v>
      </c>
      <c r="H987" t="s">
        <v>555</v>
      </c>
      <c r="I987" t="s">
        <v>25</v>
      </c>
      <c r="J987" t="s">
        <v>26</v>
      </c>
      <c r="K987" t="s">
        <v>1131</v>
      </c>
      <c r="L987" t="s">
        <v>53</v>
      </c>
      <c r="M987" s="2">
        <v>33710</v>
      </c>
      <c r="N987" s="2" t="s">
        <v>29</v>
      </c>
      <c r="O987" s="3" t="s">
        <v>5357</v>
      </c>
      <c r="P987" t="s">
        <v>31</v>
      </c>
      <c r="Q987" t="s">
        <v>64</v>
      </c>
      <c r="R987" t="s">
        <v>5358</v>
      </c>
      <c r="S987" s="2">
        <v>17.088000000000001</v>
      </c>
      <c r="T987" s="2">
        <v>2</v>
      </c>
      <c r="U987" s="2">
        <v>0.2</v>
      </c>
      <c r="V987" s="8">
        <v>1.0680000000000001</v>
      </c>
      <c r="W987" s="9">
        <f t="shared" si="45"/>
        <v>13.670400000000001</v>
      </c>
      <c r="X987" s="9">
        <f t="shared" si="46"/>
        <v>3.4176000000000002</v>
      </c>
      <c r="Y987" s="9">
        <f t="shared" si="47"/>
        <v>27.340800000000002</v>
      </c>
    </row>
    <row r="988" spans="1:25" x14ac:dyDescent="0.3">
      <c r="A988">
        <v>987</v>
      </c>
      <c r="B988" t="s">
        <v>5359</v>
      </c>
      <c r="C988" s="1">
        <v>41720</v>
      </c>
      <c r="D988" s="1">
        <v>41724</v>
      </c>
      <c r="E988" s="18">
        <v>41720</v>
      </c>
      <c r="F988" t="s">
        <v>49</v>
      </c>
      <c r="G988" t="s">
        <v>5360</v>
      </c>
      <c r="H988" t="s">
        <v>5361</v>
      </c>
      <c r="I988" t="s">
        <v>40</v>
      </c>
      <c r="J988" t="s">
        <v>26</v>
      </c>
      <c r="K988" t="s">
        <v>1282</v>
      </c>
      <c r="L988" t="s">
        <v>302</v>
      </c>
      <c r="M988" s="2">
        <v>85705</v>
      </c>
      <c r="N988" s="2" t="s">
        <v>43</v>
      </c>
      <c r="O988" s="3" t="s">
        <v>4900</v>
      </c>
      <c r="P988" t="s">
        <v>45</v>
      </c>
      <c r="Q988" t="s">
        <v>89</v>
      </c>
      <c r="R988" t="s">
        <v>4901</v>
      </c>
      <c r="S988" s="2">
        <v>74.352000000000004</v>
      </c>
      <c r="T988" s="2">
        <v>3</v>
      </c>
      <c r="U988" s="2">
        <v>0.2</v>
      </c>
      <c r="V988" s="8">
        <v>23.234999999999999</v>
      </c>
      <c r="W988" s="9">
        <f t="shared" si="45"/>
        <v>59.4816</v>
      </c>
      <c r="X988" s="9">
        <f t="shared" si="46"/>
        <v>14.870400000000002</v>
      </c>
      <c r="Y988" s="9">
        <f t="shared" si="47"/>
        <v>178.44479999999999</v>
      </c>
    </row>
    <row r="989" spans="1:25" x14ac:dyDescent="0.3">
      <c r="A989">
        <v>988</v>
      </c>
      <c r="B989" t="s">
        <v>5362</v>
      </c>
      <c r="C989" s="1">
        <v>42901</v>
      </c>
      <c r="D989" s="1">
        <v>42906</v>
      </c>
      <c r="E989" s="18">
        <v>42901</v>
      </c>
      <c r="F989" t="s">
        <v>49</v>
      </c>
      <c r="G989" t="s">
        <v>4485</v>
      </c>
      <c r="H989" t="s">
        <v>4486</v>
      </c>
      <c r="I989" t="s">
        <v>25</v>
      </c>
      <c r="J989" t="s">
        <v>26</v>
      </c>
      <c r="K989" t="s">
        <v>41</v>
      </c>
      <c r="L989" t="s">
        <v>42</v>
      </c>
      <c r="M989" s="2">
        <v>90036</v>
      </c>
      <c r="N989" s="2" t="s">
        <v>43</v>
      </c>
      <c r="O989" s="3" t="s">
        <v>1239</v>
      </c>
      <c r="P989" t="s">
        <v>45</v>
      </c>
      <c r="Q989" t="s">
        <v>67</v>
      </c>
      <c r="R989" t="s">
        <v>1240</v>
      </c>
      <c r="S989" s="2">
        <v>4.26</v>
      </c>
      <c r="T989" s="2">
        <v>1</v>
      </c>
      <c r="U989" s="2">
        <v>0</v>
      </c>
      <c r="V989" s="8">
        <v>1.7465999999999999</v>
      </c>
      <c r="W989" s="9">
        <f t="shared" si="45"/>
        <v>4.26</v>
      </c>
      <c r="X989" s="9">
        <f t="shared" si="46"/>
        <v>0</v>
      </c>
      <c r="Y989" s="9">
        <f t="shared" si="47"/>
        <v>4.26</v>
      </c>
    </row>
    <row r="990" spans="1:25" x14ac:dyDescent="0.3">
      <c r="A990">
        <v>989</v>
      </c>
      <c r="B990" t="s">
        <v>5363</v>
      </c>
      <c r="C990" s="1">
        <v>43098</v>
      </c>
      <c r="D990" s="1">
        <v>43100</v>
      </c>
      <c r="E990" s="18">
        <v>43098</v>
      </c>
      <c r="F990" t="s">
        <v>184</v>
      </c>
      <c r="G990" t="s">
        <v>2154</v>
      </c>
      <c r="H990" t="s">
        <v>2155</v>
      </c>
      <c r="I990" t="s">
        <v>25</v>
      </c>
      <c r="J990" t="s">
        <v>26</v>
      </c>
      <c r="K990" t="s">
        <v>262</v>
      </c>
      <c r="L990" t="s">
        <v>263</v>
      </c>
      <c r="M990" s="2">
        <v>10035</v>
      </c>
      <c r="N990" s="2" t="s">
        <v>145</v>
      </c>
      <c r="O990" s="3" t="s">
        <v>562</v>
      </c>
      <c r="P990" t="s">
        <v>45</v>
      </c>
      <c r="Q990" t="s">
        <v>265</v>
      </c>
      <c r="R990" t="s">
        <v>563</v>
      </c>
      <c r="S990" s="2">
        <v>6.03</v>
      </c>
      <c r="T990" s="2">
        <v>3</v>
      </c>
      <c r="U990" s="2">
        <v>0</v>
      </c>
      <c r="V990" s="8">
        <v>2.9546999999999999</v>
      </c>
      <c r="W990" s="9">
        <f t="shared" si="45"/>
        <v>6.03</v>
      </c>
      <c r="X990" s="9">
        <f t="shared" si="46"/>
        <v>0</v>
      </c>
      <c r="Y990" s="9">
        <f t="shared" si="47"/>
        <v>18.09</v>
      </c>
    </row>
    <row r="991" spans="1:25" x14ac:dyDescent="0.3">
      <c r="A991">
        <v>990</v>
      </c>
      <c r="B991" t="s">
        <v>5365</v>
      </c>
      <c r="C991" s="1">
        <v>43041</v>
      </c>
      <c r="D991" s="1">
        <v>43045</v>
      </c>
      <c r="E991" s="18">
        <v>43041</v>
      </c>
      <c r="F991" t="s">
        <v>49</v>
      </c>
      <c r="G991" t="s">
        <v>1471</v>
      </c>
      <c r="H991" t="s">
        <v>1472</v>
      </c>
      <c r="I991" t="s">
        <v>40</v>
      </c>
      <c r="J991" t="s">
        <v>26</v>
      </c>
      <c r="K991" t="s">
        <v>94</v>
      </c>
      <c r="L991" t="s">
        <v>95</v>
      </c>
      <c r="M991" s="2">
        <v>98105</v>
      </c>
      <c r="N991" s="2" t="s">
        <v>43</v>
      </c>
      <c r="O991" s="3" t="s">
        <v>5366</v>
      </c>
      <c r="P991" t="s">
        <v>45</v>
      </c>
      <c r="Q991" t="s">
        <v>89</v>
      </c>
      <c r="R991" t="s">
        <v>5367</v>
      </c>
      <c r="S991" s="2">
        <v>23.85</v>
      </c>
      <c r="T991" s="2">
        <v>5</v>
      </c>
      <c r="U991" s="2">
        <v>0</v>
      </c>
      <c r="V991" s="8">
        <v>10.7325</v>
      </c>
      <c r="W991" s="9">
        <f t="shared" si="45"/>
        <v>23.85</v>
      </c>
      <c r="X991" s="9">
        <f t="shared" si="46"/>
        <v>0</v>
      </c>
      <c r="Y991" s="9">
        <f t="shared" si="47"/>
        <v>119.25</v>
      </c>
    </row>
    <row r="992" spans="1:25" x14ac:dyDescent="0.3">
      <c r="A992">
        <v>991</v>
      </c>
      <c r="B992" t="s">
        <v>5370</v>
      </c>
      <c r="C992" s="1">
        <v>43031</v>
      </c>
      <c r="D992" s="1">
        <v>43037</v>
      </c>
      <c r="E992" s="18">
        <v>43031</v>
      </c>
      <c r="F992" t="s">
        <v>49</v>
      </c>
      <c r="G992" t="s">
        <v>363</v>
      </c>
      <c r="H992" t="s">
        <v>364</v>
      </c>
      <c r="I992" t="s">
        <v>40</v>
      </c>
      <c r="J992" t="s">
        <v>26</v>
      </c>
      <c r="K992" t="s">
        <v>381</v>
      </c>
      <c r="L992" t="s">
        <v>263</v>
      </c>
      <c r="M992" s="2">
        <v>14609</v>
      </c>
      <c r="N992" s="2" t="s">
        <v>145</v>
      </c>
      <c r="O992" s="3" t="s">
        <v>5371</v>
      </c>
      <c r="P992" t="s">
        <v>45</v>
      </c>
      <c r="Q992" t="s">
        <v>89</v>
      </c>
      <c r="R992" t="s">
        <v>5372</v>
      </c>
      <c r="S992" s="2">
        <v>11.56</v>
      </c>
      <c r="T992" s="2">
        <v>2</v>
      </c>
      <c r="U992" s="2">
        <v>0</v>
      </c>
      <c r="V992" s="8">
        <v>5.6643999999999997</v>
      </c>
      <c r="W992" s="9">
        <f t="shared" si="45"/>
        <v>11.56</v>
      </c>
      <c r="X992" s="9">
        <f t="shared" si="46"/>
        <v>0</v>
      </c>
      <c r="Y992" s="9">
        <f t="shared" si="47"/>
        <v>23.12</v>
      </c>
    </row>
    <row r="993" spans="1:25" x14ac:dyDescent="0.3">
      <c r="A993">
        <v>992</v>
      </c>
      <c r="B993" t="s">
        <v>5375</v>
      </c>
      <c r="C993" s="1">
        <v>41728</v>
      </c>
      <c r="D993" s="1">
        <v>41732</v>
      </c>
      <c r="E993" s="18">
        <v>41728</v>
      </c>
      <c r="F993" t="s">
        <v>49</v>
      </c>
      <c r="G993" t="s">
        <v>282</v>
      </c>
      <c r="H993" t="s">
        <v>283</v>
      </c>
      <c r="I993" t="s">
        <v>25</v>
      </c>
      <c r="J993" t="s">
        <v>26</v>
      </c>
      <c r="K993" t="s">
        <v>1151</v>
      </c>
      <c r="L993" t="s">
        <v>263</v>
      </c>
      <c r="M993" s="2">
        <v>11561</v>
      </c>
      <c r="N993" s="2" t="s">
        <v>145</v>
      </c>
      <c r="O993" s="3" t="s">
        <v>3957</v>
      </c>
      <c r="P993" t="s">
        <v>45</v>
      </c>
      <c r="Q993" t="s">
        <v>67</v>
      </c>
      <c r="R993" t="s">
        <v>3958</v>
      </c>
      <c r="S993" s="2">
        <v>49.65</v>
      </c>
      <c r="T993" s="2">
        <v>5</v>
      </c>
      <c r="U993" s="2">
        <v>0</v>
      </c>
      <c r="V993" s="8">
        <v>20.853000000000002</v>
      </c>
      <c r="W993" s="9">
        <f t="shared" si="45"/>
        <v>49.65</v>
      </c>
      <c r="X993" s="9">
        <f t="shared" si="46"/>
        <v>0</v>
      </c>
      <c r="Y993" s="9">
        <f t="shared" si="47"/>
        <v>248.25</v>
      </c>
    </row>
    <row r="994" spans="1:25" x14ac:dyDescent="0.3">
      <c r="A994">
        <v>993</v>
      </c>
      <c r="B994" t="s">
        <v>5376</v>
      </c>
      <c r="C994" s="1">
        <v>42373</v>
      </c>
      <c r="D994" s="1">
        <v>42378</v>
      </c>
      <c r="E994" s="18">
        <v>42373</v>
      </c>
      <c r="F994" t="s">
        <v>49</v>
      </c>
      <c r="G994" t="s">
        <v>3406</v>
      </c>
      <c r="H994" t="s">
        <v>3407</v>
      </c>
      <c r="I994" t="s">
        <v>40</v>
      </c>
      <c r="J994" t="s">
        <v>26</v>
      </c>
      <c r="K994" t="s">
        <v>459</v>
      </c>
      <c r="L994" t="s">
        <v>87</v>
      </c>
      <c r="M994" s="2">
        <v>28205</v>
      </c>
      <c r="N994" s="2" t="s">
        <v>29</v>
      </c>
      <c r="O994" s="3" t="s">
        <v>4910</v>
      </c>
      <c r="P994" t="s">
        <v>70</v>
      </c>
      <c r="Q994" t="s">
        <v>1194</v>
      </c>
      <c r="R994" t="s">
        <v>4911</v>
      </c>
      <c r="S994" s="2">
        <v>959.96799999999996</v>
      </c>
      <c r="T994" s="2">
        <v>4</v>
      </c>
      <c r="U994" s="2">
        <v>0.2</v>
      </c>
      <c r="V994" s="8">
        <v>119.996</v>
      </c>
      <c r="W994" s="9">
        <f t="shared" si="45"/>
        <v>767.97439999999995</v>
      </c>
      <c r="X994" s="9">
        <f t="shared" si="46"/>
        <v>191.99360000000001</v>
      </c>
      <c r="Y994" s="9">
        <f t="shared" si="47"/>
        <v>3071.8975999999998</v>
      </c>
    </row>
    <row r="995" spans="1:25" x14ac:dyDescent="0.3">
      <c r="A995">
        <v>994</v>
      </c>
      <c r="B995" t="s">
        <v>5377</v>
      </c>
      <c r="C995" s="1">
        <v>42989</v>
      </c>
      <c r="D995" s="1">
        <v>42993</v>
      </c>
      <c r="E995" s="18">
        <v>42989</v>
      </c>
      <c r="F995" t="s">
        <v>49</v>
      </c>
      <c r="G995" t="s">
        <v>5043</v>
      </c>
      <c r="H995" t="s">
        <v>5044</v>
      </c>
      <c r="I995" t="s">
        <v>101</v>
      </c>
      <c r="J995" t="s">
        <v>26</v>
      </c>
      <c r="K995" t="s">
        <v>489</v>
      </c>
      <c r="L995" t="s">
        <v>1246</v>
      </c>
      <c r="M995" s="2">
        <v>31907</v>
      </c>
      <c r="N995" s="2" t="s">
        <v>29</v>
      </c>
      <c r="O995" s="3" t="s">
        <v>2918</v>
      </c>
      <c r="P995" t="s">
        <v>45</v>
      </c>
      <c r="Q995" t="s">
        <v>89</v>
      </c>
      <c r="R995" t="s">
        <v>2919</v>
      </c>
      <c r="S995" s="2">
        <v>184.66</v>
      </c>
      <c r="T995" s="2">
        <v>7</v>
      </c>
      <c r="U995" s="2">
        <v>0</v>
      </c>
      <c r="V995" s="8">
        <v>84.943600000000004</v>
      </c>
      <c r="W995" s="9">
        <f t="shared" si="45"/>
        <v>184.66</v>
      </c>
      <c r="X995" s="9">
        <f t="shared" si="46"/>
        <v>0</v>
      </c>
      <c r="Y995" s="9">
        <f t="shared" si="47"/>
        <v>1292.6199999999999</v>
      </c>
    </row>
    <row r="996" spans="1:25" x14ac:dyDescent="0.3">
      <c r="A996">
        <v>995</v>
      </c>
      <c r="B996" t="s">
        <v>5378</v>
      </c>
      <c r="C996" s="1">
        <v>42533</v>
      </c>
      <c r="D996" s="1">
        <v>42538</v>
      </c>
      <c r="E996" s="18">
        <v>42533</v>
      </c>
      <c r="F996" t="s">
        <v>49</v>
      </c>
      <c r="G996" t="s">
        <v>2083</v>
      </c>
      <c r="H996" t="s">
        <v>2084</v>
      </c>
      <c r="I996" t="s">
        <v>25</v>
      </c>
      <c r="J996" t="s">
        <v>26</v>
      </c>
      <c r="K996" t="s">
        <v>295</v>
      </c>
      <c r="L996" t="s">
        <v>207</v>
      </c>
      <c r="M996" s="2">
        <v>60610</v>
      </c>
      <c r="N996" s="2" t="s">
        <v>104</v>
      </c>
      <c r="O996" s="3" t="s">
        <v>4465</v>
      </c>
      <c r="P996" t="s">
        <v>45</v>
      </c>
      <c r="Q996" t="s">
        <v>89</v>
      </c>
      <c r="R996" t="s">
        <v>4466</v>
      </c>
      <c r="S996" s="2">
        <v>23.12</v>
      </c>
      <c r="T996" s="2">
        <v>5</v>
      </c>
      <c r="U996" s="2">
        <v>0.2</v>
      </c>
      <c r="V996" s="8">
        <v>8.3810000000000002</v>
      </c>
      <c r="W996" s="9">
        <f t="shared" si="45"/>
        <v>18.496000000000002</v>
      </c>
      <c r="X996" s="9">
        <f t="shared" si="46"/>
        <v>4.6240000000000006</v>
      </c>
      <c r="Y996" s="9">
        <f t="shared" si="47"/>
        <v>92.480000000000018</v>
      </c>
    </row>
    <row r="997" spans="1:25" x14ac:dyDescent="0.3">
      <c r="A997">
        <v>996</v>
      </c>
      <c r="B997" t="s">
        <v>5380</v>
      </c>
      <c r="C997" s="1">
        <v>41908</v>
      </c>
      <c r="D997" s="1">
        <v>41912</v>
      </c>
      <c r="E997" s="18">
        <v>41908</v>
      </c>
      <c r="F997" t="s">
        <v>49</v>
      </c>
      <c r="G997" t="s">
        <v>369</v>
      </c>
      <c r="H997" t="s">
        <v>370</v>
      </c>
      <c r="I997" t="s">
        <v>101</v>
      </c>
      <c r="J997" t="s">
        <v>26</v>
      </c>
      <c r="K997" t="s">
        <v>94</v>
      </c>
      <c r="L997" t="s">
        <v>95</v>
      </c>
      <c r="M997" s="2">
        <v>98115</v>
      </c>
      <c r="N997" s="2" t="s">
        <v>43</v>
      </c>
      <c r="O997" s="3" t="s">
        <v>5381</v>
      </c>
      <c r="P997" t="s">
        <v>45</v>
      </c>
      <c r="Q997" t="s">
        <v>58</v>
      </c>
      <c r="R997" t="s">
        <v>5382</v>
      </c>
      <c r="S997" s="2">
        <v>310.12</v>
      </c>
      <c r="T997" s="2">
        <v>2</v>
      </c>
      <c r="U997" s="2">
        <v>0</v>
      </c>
      <c r="V997" s="8">
        <v>80.631200000000007</v>
      </c>
      <c r="W997" s="9">
        <f t="shared" si="45"/>
        <v>310.12</v>
      </c>
      <c r="X997" s="9">
        <f t="shared" si="46"/>
        <v>0</v>
      </c>
      <c r="Y997" s="9">
        <f t="shared" si="47"/>
        <v>620.24</v>
      </c>
    </row>
    <row r="998" spans="1:25" x14ac:dyDescent="0.3">
      <c r="A998">
        <v>997</v>
      </c>
      <c r="B998" t="s">
        <v>5383</v>
      </c>
      <c r="C998" s="1">
        <v>43042</v>
      </c>
      <c r="D998" s="1">
        <v>43048</v>
      </c>
      <c r="E998" s="18">
        <v>43042</v>
      </c>
      <c r="F998" t="s">
        <v>49</v>
      </c>
      <c r="G998" t="s">
        <v>2790</v>
      </c>
      <c r="H998" t="s">
        <v>2791</v>
      </c>
      <c r="I998" t="s">
        <v>25</v>
      </c>
      <c r="J998" t="s">
        <v>26</v>
      </c>
      <c r="K998" t="s">
        <v>224</v>
      </c>
      <c r="L998" t="s">
        <v>225</v>
      </c>
      <c r="M998" s="2">
        <v>55122</v>
      </c>
      <c r="N998" s="2" t="s">
        <v>104</v>
      </c>
      <c r="O998" s="3" t="s">
        <v>5384</v>
      </c>
      <c r="P998" t="s">
        <v>45</v>
      </c>
      <c r="Q998" t="s">
        <v>89</v>
      </c>
      <c r="R998" t="s">
        <v>5385</v>
      </c>
      <c r="S998" s="2">
        <v>8.56</v>
      </c>
      <c r="T998" s="2">
        <v>2</v>
      </c>
      <c r="U998" s="2">
        <v>0</v>
      </c>
      <c r="V998" s="8">
        <v>3.8519999999999999</v>
      </c>
      <c r="W998" s="9">
        <f t="shared" si="45"/>
        <v>8.56</v>
      </c>
      <c r="X998" s="9">
        <f t="shared" si="46"/>
        <v>0</v>
      </c>
      <c r="Y998" s="9">
        <f t="shared" si="47"/>
        <v>17.12</v>
      </c>
    </row>
    <row r="999" spans="1:25" x14ac:dyDescent="0.3">
      <c r="A999">
        <v>998</v>
      </c>
      <c r="B999" t="s">
        <v>5386</v>
      </c>
      <c r="C999" s="1">
        <v>41806</v>
      </c>
      <c r="D999" s="1">
        <v>41811</v>
      </c>
      <c r="E999" s="18">
        <v>41806</v>
      </c>
      <c r="F999" t="s">
        <v>49</v>
      </c>
      <c r="G999" t="s">
        <v>1939</v>
      </c>
      <c r="H999" t="s">
        <v>1940</v>
      </c>
      <c r="I999" t="s">
        <v>25</v>
      </c>
      <c r="J999" t="s">
        <v>26</v>
      </c>
      <c r="K999" t="s">
        <v>5387</v>
      </c>
      <c r="L999" t="s">
        <v>263</v>
      </c>
      <c r="M999" s="2">
        <v>11550</v>
      </c>
      <c r="N999" s="2" t="s">
        <v>145</v>
      </c>
      <c r="O999" s="3" t="s">
        <v>5388</v>
      </c>
      <c r="P999" t="s">
        <v>45</v>
      </c>
      <c r="Q999" t="s">
        <v>169</v>
      </c>
      <c r="R999" t="s">
        <v>655</v>
      </c>
      <c r="S999" s="2">
        <v>41.4</v>
      </c>
      <c r="T999" s="2">
        <v>5</v>
      </c>
      <c r="U999" s="2">
        <v>0</v>
      </c>
      <c r="V999" s="8">
        <v>19.457999999999998</v>
      </c>
      <c r="W999" s="9">
        <f t="shared" si="45"/>
        <v>41.4</v>
      </c>
      <c r="X999" s="9">
        <f t="shared" si="46"/>
        <v>0</v>
      </c>
      <c r="Y999" s="9">
        <f t="shared" si="47"/>
        <v>207</v>
      </c>
    </row>
    <row r="1000" spans="1:25" x14ac:dyDescent="0.3">
      <c r="A1000">
        <v>999</v>
      </c>
      <c r="B1000" t="s">
        <v>5389</v>
      </c>
      <c r="C1000" s="1">
        <v>42289</v>
      </c>
      <c r="D1000" s="1">
        <v>42294</v>
      </c>
      <c r="E1000" s="18">
        <v>42289</v>
      </c>
      <c r="F1000" t="s">
        <v>22</v>
      </c>
      <c r="G1000" t="s">
        <v>2790</v>
      </c>
      <c r="H1000" t="s">
        <v>2791</v>
      </c>
      <c r="I1000" t="s">
        <v>25</v>
      </c>
      <c r="J1000" t="s">
        <v>26</v>
      </c>
      <c r="K1000" t="s">
        <v>5390</v>
      </c>
      <c r="L1000" t="s">
        <v>250</v>
      </c>
      <c r="M1000" s="2">
        <v>46060</v>
      </c>
      <c r="N1000" s="2" t="s">
        <v>104</v>
      </c>
      <c r="O1000" s="3" t="s">
        <v>5206</v>
      </c>
      <c r="P1000" t="s">
        <v>70</v>
      </c>
      <c r="Q1000" t="s">
        <v>71</v>
      </c>
      <c r="R1000" t="s">
        <v>5207</v>
      </c>
      <c r="S1000" s="2">
        <v>135.72</v>
      </c>
      <c r="T1000" s="2">
        <v>3</v>
      </c>
      <c r="U1000" s="2">
        <v>0</v>
      </c>
      <c r="V1000" s="8">
        <v>35.287199999999999</v>
      </c>
      <c r="W1000" s="9">
        <f t="shared" si="45"/>
        <v>135.72</v>
      </c>
      <c r="X1000" s="9">
        <f t="shared" si="46"/>
        <v>0</v>
      </c>
      <c r="Y1000" s="9">
        <f t="shared" si="47"/>
        <v>407.15999999999997</v>
      </c>
    </row>
    <row r="1001" spans="1:25" x14ac:dyDescent="0.3">
      <c r="A1001">
        <v>1000</v>
      </c>
      <c r="B1001" t="s">
        <v>5391</v>
      </c>
      <c r="C1001" s="1">
        <v>42974</v>
      </c>
      <c r="D1001" s="1">
        <v>42977</v>
      </c>
      <c r="E1001" s="18">
        <v>42974</v>
      </c>
      <c r="F1001" t="s">
        <v>184</v>
      </c>
      <c r="G1001" t="s">
        <v>2708</v>
      </c>
      <c r="H1001" t="s">
        <v>2709</v>
      </c>
      <c r="I1001" t="s">
        <v>25</v>
      </c>
      <c r="J1001" t="s">
        <v>26</v>
      </c>
      <c r="K1001" t="s">
        <v>801</v>
      </c>
      <c r="L1001" t="s">
        <v>103</v>
      </c>
      <c r="M1001" s="2">
        <v>75220</v>
      </c>
      <c r="N1001" s="2" t="s">
        <v>104</v>
      </c>
      <c r="O1001" s="3" t="s">
        <v>5392</v>
      </c>
      <c r="P1001" t="s">
        <v>45</v>
      </c>
      <c r="Q1001" t="s">
        <v>67</v>
      </c>
      <c r="R1001" t="s">
        <v>5393</v>
      </c>
      <c r="S1001" s="2">
        <v>5.952</v>
      </c>
      <c r="T1001" s="2">
        <v>1</v>
      </c>
      <c r="U1001" s="2">
        <v>0.2</v>
      </c>
      <c r="V1001" s="8">
        <v>0.372</v>
      </c>
      <c r="W1001" s="9">
        <f t="shared" si="45"/>
        <v>4.7615999999999996</v>
      </c>
      <c r="X1001" s="9">
        <f t="shared" si="46"/>
        <v>1.1904000000000001</v>
      </c>
      <c r="Y1001" s="9">
        <f t="shared" si="47"/>
        <v>4.7615999999999996</v>
      </c>
    </row>
    <row r="1002" spans="1:25" x14ac:dyDescent="0.3">
      <c r="A1002">
        <v>1001</v>
      </c>
      <c r="B1002" t="s">
        <v>5394</v>
      </c>
      <c r="C1002" s="1">
        <v>42697</v>
      </c>
      <c r="D1002" s="1">
        <v>42697</v>
      </c>
      <c r="E1002" s="18">
        <v>42697</v>
      </c>
      <c r="F1002" t="s">
        <v>1261</v>
      </c>
      <c r="G1002" t="s">
        <v>5027</v>
      </c>
      <c r="H1002" t="s">
        <v>5028</v>
      </c>
      <c r="I1002" t="s">
        <v>40</v>
      </c>
      <c r="J1002" t="s">
        <v>26</v>
      </c>
      <c r="K1002" t="s">
        <v>143</v>
      </c>
      <c r="L1002" t="s">
        <v>144</v>
      </c>
      <c r="M1002" s="2">
        <v>19140</v>
      </c>
      <c r="N1002" s="2" t="s">
        <v>145</v>
      </c>
      <c r="O1002" s="3" t="s">
        <v>5304</v>
      </c>
      <c r="P1002" t="s">
        <v>45</v>
      </c>
      <c r="Q1002" t="s">
        <v>265</v>
      </c>
      <c r="R1002" t="s">
        <v>5305</v>
      </c>
      <c r="S1002" s="2">
        <v>15.8</v>
      </c>
      <c r="T1002" s="2">
        <v>5</v>
      </c>
      <c r="U1002" s="2">
        <v>0.2</v>
      </c>
      <c r="V1002" s="8">
        <v>2.37</v>
      </c>
      <c r="W1002" s="9">
        <f t="shared" si="45"/>
        <v>12.64</v>
      </c>
      <c r="X1002" s="9">
        <f t="shared" si="46"/>
        <v>3.16</v>
      </c>
      <c r="Y1002" s="9">
        <f t="shared" si="47"/>
        <v>63.2</v>
      </c>
    </row>
    <row r="1003" spans="1:25" x14ac:dyDescent="0.3">
      <c r="A1003">
        <v>1002</v>
      </c>
      <c r="B1003" t="s">
        <v>5395</v>
      </c>
      <c r="C1003" s="1">
        <v>42765</v>
      </c>
      <c r="D1003" s="1">
        <v>42765</v>
      </c>
      <c r="E1003" s="18">
        <v>42765</v>
      </c>
      <c r="F1003" t="s">
        <v>1261</v>
      </c>
      <c r="G1003" t="s">
        <v>3651</v>
      </c>
      <c r="H1003" t="s">
        <v>3652</v>
      </c>
      <c r="I1003" t="s">
        <v>25</v>
      </c>
      <c r="J1003" t="s">
        <v>26</v>
      </c>
      <c r="K1003" t="s">
        <v>126</v>
      </c>
      <c r="L1003" t="s">
        <v>42</v>
      </c>
      <c r="M1003" s="2">
        <v>94109</v>
      </c>
      <c r="N1003" s="2" t="s">
        <v>43</v>
      </c>
      <c r="O1003" s="3" t="s">
        <v>2094</v>
      </c>
      <c r="P1003" t="s">
        <v>45</v>
      </c>
      <c r="Q1003" t="s">
        <v>58</v>
      </c>
      <c r="R1003" t="s">
        <v>2095</v>
      </c>
      <c r="S1003" s="2">
        <v>129.30000000000001</v>
      </c>
      <c r="T1003" s="2">
        <v>2</v>
      </c>
      <c r="U1003" s="2">
        <v>0</v>
      </c>
      <c r="V1003" s="8">
        <v>6.4649999999999999</v>
      </c>
      <c r="W1003" s="9">
        <f t="shared" si="45"/>
        <v>129.30000000000001</v>
      </c>
      <c r="X1003" s="9">
        <f t="shared" si="46"/>
        <v>0</v>
      </c>
      <c r="Y1003" s="9">
        <f t="shared" si="47"/>
        <v>258.60000000000002</v>
      </c>
    </row>
    <row r="1004" spans="1:25" x14ac:dyDescent="0.3">
      <c r="A1004">
        <v>1003</v>
      </c>
      <c r="B1004" t="s">
        <v>5396</v>
      </c>
      <c r="C1004" s="1">
        <v>41818</v>
      </c>
      <c r="D1004" s="1">
        <v>41824</v>
      </c>
      <c r="E1004" s="18">
        <v>41818</v>
      </c>
      <c r="F1004" t="s">
        <v>49</v>
      </c>
      <c r="G1004" t="s">
        <v>2702</v>
      </c>
      <c r="H1004" t="s">
        <v>2703</v>
      </c>
      <c r="I1004" t="s">
        <v>40</v>
      </c>
      <c r="J1004" t="s">
        <v>26</v>
      </c>
      <c r="K1004" t="s">
        <v>865</v>
      </c>
      <c r="L1004" t="s">
        <v>234</v>
      </c>
      <c r="M1004" s="2">
        <v>48234</v>
      </c>
      <c r="N1004" s="2" t="s">
        <v>104</v>
      </c>
      <c r="O1004" s="3" t="s">
        <v>3093</v>
      </c>
      <c r="P1004" t="s">
        <v>45</v>
      </c>
      <c r="Q1004" t="s">
        <v>265</v>
      </c>
      <c r="R1004" t="s">
        <v>552</v>
      </c>
      <c r="S1004" s="2">
        <v>6.08</v>
      </c>
      <c r="T1004" s="2">
        <v>1</v>
      </c>
      <c r="U1004" s="2">
        <v>0</v>
      </c>
      <c r="V1004" s="8">
        <v>3.04</v>
      </c>
      <c r="W1004" s="9">
        <f t="shared" si="45"/>
        <v>6.08</v>
      </c>
      <c r="X1004" s="9">
        <f t="shared" si="46"/>
        <v>0</v>
      </c>
      <c r="Y1004" s="9">
        <f t="shared" si="47"/>
        <v>6.08</v>
      </c>
    </row>
    <row r="1005" spans="1:25" x14ac:dyDescent="0.3">
      <c r="A1005">
        <v>1004</v>
      </c>
      <c r="B1005" t="s">
        <v>5397</v>
      </c>
      <c r="C1005" s="1">
        <v>41884</v>
      </c>
      <c r="D1005" s="1">
        <v>41887</v>
      </c>
      <c r="E1005" s="18">
        <v>41884</v>
      </c>
      <c r="F1005" t="s">
        <v>184</v>
      </c>
      <c r="G1005" t="s">
        <v>4753</v>
      </c>
      <c r="H1005" t="s">
        <v>4754</v>
      </c>
      <c r="I1005" t="s">
        <v>25</v>
      </c>
      <c r="J1005" t="s">
        <v>26</v>
      </c>
      <c r="K1005" t="s">
        <v>3833</v>
      </c>
      <c r="L1005" t="s">
        <v>263</v>
      </c>
      <c r="M1005" s="2">
        <v>13601</v>
      </c>
      <c r="N1005" s="2" t="s">
        <v>145</v>
      </c>
      <c r="O1005" s="3" t="s">
        <v>3477</v>
      </c>
      <c r="P1005" t="s">
        <v>45</v>
      </c>
      <c r="Q1005" t="s">
        <v>77</v>
      </c>
      <c r="R1005" t="s">
        <v>3478</v>
      </c>
      <c r="S1005" s="2">
        <v>19.899999999999999</v>
      </c>
      <c r="T1005" s="2">
        <v>1</v>
      </c>
      <c r="U1005" s="2">
        <v>0</v>
      </c>
      <c r="V1005" s="8">
        <v>8.9550000000000001</v>
      </c>
      <c r="W1005" s="9">
        <f t="shared" si="45"/>
        <v>19.899999999999999</v>
      </c>
      <c r="X1005" s="9">
        <f t="shared" si="46"/>
        <v>0</v>
      </c>
      <c r="Y1005" s="9">
        <f t="shared" si="47"/>
        <v>19.899999999999999</v>
      </c>
    </row>
    <row r="1006" spans="1:25" x14ac:dyDescent="0.3">
      <c r="A1006">
        <v>1005</v>
      </c>
      <c r="B1006" t="s">
        <v>5400</v>
      </c>
      <c r="C1006" s="1">
        <v>42926</v>
      </c>
      <c r="D1006" s="1">
        <v>42930</v>
      </c>
      <c r="E1006" s="18">
        <v>42926</v>
      </c>
      <c r="F1006" t="s">
        <v>22</v>
      </c>
      <c r="G1006" t="s">
        <v>5401</v>
      </c>
      <c r="H1006" t="s">
        <v>5402</v>
      </c>
      <c r="I1006" t="s">
        <v>25</v>
      </c>
      <c r="J1006" t="s">
        <v>26</v>
      </c>
      <c r="K1006" t="s">
        <v>489</v>
      </c>
      <c r="L1006" t="s">
        <v>1246</v>
      </c>
      <c r="M1006" s="2">
        <v>31907</v>
      </c>
      <c r="N1006" s="2" t="s">
        <v>29</v>
      </c>
      <c r="O1006" s="3" t="s">
        <v>5373</v>
      </c>
      <c r="P1006" t="s">
        <v>31</v>
      </c>
      <c r="Q1006" t="s">
        <v>64</v>
      </c>
      <c r="R1006" t="s">
        <v>5374</v>
      </c>
      <c r="S1006" s="2">
        <v>18.84</v>
      </c>
      <c r="T1006" s="2">
        <v>3</v>
      </c>
      <c r="U1006" s="2">
        <v>0</v>
      </c>
      <c r="V1006" s="8">
        <v>7.9127999999999998</v>
      </c>
      <c r="W1006" s="9">
        <f t="shared" si="45"/>
        <v>18.84</v>
      </c>
      <c r="X1006" s="9">
        <f t="shared" si="46"/>
        <v>0</v>
      </c>
      <c r="Y1006" s="9">
        <f t="shared" si="47"/>
        <v>56.519999999999996</v>
      </c>
    </row>
    <row r="1007" spans="1:25" x14ac:dyDescent="0.3">
      <c r="A1007">
        <v>1006</v>
      </c>
      <c r="B1007" t="s">
        <v>5403</v>
      </c>
      <c r="C1007" s="1">
        <v>43027</v>
      </c>
      <c r="D1007" s="1">
        <v>43034</v>
      </c>
      <c r="E1007" s="18">
        <v>43027</v>
      </c>
      <c r="F1007" t="s">
        <v>49</v>
      </c>
      <c r="G1007" t="s">
        <v>2207</v>
      </c>
      <c r="H1007" t="s">
        <v>2208</v>
      </c>
      <c r="I1007" t="s">
        <v>101</v>
      </c>
      <c r="J1007" t="s">
        <v>26</v>
      </c>
      <c r="K1007" t="s">
        <v>2150</v>
      </c>
      <c r="L1007" t="s">
        <v>87</v>
      </c>
      <c r="M1007" s="2">
        <v>27217</v>
      </c>
      <c r="N1007" s="2" t="s">
        <v>29</v>
      </c>
      <c r="O1007" s="3" t="s">
        <v>1230</v>
      </c>
      <c r="P1007" t="s">
        <v>45</v>
      </c>
      <c r="Q1007" t="s">
        <v>74</v>
      </c>
      <c r="R1007" t="s">
        <v>1231</v>
      </c>
      <c r="S1007" s="2">
        <v>1633.1880000000001</v>
      </c>
      <c r="T1007" s="2">
        <v>4</v>
      </c>
      <c r="U1007" s="2">
        <v>0.7</v>
      </c>
      <c r="V1007" s="8">
        <v>-1306.5504000000001</v>
      </c>
      <c r="W1007" s="9">
        <f t="shared" si="45"/>
        <v>489.95640000000003</v>
      </c>
      <c r="X1007" s="9">
        <f t="shared" si="46"/>
        <v>1143.2316000000001</v>
      </c>
      <c r="Y1007" s="9">
        <f t="shared" si="47"/>
        <v>1959.8256000000001</v>
      </c>
    </row>
    <row r="1008" spans="1:25" x14ac:dyDescent="0.3">
      <c r="A1008">
        <v>1007</v>
      </c>
      <c r="B1008" t="s">
        <v>5404</v>
      </c>
      <c r="C1008" s="1">
        <v>42710</v>
      </c>
      <c r="D1008" s="1">
        <v>42716</v>
      </c>
      <c r="E1008" s="18">
        <v>42710</v>
      </c>
      <c r="F1008" t="s">
        <v>49</v>
      </c>
      <c r="G1008" t="s">
        <v>1823</v>
      </c>
      <c r="H1008" t="s">
        <v>1824</v>
      </c>
      <c r="I1008" t="s">
        <v>25</v>
      </c>
      <c r="J1008" t="s">
        <v>26</v>
      </c>
      <c r="K1008" t="s">
        <v>94</v>
      </c>
      <c r="L1008" t="s">
        <v>95</v>
      </c>
      <c r="M1008" s="2">
        <v>98105</v>
      </c>
      <c r="N1008" s="2" t="s">
        <v>43</v>
      </c>
      <c r="O1008" s="3" t="s">
        <v>3564</v>
      </c>
      <c r="P1008" t="s">
        <v>70</v>
      </c>
      <c r="Q1008" t="s">
        <v>71</v>
      </c>
      <c r="R1008" t="s">
        <v>5114</v>
      </c>
      <c r="S1008" s="2">
        <v>156.792</v>
      </c>
      <c r="T1008" s="2">
        <v>1</v>
      </c>
      <c r="U1008" s="2">
        <v>0.2</v>
      </c>
      <c r="V1008" s="8">
        <v>13.7193</v>
      </c>
      <c r="W1008" s="9">
        <f t="shared" si="45"/>
        <v>125.4336</v>
      </c>
      <c r="X1008" s="9">
        <f t="shared" si="46"/>
        <v>31.358400000000003</v>
      </c>
      <c r="Y1008" s="9">
        <f t="shared" si="47"/>
        <v>125.4336</v>
      </c>
    </row>
    <row r="1009" spans="1:25" x14ac:dyDescent="0.3">
      <c r="A1009">
        <v>1008</v>
      </c>
      <c r="B1009" t="s">
        <v>5405</v>
      </c>
      <c r="C1009" s="1">
        <v>42819</v>
      </c>
      <c r="D1009" s="1">
        <v>42825</v>
      </c>
      <c r="E1009" s="18">
        <v>42819</v>
      </c>
      <c r="F1009" t="s">
        <v>49</v>
      </c>
      <c r="G1009" t="s">
        <v>2043</v>
      </c>
      <c r="H1009" t="s">
        <v>2044</v>
      </c>
      <c r="I1009" t="s">
        <v>40</v>
      </c>
      <c r="J1009" t="s">
        <v>26</v>
      </c>
      <c r="K1009" t="s">
        <v>2462</v>
      </c>
      <c r="L1009" t="s">
        <v>113</v>
      </c>
      <c r="M1009" s="2">
        <v>53209</v>
      </c>
      <c r="N1009" s="2" t="s">
        <v>104</v>
      </c>
      <c r="O1009" s="3" t="s">
        <v>5406</v>
      </c>
      <c r="P1009" t="s">
        <v>31</v>
      </c>
      <c r="Q1009" t="s">
        <v>35</v>
      </c>
      <c r="R1009" t="s">
        <v>5407</v>
      </c>
      <c r="S1009" s="2">
        <v>90.99</v>
      </c>
      <c r="T1009" s="2">
        <v>1</v>
      </c>
      <c r="U1009" s="2">
        <v>0</v>
      </c>
      <c r="V1009" s="8">
        <v>14.558400000000001</v>
      </c>
      <c r="W1009" s="9">
        <f t="shared" si="45"/>
        <v>90.99</v>
      </c>
      <c r="X1009" s="9">
        <f t="shared" si="46"/>
        <v>0</v>
      </c>
      <c r="Y1009" s="9">
        <f t="shared" si="47"/>
        <v>90.99</v>
      </c>
    </row>
    <row r="1010" spans="1:25" x14ac:dyDescent="0.3">
      <c r="A1010">
        <v>1009</v>
      </c>
      <c r="B1010" t="s">
        <v>5408</v>
      </c>
      <c r="C1010" s="1">
        <v>43058</v>
      </c>
      <c r="D1010" s="1">
        <v>43063</v>
      </c>
      <c r="E1010" s="18">
        <v>43058</v>
      </c>
      <c r="F1010" t="s">
        <v>49</v>
      </c>
      <c r="G1010" t="s">
        <v>3890</v>
      </c>
      <c r="H1010" t="s">
        <v>3891</v>
      </c>
      <c r="I1010" t="s">
        <v>25</v>
      </c>
      <c r="J1010" t="s">
        <v>26</v>
      </c>
      <c r="K1010" t="s">
        <v>41</v>
      </c>
      <c r="L1010" t="s">
        <v>42</v>
      </c>
      <c r="M1010" s="2">
        <v>90049</v>
      </c>
      <c r="N1010" s="2" t="s">
        <v>43</v>
      </c>
      <c r="O1010" s="3" t="s">
        <v>1171</v>
      </c>
      <c r="P1010" t="s">
        <v>45</v>
      </c>
      <c r="Q1010" t="s">
        <v>58</v>
      </c>
      <c r="R1010" t="s">
        <v>1172</v>
      </c>
      <c r="S1010" s="2">
        <v>305.01</v>
      </c>
      <c r="T1010" s="2">
        <v>9</v>
      </c>
      <c r="U1010" s="2">
        <v>0</v>
      </c>
      <c r="V1010" s="8">
        <v>76.252499999999998</v>
      </c>
      <c r="W1010" s="9">
        <f t="shared" si="45"/>
        <v>305.01</v>
      </c>
      <c r="X1010" s="9">
        <f t="shared" si="46"/>
        <v>0</v>
      </c>
      <c r="Y1010" s="9">
        <f t="shared" si="47"/>
        <v>2745.09</v>
      </c>
    </row>
    <row r="1011" spans="1:25" x14ac:dyDescent="0.3">
      <c r="A1011">
        <v>1010</v>
      </c>
      <c r="B1011" t="s">
        <v>5409</v>
      </c>
      <c r="C1011" s="1">
        <v>43083</v>
      </c>
      <c r="D1011" s="1">
        <v>43087</v>
      </c>
      <c r="E1011" s="18">
        <v>43083</v>
      </c>
      <c r="F1011" t="s">
        <v>49</v>
      </c>
      <c r="G1011" t="s">
        <v>3814</v>
      </c>
      <c r="H1011" t="s">
        <v>3815</v>
      </c>
      <c r="I1011" t="s">
        <v>101</v>
      </c>
      <c r="J1011" t="s">
        <v>26</v>
      </c>
      <c r="K1011" t="s">
        <v>931</v>
      </c>
      <c r="L1011" t="s">
        <v>42</v>
      </c>
      <c r="M1011" s="2">
        <v>92024</v>
      </c>
      <c r="N1011" s="2" t="s">
        <v>43</v>
      </c>
      <c r="O1011" s="3" t="s">
        <v>5410</v>
      </c>
      <c r="P1011" t="s">
        <v>31</v>
      </c>
      <c r="Q1011" t="s">
        <v>64</v>
      </c>
      <c r="R1011" t="s">
        <v>5411</v>
      </c>
      <c r="S1011" s="2">
        <v>26.25</v>
      </c>
      <c r="T1011" s="2">
        <v>3</v>
      </c>
      <c r="U1011" s="2">
        <v>0</v>
      </c>
      <c r="V1011" s="8">
        <v>11.025</v>
      </c>
      <c r="W1011" s="9">
        <f t="shared" si="45"/>
        <v>26.25</v>
      </c>
      <c r="X1011" s="9">
        <f t="shared" si="46"/>
        <v>0</v>
      </c>
      <c r="Y1011" s="9">
        <f t="shared" si="47"/>
        <v>78.75</v>
      </c>
    </row>
    <row r="1012" spans="1:25" x14ac:dyDescent="0.3">
      <c r="A1012">
        <v>1011</v>
      </c>
      <c r="B1012" t="s">
        <v>5422</v>
      </c>
      <c r="C1012" s="1">
        <v>42859</v>
      </c>
      <c r="D1012" s="1">
        <v>42864</v>
      </c>
      <c r="E1012" s="18">
        <v>42859</v>
      </c>
      <c r="F1012" t="s">
        <v>49</v>
      </c>
      <c r="G1012" t="s">
        <v>1107</v>
      </c>
      <c r="H1012" t="s">
        <v>1108</v>
      </c>
      <c r="I1012" t="s">
        <v>25</v>
      </c>
      <c r="J1012" t="s">
        <v>26</v>
      </c>
      <c r="K1012" t="s">
        <v>310</v>
      </c>
      <c r="L1012" t="s">
        <v>490</v>
      </c>
      <c r="M1012" s="2">
        <v>45503</v>
      </c>
      <c r="N1012" s="2" t="s">
        <v>145</v>
      </c>
      <c r="O1012" s="3" t="s">
        <v>73</v>
      </c>
      <c r="P1012" t="s">
        <v>45</v>
      </c>
      <c r="Q1012" t="s">
        <v>74</v>
      </c>
      <c r="R1012" t="s">
        <v>75</v>
      </c>
      <c r="S1012" s="2">
        <v>2.3130000000000002</v>
      </c>
      <c r="T1012" s="2">
        <v>1</v>
      </c>
      <c r="U1012" s="2">
        <v>0.7</v>
      </c>
      <c r="V1012" s="8">
        <v>-1.9275</v>
      </c>
      <c r="W1012" s="9">
        <f t="shared" si="45"/>
        <v>0.69390000000000018</v>
      </c>
      <c r="X1012" s="9">
        <f t="shared" si="46"/>
        <v>1.6191</v>
      </c>
      <c r="Y1012" s="9">
        <f t="shared" si="47"/>
        <v>0.69390000000000018</v>
      </c>
    </row>
    <row r="1013" spans="1:25" x14ac:dyDescent="0.3">
      <c r="A1013">
        <v>1012</v>
      </c>
      <c r="B1013" t="s">
        <v>5427</v>
      </c>
      <c r="C1013" s="1">
        <v>43073</v>
      </c>
      <c r="D1013" s="1">
        <v>43073</v>
      </c>
      <c r="E1013" s="18">
        <v>43073</v>
      </c>
      <c r="F1013" t="s">
        <v>1261</v>
      </c>
      <c r="G1013" t="s">
        <v>38</v>
      </c>
      <c r="H1013" t="s">
        <v>39</v>
      </c>
      <c r="I1013" t="s">
        <v>40</v>
      </c>
      <c r="J1013" t="s">
        <v>26</v>
      </c>
      <c r="K1013" t="s">
        <v>143</v>
      </c>
      <c r="L1013" t="s">
        <v>144</v>
      </c>
      <c r="M1013" s="2">
        <v>19143</v>
      </c>
      <c r="N1013" s="2" t="s">
        <v>145</v>
      </c>
      <c r="O1013" s="3" t="s">
        <v>5428</v>
      </c>
      <c r="P1013" t="s">
        <v>31</v>
      </c>
      <c r="Q1013" t="s">
        <v>35</v>
      </c>
      <c r="R1013" t="s">
        <v>5429</v>
      </c>
      <c r="S1013" s="2">
        <v>188.55199999999999</v>
      </c>
      <c r="T1013" s="2">
        <v>7</v>
      </c>
      <c r="U1013" s="2">
        <v>0.3</v>
      </c>
      <c r="V1013" s="8">
        <v>-2.6936</v>
      </c>
      <c r="W1013" s="9">
        <f t="shared" si="45"/>
        <v>131.9864</v>
      </c>
      <c r="X1013" s="9">
        <f t="shared" si="46"/>
        <v>56.565599999999996</v>
      </c>
      <c r="Y1013" s="9">
        <f t="shared" si="47"/>
        <v>923.90480000000002</v>
      </c>
    </row>
    <row r="1014" spans="1:25" x14ac:dyDescent="0.3">
      <c r="A1014">
        <v>1013</v>
      </c>
      <c r="B1014" t="s">
        <v>5430</v>
      </c>
      <c r="C1014" s="1">
        <v>43011</v>
      </c>
      <c r="D1014" s="1">
        <v>43016</v>
      </c>
      <c r="E1014" s="18">
        <v>43011</v>
      </c>
      <c r="F1014" t="s">
        <v>22</v>
      </c>
      <c r="G1014" t="s">
        <v>2656</v>
      </c>
      <c r="H1014" t="s">
        <v>2657</v>
      </c>
      <c r="I1014" t="s">
        <v>25</v>
      </c>
      <c r="J1014" t="s">
        <v>26</v>
      </c>
      <c r="K1014" t="s">
        <v>381</v>
      </c>
      <c r="L1014" t="s">
        <v>263</v>
      </c>
      <c r="M1014" s="2">
        <v>14609</v>
      </c>
      <c r="N1014" s="2" t="s">
        <v>145</v>
      </c>
      <c r="O1014" s="3" t="s">
        <v>3726</v>
      </c>
      <c r="P1014" t="s">
        <v>45</v>
      </c>
      <c r="Q1014" t="s">
        <v>58</v>
      </c>
      <c r="R1014" t="s">
        <v>3727</v>
      </c>
      <c r="S1014" s="2">
        <v>22.58</v>
      </c>
      <c r="T1014" s="2">
        <v>2</v>
      </c>
      <c r="U1014" s="2">
        <v>0</v>
      </c>
      <c r="V1014" s="8">
        <v>5.8708</v>
      </c>
      <c r="W1014" s="9">
        <f t="shared" si="45"/>
        <v>22.58</v>
      </c>
      <c r="X1014" s="9">
        <f t="shared" si="46"/>
        <v>0</v>
      </c>
      <c r="Y1014" s="9">
        <f t="shared" si="47"/>
        <v>45.16</v>
      </c>
    </row>
    <row r="1015" spans="1:25" x14ac:dyDescent="0.3">
      <c r="A1015">
        <v>1014</v>
      </c>
      <c r="B1015" t="s">
        <v>5432</v>
      </c>
      <c r="C1015" s="1">
        <v>42167</v>
      </c>
      <c r="D1015" s="1">
        <v>42172</v>
      </c>
      <c r="E1015" s="18">
        <v>42167</v>
      </c>
      <c r="F1015" t="s">
        <v>49</v>
      </c>
      <c r="G1015" t="s">
        <v>5433</v>
      </c>
      <c r="H1015" t="s">
        <v>5434</v>
      </c>
      <c r="I1015" t="s">
        <v>25</v>
      </c>
      <c r="J1015" t="s">
        <v>26</v>
      </c>
      <c r="K1015" t="s">
        <v>143</v>
      </c>
      <c r="L1015" t="s">
        <v>144</v>
      </c>
      <c r="M1015" s="2">
        <v>19134</v>
      </c>
      <c r="N1015" s="2" t="s">
        <v>145</v>
      </c>
      <c r="O1015" s="3" t="s">
        <v>5435</v>
      </c>
      <c r="P1015" t="s">
        <v>45</v>
      </c>
      <c r="Q1015" t="s">
        <v>89</v>
      </c>
      <c r="R1015" t="s">
        <v>5436</v>
      </c>
      <c r="S1015" s="2">
        <v>20.736000000000001</v>
      </c>
      <c r="T1015" s="2">
        <v>4</v>
      </c>
      <c r="U1015" s="2">
        <v>0.2</v>
      </c>
      <c r="V1015" s="8">
        <v>7.2576000000000001</v>
      </c>
      <c r="W1015" s="9">
        <f t="shared" si="45"/>
        <v>16.588799999999999</v>
      </c>
      <c r="X1015" s="9">
        <f t="shared" si="46"/>
        <v>4.1472000000000007</v>
      </c>
      <c r="Y1015" s="9">
        <f t="shared" si="47"/>
        <v>66.355199999999996</v>
      </c>
    </row>
    <row r="1016" spans="1:25" x14ac:dyDescent="0.3">
      <c r="A1016">
        <v>1015</v>
      </c>
      <c r="B1016" t="s">
        <v>5437</v>
      </c>
      <c r="C1016" s="1">
        <v>42515</v>
      </c>
      <c r="D1016" s="1">
        <v>42520</v>
      </c>
      <c r="E1016" s="18">
        <v>42515</v>
      </c>
      <c r="F1016" t="s">
        <v>49</v>
      </c>
      <c r="G1016" t="s">
        <v>5438</v>
      </c>
      <c r="H1016" t="s">
        <v>5439</v>
      </c>
      <c r="I1016" t="s">
        <v>101</v>
      </c>
      <c r="J1016" t="s">
        <v>26</v>
      </c>
      <c r="K1016" t="s">
        <v>489</v>
      </c>
      <c r="L1016" t="s">
        <v>1246</v>
      </c>
      <c r="M1016" s="2">
        <v>31907</v>
      </c>
      <c r="N1016" s="2" t="s">
        <v>29</v>
      </c>
      <c r="O1016" s="3" t="s">
        <v>5440</v>
      </c>
      <c r="P1016" t="s">
        <v>31</v>
      </c>
      <c r="Q1016" t="s">
        <v>64</v>
      </c>
      <c r="R1016" t="s">
        <v>5441</v>
      </c>
      <c r="S1016" s="2">
        <v>24.96</v>
      </c>
      <c r="T1016" s="2">
        <v>4</v>
      </c>
      <c r="U1016" s="2">
        <v>0</v>
      </c>
      <c r="V1016" s="8">
        <v>6.24</v>
      </c>
      <c r="W1016" s="9">
        <f t="shared" si="45"/>
        <v>24.96</v>
      </c>
      <c r="X1016" s="9">
        <f t="shared" si="46"/>
        <v>0</v>
      </c>
      <c r="Y1016" s="9">
        <f t="shared" si="47"/>
        <v>99.84</v>
      </c>
    </row>
    <row r="1017" spans="1:25" x14ac:dyDescent="0.3">
      <c r="A1017">
        <v>1016</v>
      </c>
      <c r="B1017" t="s">
        <v>5442</v>
      </c>
      <c r="C1017" s="1">
        <v>42421</v>
      </c>
      <c r="D1017" s="1">
        <v>42426</v>
      </c>
      <c r="E1017" s="18">
        <v>42421</v>
      </c>
      <c r="F1017" t="s">
        <v>22</v>
      </c>
      <c r="G1017" t="s">
        <v>5136</v>
      </c>
      <c r="H1017" t="s">
        <v>5137</v>
      </c>
      <c r="I1017" t="s">
        <v>40</v>
      </c>
      <c r="J1017" t="s">
        <v>26</v>
      </c>
      <c r="K1017" t="s">
        <v>41</v>
      </c>
      <c r="L1017" t="s">
        <v>42</v>
      </c>
      <c r="M1017" s="2">
        <v>90032</v>
      </c>
      <c r="N1017" s="2" t="s">
        <v>43</v>
      </c>
      <c r="O1017" s="3" t="s">
        <v>5252</v>
      </c>
      <c r="P1017" t="s">
        <v>70</v>
      </c>
      <c r="Q1017" t="s">
        <v>157</v>
      </c>
      <c r="R1017" t="s">
        <v>5253</v>
      </c>
      <c r="S1017" s="2">
        <v>12.99</v>
      </c>
      <c r="T1017" s="2">
        <v>1</v>
      </c>
      <c r="U1017" s="2">
        <v>0</v>
      </c>
      <c r="V1017" s="8">
        <v>0.77939999999999998</v>
      </c>
      <c r="W1017" s="9">
        <f t="shared" si="45"/>
        <v>12.99</v>
      </c>
      <c r="X1017" s="9">
        <f t="shared" si="46"/>
        <v>0</v>
      </c>
      <c r="Y1017" s="9">
        <f t="shared" si="47"/>
        <v>12.99</v>
      </c>
    </row>
    <row r="1018" spans="1:25" x14ac:dyDescent="0.3">
      <c r="A1018">
        <v>1017</v>
      </c>
      <c r="B1018" t="s">
        <v>5443</v>
      </c>
      <c r="C1018" s="1">
        <v>41834</v>
      </c>
      <c r="D1018" s="1">
        <v>41841</v>
      </c>
      <c r="E1018" s="18">
        <v>41834</v>
      </c>
      <c r="F1018" t="s">
        <v>49</v>
      </c>
      <c r="G1018" t="s">
        <v>1427</v>
      </c>
      <c r="H1018" t="s">
        <v>1428</v>
      </c>
      <c r="I1018" t="s">
        <v>25</v>
      </c>
      <c r="J1018" t="s">
        <v>26</v>
      </c>
      <c r="K1018" t="s">
        <v>536</v>
      </c>
      <c r="L1018" t="s">
        <v>302</v>
      </c>
      <c r="M1018" s="2">
        <v>85023</v>
      </c>
      <c r="N1018" s="2" t="s">
        <v>43</v>
      </c>
      <c r="O1018" s="3" t="s">
        <v>57</v>
      </c>
      <c r="P1018" t="s">
        <v>45</v>
      </c>
      <c r="Q1018" t="s">
        <v>58</v>
      </c>
      <c r="R1018" t="s">
        <v>59</v>
      </c>
      <c r="S1018" s="2">
        <v>55.92</v>
      </c>
      <c r="T1018" s="2">
        <v>5</v>
      </c>
      <c r="U1018" s="2">
        <v>0.2</v>
      </c>
      <c r="V1018" s="8">
        <v>6.2910000000000004</v>
      </c>
      <c r="W1018" s="9">
        <f t="shared" si="45"/>
        <v>44.736000000000004</v>
      </c>
      <c r="X1018" s="9">
        <f t="shared" si="46"/>
        <v>11.184000000000001</v>
      </c>
      <c r="Y1018" s="9">
        <f t="shared" si="47"/>
        <v>223.68</v>
      </c>
    </row>
    <row r="1019" spans="1:25" x14ac:dyDescent="0.3">
      <c r="A1019">
        <v>1018</v>
      </c>
      <c r="B1019" t="s">
        <v>5444</v>
      </c>
      <c r="C1019" s="1">
        <v>41811</v>
      </c>
      <c r="D1019" s="1">
        <v>41815</v>
      </c>
      <c r="E1019" s="18">
        <v>41811</v>
      </c>
      <c r="F1019" t="s">
        <v>49</v>
      </c>
      <c r="G1019" t="s">
        <v>3983</v>
      </c>
      <c r="H1019" t="s">
        <v>3984</v>
      </c>
      <c r="I1019" t="s">
        <v>25</v>
      </c>
      <c r="J1019" t="s">
        <v>26</v>
      </c>
      <c r="K1019" t="s">
        <v>143</v>
      </c>
      <c r="L1019" t="s">
        <v>144</v>
      </c>
      <c r="M1019" s="2">
        <v>19120</v>
      </c>
      <c r="N1019" s="2" t="s">
        <v>145</v>
      </c>
      <c r="O1019" s="3" t="s">
        <v>3114</v>
      </c>
      <c r="P1019" t="s">
        <v>45</v>
      </c>
      <c r="Q1019" t="s">
        <v>169</v>
      </c>
      <c r="R1019" t="s">
        <v>655</v>
      </c>
      <c r="S1019" s="2">
        <v>24.896000000000001</v>
      </c>
      <c r="T1019" s="2">
        <v>4</v>
      </c>
      <c r="U1019" s="2">
        <v>0.2</v>
      </c>
      <c r="V1019" s="8">
        <v>8.4024000000000001</v>
      </c>
      <c r="W1019" s="9">
        <f t="shared" si="45"/>
        <v>19.916800000000002</v>
      </c>
      <c r="X1019" s="9">
        <f t="shared" si="46"/>
        <v>4.9792000000000005</v>
      </c>
      <c r="Y1019" s="9">
        <f t="shared" si="47"/>
        <v>79.667200000000008</v>
      </c>
    </row>
    <row r="1020" spans="1:25" x14ac:dyDescent="0.3">
      <c r="A1020">
        <v>1019</v>
      </c>
      <c r="B1020" t="s">
        <v>5447</v>
      </c>
      <c r="C1020" s="1">
        <v>42190</v>
      </c>
      <c r="D1020" s="1">
        <v>42195</v>
      </c>
      <c r="E1020" s="18">
        <v>42190</v>
      </c>
      <c r="F1020" t="s">
        <v>49</v>
      </c>
      <c r="G1020" t="s">
        <v>1361</v>
      </c>
      <c r="H1020" t="s">
        <v>1362</v>
      </c>
      <c r="I1020" t="s">
        <v>101</v>
      </c>
      <c r="J1020" t="s">
        <v>26</v>
      </c>
      <c r="K1020" t="s">
        <v>5448</v>
      </c>
      <c r="L1020" t="s">
        <v>234</v>
      </c>
      <c r="M1020" s="2">
        <v>48310</v>
      </c>
      <c r="N1020" s="2" t="s">
        <v>104</v>
      </c>
      <c r="O1020" s="3" t="s">
        <v>5449</v>
      </c>
      <c r="P1020" t="s">
        <v>45</v>
      </c>
      <c r="Q1020" t="s">
        <v>74</v>
      </c>
      <c r="R1020" t="s">
        <v>5450</v>
      </c>
      <c r="S1020" s="2">
        <v>19</v>
      </c>
      <c r="T1020" s="2">
        <v>5</v>
      </c>
      <c r="U1020" s="2">
        <v>0</v>
      </c>
      <c r="V1020" s="8">
        <v>8.93</v>
      </c>
      <c r="W1020" s="9">
        <f t="shared" si="45"/>
        <v>19</v>
      </c>
      <c r="X1020" s="9">
        <f t="shared" si="46"/>
        <v>0</v>
      </c>
      <c r="Y1020" s="9">
        <f t="shared" si="47"/>
        <v>95</v>
      </c>
    </row>
    <row r="1021" spans="1:25" x14ac:dyDescent="0.3">
      <c r="A1021">
        <v>1020</v>
      </c>
      <c r="B1021" t="s">
        <v>5451</v>
      </c>
      <c r="C1021" s="1">
        <v>42621</v>
      </c>
      <c r="D1021" s="1">
        <v>42623</v>
      </c>
      <c r="E1021" s="18">
        <v>42621</v>
      </c>
      <c r="F1021" t="s">
        <v>184</v>
      </c>
      <c r="G1021" t="s">
        <v>5452</v>
      </c>
      <c r="H1021" t="s">
        <v>5453</v>
      </c>
      <c r="I1021" t="s">
        <v>101</v>
      </c>
      <c r="J1021" t="s">
        <v>26</v>
      </c>
      <c r="K1021" t="s">
        <v>262</v>
      </c>
      <c r="L1021" t="s">
        <v>263</v>
      </c>
      <c r="M1021" s="2">
        <v>10011</v>
      </c>
      <c r="N1021" s="2" t="s">
        <v>145</v>
      </c>
      <c r="O1021" s="3" t="s">
        <v>5454</v>
      </c>
      <c r="P1021" t="s">
        <v>45</v>
      </c>
      <c r="Q1021" t="s">
        <v>77</v>
      </c>
      <c r="R1021" t="s">
        <v>5455</v>
      </c>
      <c r="S1021" s="2">
        <v>207.48</v>
      </c>
      <c r="T1021" s="2">
        <v>1</v>
      </c>
      <c r="U1021" s="2">
        <v>0</v>
      </c>
      <c r="V1021" s="8">
        <v>62.244</v>
      </c>
      <c r="W1021" s="9">
        <f t="shared" si="45"/>
        <v>207.48</v>
      </c>
      <c r="X1021" s="9">
        <f t="shared" si="46"/>
        <v>0</v>
      </c>
      <c r="Y1021" s="9">
        <f t="shared" si="47"/>
        <v>207.48</v>
      </c>
    </row>
    <row r="1022" spans="1:25" x14ac:dyDescent="0.3">
      <c r="A1022">
        <v>1021</v>
      </c>
      <c r="B1022" t="s">
        <v>5456</v>
      </c>
      <c r="C1022" s="1">
        <v>41776</v>
      </c>
      <c r="D1022" s="1">
        <v>41780</v>
      </c>
      <c r="E1022" s="18">
        <v>41776</v>
      </c>
      <c r="F1022" t="s">
        <v>49</v>
      </c>
      <c r="G1022" t="s">
        <v>467</v>
      </c>
      <c r="H1022" t="s">
        <v>468</v>
      </c>
      <c r="I1022" t="s">
        <v>101</v>
      </c>
      <c r="J1022" t="s">
        <v>26</v>
      </c>
      <c r="K1022" t="s">
        <v>5457</v>
      </c>
      <c r="L1022" t="s">
        <v>113</v>
      </c>
      <c r="M1022" s="2">
        <v>54703</v>
      </c>
      <c r="N1022" s="2" t="s">
        <v>104</v>
      </c>
      <c r="O1022" s="3" t="s">
        <v>3676</v>
      </c>
      <c r="P1022" t="s">
        <v>45</v>
      </c>
      <c r="Q1022" t="s">
        <v>74</v>
      </c>
      <c r="R1022" t="s">
        <v>3677</v>
      </c>
      <c r="S1022" s="2">
        <v>91.68</v>
      </c>
      <c r="T1022" s="2">
        <v>3</v>
      </c>
      <c r="U1022" s="2">
        <v>0</v>
      </c>
      <c r="V1022" s="8">
        <v>45.84</v>
      </c>
      <c r="W1022" s="9">
        <f t="shared" si="45"/>
        <v>91.68</v>
      </c>
      <c r="X1022" s="9">
        <f t="shared" si="46"/>
        <v>0</v>
      </c>
      <c r="Y1022" s="9">
        <f t="shared" si="47"/>
        <v>275.04000000000002</v>
      </c>
    </row>
    <row r="1023" spans="1:25" x14ac:dyDescent="0.3">
      <c r="A1023">
        <v>1022</v>
      </c>
      <c r="B1023" t="s">
        <v>5458</v>
      </c>
      <c r="C1023" s="1">
        <v>41936</v>
      </c>
      <c r="D1023" s="1">
        <v>41941</v>
      </c>
      <c r="E1023" s="18">
        <v>41936</v>
      </c>
      <c r="F1023" t="s">
        <v>49</v>
      </c>
      <c r="G1023" t="s">
        <v>1772</v>
      </c>
      <c r="H1023" t="s">
        <v>1773</v>
      </c>
      <c r="I1023" t="s">
        <v>25</v>
      </c>
      <c r="J1023" t="s">
        <v>26</v>
      </c>
      <c r="K1023" t="s">
        <v>4561</v>
      </c>
      <c r="L1023" t="s">
        <v>42</v>
      </c>
      <c r="M1023" s="2">
        <v>91730</v>
      </c>
      <c r="N1023" s="2" t="s">
        <v>43</v>
      </c>
      <c r="O1023" s="3" t="s">
        <v>1084</v>
      </c>
      <c r="P1023" t="s">
        <v>45</v>
      </c>
      <c r="Q1023" t="s">
        <v>74</v>
      </c>
      <c r="R1023" t="s">
        <v>1085</v>
      </c>
      <c r="S1023" s="2">
        <v>34.271999999999998</v>
      </c>
      <c r="T1023" s="2">
        <v>3</v>
      </c>
      <c r="U1023" s="2">
        <v>0.2</v>
      </c>
      <c r="V1023" s="8">
        <v>11.138400000000001</v>
      </c>
      <c r="W1023" s="9">
        <f t="shared" si="45"/>
        <v>27.4176</v>
      </c>
      <c r="X1023" s="9">
        <f t="shared" si="46"/>
        <v>6.8544</v>
      </c>
      <c r="Y1023" s="9">
        <f t="shared" si="47"/>
        <v>82.252800000000008</v>
      </c>
    </row>
    <row r="1024" spans="1:25" x14ac:dyDescent="0.3">
      <c r="A1024">
        <v>1023</v>
      </c>
      <c r="B1024" t="s">
        <v>5459</v>
      </c>
      <c r="C1024" s="1">
        <v>42709</v>
      </c>
      <c r="D1024" s="1">
        <v>42710</v>
      </c>
      <c r="E1024" s="18">
        <v>42709</v>
      </c>
      <c r="F1024" t="s">
        <v>184</v>
      </c>
      <c r="G1024" t="s">
        <v>3972</v>
      </c>
      <c r="H1024" t="s">
        <v>3973</v>
      </c>
      <c r="I1024" t="s">
        <v>25</v>
      </c>
      <c r="J1024" t="s">
        <v>26</v>
      </c>
      <c r="K1024" t="s">
        <v>3451</v>
      </c>
      <c r="L1024" t="s">
        <v>28</v>
      </c>
      <c r="M1024" s="2">
        <v>42071</v>
      </c>
      <c r="N1024" s="2" t="s">
        <v>29</v>
      </c>
      <c r="O1024" s="3" t="s">
        <v>4686</v>
      </c>
      <c r="P1024" t="s">
        <v>31</v>
      </c>
      <c r="Q1024" t="s">
        <v>64</v>
      </c>
      <c r="R1024" t="s">
        <v>4687</v>
      </c>
      <c r="S1024" s="2">
        <v>191.82</v>
      </c>
      <c r="T1024" s="2">
        <v>3</v>
      </c>
      <c r="U1024" s="2">
        <v>0</v>
      </c>
      <c r="V1024" s="8">
        <v>74.809799999999996</v>
      </c>
      <c r="W1024" s="9">
        <f t="shared" si="45"/>
        <v>191.82</v>
      </c>
      <c r="X1024" s="9">
        <f t="shared" si="46"/>
        <v>0</v>
      </c>
      <c r="Y1024" s="9">
        <f t="shared" si="47"/>
        <v>575.46</v>
      </c>
    </row>
    <row r="1025" spans="1:25" x14ac:dyDescent="0.3">
      <c r="A1025">
        <v>1024</v>
      </c>
      <c r="B1025" t="s">
        <v>5460</v>
      </c>
      <c r="C1025" s="1">
        <v>42264</v>
      </c>
      <c r="D1025" s="1">
        <v>42268</v>
      </c>
      <c r="E1025" s="18">
        <v>42264</v>
      </c>
      <c r="F1025" t="s">
        <v>49</v>
      </c>
      <c r="G1025" t="s">
        <v>541</v>
      </c>
      <c r="H1025" t="s">
        <v>542</v>
      </c>
      <c r="I1025" t="s">
        <v>101</v>
      </c>
      <c r="J1025" t="s">
        <v>26</v>
      </c>
      <c r="K1025" t="s">
        <v>262</v>
      </c>
      <c r="L1025" t="s">
        <v>263</v>
      </c>
      <c r="M1025" s="2">
        <v>10035</v>
      </c>
      <c r="N1025" s="2" t="s">
        <v>145</v>
      </c>
      <c r="O1025" s="3" t="s">
        <v>2770</v>
      </c>
      <c r="P1025" t="s">
        <v>31</v>
      </c>
      <c r="Q1025" t="s">
        <v>55</v>
      </c>
      <c r="R1025" t="s">
        <v>2771</v>
      </c>
      <c r="S1025" s="2">
        <v>344.22</v>
      </c>
      <c r="T1025" s="2">
        <v>2</v>
      </c>
      <c r="U1025" s="2">
        <v>0.4</v>
      </c>
      <c r="V1025" s="8">
        <v>-103.26600000000001</v>
      </c>
      <c r="W1025" s="9">
        <f t="shared" si="45"/>
        <v>206.53200000000001</v>
      </c>
      <c r="X1025" s="9">
        <f t="shared" si="46"/>
        <v>137.68800000000002</v>
      </c>
      <c r="Y1025" s="9">
        <f t="shared" si="47"/>
        <v>413.06400000000002</v>
      </c>
    </row>
    <row r="1026" spans="1:25" x14ac:dyDescent="0.3">
      <c r="A1026">
        <v>1025</v>
      </c>
      <c r="B1026" t="s">
        <v>5461</v>
      </c>
      <c r="C1026" s="1">
        <v>42316</v>
      </c>
      <c r="D1026" s="1">
        <v>42322</v>
      </c>
      <c r="E1026" s="18">
        <v>42316</v>
      </c>
      <c r="F1026" t="s">
        <v>49</v>
      </c>
      <c r="G1026" t="s">
        <v>1543</v>
      </c>
      <c r="H1026" t="s">
        <v>1544</v>
      </c>
      <c r="I1026" t="s">
        <v>25</v>
      </c>
      <c r="J1026" t="s">
        <v>26</v>
      </c>
      <c r="K1026" t="s">
        <v>119</v>
      </c>
      <c r="L1026" t="s">
        <v>120</v>
      </c>
      <c r="M1026" s="2">
        <v>84084</v>
      </c>
      <c r="N1026" s="2" t="s">
        <v>43</v>
      </c>
      <c r="O1026" s="3" t="s">
        <v>5462</v>
      </c>
      <c r="P1026" t="s">
        <v>45</v>
      </c>
      <c r="Q1026" t="s">
        <v>265</v>
      </c>
      <c r="R1026" t="s">
        <v>5463</v>
      </c>
      <c r="S1026" s="2">
        <v>5.04</v>
      </c>
      <c r="T1026" s="2">
        <v>3</v>
      </c>
      <c r="U1026" s="2">
        <v>0</v>
      </c>
      <c r="V1026" s="8">
        <v>0.2016</v>
      </c>
      <c r="W1026" s="9">
        <f t="shared" ref="W1026:W1089" si="48">S1026-S1026*U1026</f>
        <v>5.04</v>
      </c>
      <c r="X1026" s="9">
        <f t="shared" si="46"/>
        <v>0</v>
      </c>
      <c r="Y1026" s="9">
        <f t="shared" si="47"/>
        <v>15.120000000000001</v>
      </c>
    </row>
    <row r="1027" spans="1:25" x14ac:dyDescent="0.3">
      <c r="A1027">
        <v>1026</v>
      </c>
      <c r="B1027" t="s">
        <v>5464</v>
      </c>
      <c r="C1027" s="1">
        <v>41875</v>
      </c>
      <c r="D1027" s="1">
        <v>41875</v>
      </c>
      <c r="E1027" s="18">
        <v>41875</v>
      </c>
      <c r="F1027" t="s">
        <v>1261</v>
      </c>
      <c r="G1027" t="s">
        <v>4039</v>
      </c>
      <c r="H1027" t="s">
        <v>4040</v>
      </c>
      <c r="I1027" t="s">
        <v>40</v>
      </c>
      <c r="J1027" t="s">
        <v>26</v>
      </c>
      <c r="K1027" t="s">
        <v>5465</v>
      </c>
      <c r="L1027" t="s">
        <v>1715</v>
      </c>
      <c r="M1027" s="2">
        <v>59102</v>
      </c>
      <c r="N1027" s="2" t="s">
        <v>43</v>
      </c>
      <c r="O1027" s="3" t="s">
        <v>5466</v>
      </c>
      <c r="P1027" t="s">
        <v>45</v>
      </c>
      <c r="Q1027" t="s">
        <v>74</v>
      </c>
      <c r="R1027" t="s">
        <v>5467</v>
      </c>
      <c r="S1027" s="2">
        <v>8.2880000000000003</v>
      </c>
      <c r="T1027" s="2">
        <v>2</v>
      </c>
      <c r="U1027" s="2">
        <v>0.2</v>
      </c>
      <c r="V1027" s="8">
        <v>2.6936</v>
      </c>
      <c r="W1027" s="9">
        <f t="shared" si="48"/>
        <v>6.6303999999999998</v>
      </c>
      <c r="X1027" s="9">
        <f t="shared" ref="X1027:X1090" si="49">S1027*U1027</f>
        <v>1.6576000000000002</v>
      </c>
      <c r="Y1027" s="9">
        <f t="shared" ref="Y1027:Y1090" si="50">W1027*T1027</f>
        <v>13.2608</v>
      </c>
    </row>
    <row r="1028" spans="1:25" x14ac:dyDescent="0.3">
      <c r="A1028">
        <v>1027</v>
      </c>
      <c r="B1028" t="s">
        <v>5468</v>
      </c>
      <c r="C1028" s="1">
        <v>43086</v>
      </c>
      <c r="D1028" s="1">
        <v>43090</v>
      </c>
      <c r="E1028" s="18">
        <v>43086</v>
      </c>
      <c r="F1028" t="s">
        <v>49</v>
      </c>
      <c r="G1028" t="s">
        <v>3782</v>
      </c>
      <c r="H1028" t="s">
        <v>3783</v>
      </c>
      <c r="I1028" t="s">
        <v>25</v>
      </c>
      <c r="J1028" t="s">
        <v>26</v>
      </c>
      <c r="K1028" t="s">
        <v>4476</v>
      </c>
      <c r="L1028" t="s">
        <v>311</v>
      </c>
      <c r="M1028" s="2">
        <v>23320</v>
      </c>
      <c r="N1028" s="2" t="s">
        <v>29</v>
      </c>
      <c r="O1028" s="3" t="s">
        <v>3428</v>
      </c>
      <c r="P1028" t="s">
        <v>31</v>
      </c>
      <c r="Q1028" t="s">
        <v>35</v>
      </c>
      <c r="R1028" t="s">
        <v>3429</v>
      </c>
      <c r="S1028" s="2">
        <v>504.9</v>
      </c>
      <c r="T1028" s="2">
        <v>5</v>
      </c>
      <c r="U1028" s="2">
        <v>0</v>
      </c>
      <c r="V1028" s="8">
        <v>80.784000000000006</v>
      </c>
      <c r="W1028" s="9">
        <f t="shared" si="48"/>
        <v>504.9</v>
      </c>
      <c r="X1028" s="9">
        <f t="shared" si="49"/>
        <v>0</v>
      </c>
      <c r="Y1028" s="9">
        <f t="shared" si="50"/>
        <v>2524.5</v>
      </c>
    </row>
    <row r="1029" spans="1:25" x14ac:dyDescent="0.3">
      <c r="A1029">
        <v>1028</v>
      </c>
      <c r="B1029" t="s">
        <v>5472</v>
      </c>
      <c r="C1029" s="1">
        <v>42989</v>
      </c>
      <c r="D1029" s="1">
        <v>42990</v>
      </c>
      <c r="E1029" s="18">
        <v>42989</v>
      </c>
      <c r="F1029" t="s">
        <v>1261</v>
      </c>
      <c r="G1029" t="s">
        <v>4654</v>
      </c>
      <c r="H1029" t="s">
        <v>4655</v>
      </c>
      <c r="I1029" t="s">
        <v>101</v>
      </c>
      <c r="J1029" t="s">
        <v>26</v>
      </c>
      <c r="K1029" t="s">
        <v>1151</v>
      </c>
      <c r="L1029" t="s">
        <v>42</v>
      </c>
      <c r="M1029" s="2">
        <v>90805</v>
      </c>
      <c r="N1029" s="2" t="s">
        <v>43</v>
      </c>
      <c r="O1029" s="3" t="s">
        <v>3181</v>
      </c>
      <c r="P1029" t="s">
        <v>45</v>
      </c>
      <c r="Q1029" t="s">
        <v>89</v>
      </c>
      <c r="R1029" t="s">
        <v>3182</v>
      </c>
      <c r="S1029" s="2">
        <v>12.96</v>
      </c>
      <c r="T1029" s="2">
        <v>2</v>
      </c>
      <c r="U1029" s="2">
        <v>0</v>
      </c>
      <c r="V1029" s="8">
        <v>6.2207999999999997</v>
      </c>
      <c r="W1029" s="9">
        <f t="shared" si="48"/>
        <v>12.96</v>
      </c>
      <c r="X1029" s="9">
        <f t="shared" si="49"/>
        <v>0</v>
      </c>
      <c r="Y1029" s="9">
        <f t="shared" si="50"/>
        <v>25.92</v>
      </c>
    </row>
    <row r="1030" spans="1:25" x14ac:dyDescent="0.3">
      <c r="A1030">
        <v>1029</v>
      </c>
      <c r="B1030" t="s">
        <v>5477</v>
      </c>
      <c r="C1030" s="1">
        <v>43045</v>
      </c>
      <c r="D1030" s="1">
        <v>43049</v>
      </c>
      <c r="E1030" s="18">
        <v>43045</v>
      </c>
      <c r="F1030" t="s">
        <v>22</v>
      </c>
      <c r="G1030" t="s">
        <v>2064</v>
      </c>
      <c r="H1030" t="s">
        <v>2065</v>
      </c>
      <c r="I1030" t="s">
        <v>101</v>
      </c>
      <c r="J1030" t="s">
        <v>26</v>
      </c>
      <c r="K1030" t="s">
        <v>401</v>
      </c>
      <c r="L1030" t="s">
        <v>225</v>
      </c>
      <c r="M1030" s="2">
        <v>55407</v>
      </c>
      <c r="N1030" s="2" t="s">
        <v>104</v>
      </c>
      <c r="O1030" s="3" t="s">
        <v>5478</v>
      </c>
      <c r="P1030" t="s">
        <v>45</v>
      </c>
      <c r="Q1030" t="s">
        <v>67</v>
      </c>
      <c r="R1030" t="s">
        <v>5479</v>
      </c>
      <c r="S1030" s="2">
        <v>13.9</v>
      </c>
      <c r="T1030" s="2">
        <v>5</v>
      </c>
      <c r="U1030" s="2">
        <v>0</v>
      </c>
      <c r="V1030" s="8">
        <v>3.6139999999999999</v>
      </c>
      <c r="W1030" s="9">
        <f t="shared" si="48"/>
        <v>13.9</v>
      </c>
      <c r="X1030" s="9">
        <f t="shared" si="49"/>
        <v>0</v>
      </c>
      <c r="Y1030" s="9">
        <f t="shared" si="50"/>
        <v>69.5</v>
      </c>
    </row>
    <row r="1031" spans="1:25" x14ac:dyDescent="0.3">
      <c r="A1031">
        <v>1030</v>
      </c>
      <c r="B1031" t="s">
        <v>5482</v>
      </c>
      <c r="C1031" s="1">
        <v>43014</v>
      </c>
      <c r="D1031" s="1">
        <v>43019</v>
      </c>
      <c r="E1031" s="18">
        <v>43014</v>
      </c>
      <c r="F1031" t="s">
        <v>49</v>
      </c>
      <c r="G1031" t="s">
        <v>1050</v>
      </c>
      <c r="H1031" t="s">
        <v>1051</v>
      </c>
      <c r="I1031" t="s">
        <v>101</v>
      </c>
      <c r="J1031" t="s">
        <v>26</v>
      </c>
      <c r="K1031" t="s">
        <v>5483</v>
      </c>
      <c r="L1031" t="s">
        <v>5484</v>
      </c>
      <c r="M1031" s="2">
        <v>83642</v>
      </c>
      <c r="N1031" s="2" t="s">
        <v>43</v>
      </c>
      <c r="O1031" s="3" t="s">
        <v>5485</v>
      </c>
      <c r="P1031" t="s">
        <v>31</v>
      </c>
      <c r="Q1031" t="s">
        <v>64</v>
      </c>
      <c r="R1031" t="s">
        <v>5486</v>
      </c>
      <c r="S1031" s="2">
        <v>41.96</v>
      </c>
      <c r="T1031" s="2">
        <v>2</v>
      </c>
      <c r="U1031" s="2">
        <v>0</v>
      </c>
      <c r="V1031" s="8">
        <v>2.9371999999999998</v>
      </c>
      <c r="W1031" s="9">
        <f t="shared" si="48"/>
        <v>41.96</v>
      </c>
      <c r="X1031" s="9">
        <f t="shared" si="49"/>
        <v>0</v>
      </c>
      <c r="Y1031" s="9">
        <f t="shared" si="50"/>
        <v>83.92</v>
      </c>
    </row>
    <row r="1032" spans="1:25" x14ac:dyDescent="0.3">
      <c r="A1032">
        <v>1031</v>
      </c>
      <c r="B1032" t="s">
        <v>5487</v>
      </c>
      <c r="C1032" s="1">
        <v>42469</v>
      </c>
      <c r="D1032" s="1">
        <v>42474</v>
      </c>
      <c r="E1032" s="18">
        <v>42469</v>
      </c>
      <c r="F1032" t="s">
        <v>22</v>
      </c>
      <c r="G1032" t="s">
        <v>5488</v>
      </c>
      <c r="H1032" t="s">
        <v>5489</v>
      </c>
      <c r="I1032" t="s">
        <v>101</v>
      </c>
      <c r="J1032" t="s">
        <v>26</v>
      </c>
      <c r="K1032" t="s">
        <v>865</v>
      </c>
      <c r="L1032" t="s">
        <v>234</v>
      </c>
      <c r="M1032" s="2">
        <v>48227</v>
      </c>
      <c r="N1032" s="2" t="s">
        <v>104</v>
      </c>
      <c r="O1032" s="3" t="s">
        <v>5059</v>
      </c>
      <c r="P1032" t="s">
        <v>70</v>
      </c>
      <c r="Q1032" t="s">
        <v>71</v>
      </c>
      <c r="R1032" t="s">
        <v>5060</v>
      </c>
      <c r="S1032" s="2">
        <v>517.9</v>
      </c>
      <c r="T1032" s="2">
        <v>2</v>
      </c>
      <c r="U1032" s="2">
        <v>0</v>
      </c>
      <c r="V1032" s="8">
        <v>134.654</v>
      </c>
      <c r="W1032" s="9">
        <f t="shared" si="48"/>
        <v>517.9</v>
      </c>
      <c r="X1032" s="9">
        <f t="shared" si="49"/>
        <v>0</v>
      </c>
      <c r="Y1032" s="9">
        <f t="shared" si="50"/>
        <v>1035.8</v>
      </c>
    </row>
    <row r="1033" spans="1:25" x14ac:dyDescent="0.3">
      <c r="A1033">
        <v>1032</v>
      </c>
      <c r="B1033" t="s">
        <v>5490</v>
      </c>
      <c r="C1033" s="1">
        <v>43027</v>
      </c>
      <c r="D1033" s="1">
        <v>43032</v>
      </c>
      <c r="E1033" s="18">
        <v>43027</v>
      </c>
      <c r="F1033" t="s">
        <v>22</v>
      </c>
      <c r="G1033" t="s">
        <v>4007</v>
      </c>
      <c r="H1033" t="s">
        <v>4008</v>
      </c>
      <c r="I1033" t="s">
        <v>40</v>
      </c>
      <c r="J1033" t="s">
        <v>26</v>
      </c>
      <c r="K1033" t="s">
        <v>126</v>
      </c>
      <c r="L1033" t="s">
        <v>42</v>
      </c>
      <c r="M1033" s="2">
        <v>94110</v>
      </c>
      <c r="N1033" s="2" t="s">
        <v>43</v>
      </c>
      <c r="O1033" s="3" t="s">
        <v>4969</v>
      </c>
      <c r="P1033" t="s">
        <v>45</v>
      </c>
      <c r="Q1033" t="s">
        <v>169</v>
      </c>
      <c r="R1033" t="s">
        <v>4970</v>
      </c>
      <c r="S1033" s="2">
        <v>8.9600000000000009</v>
      </c>
      <c r="T1033" s="2">
        <v>2</v>
      </c>
      <c r="U1033" s="2">
        <v>0</v>
      </c>
      <c r="V1033" s="8">
        <v>4.3007999999999997</v>
      </c>
      <c r="W1033" s="9">
        <f t="shared" si="48"/>
        <v>8.9600000000000009</v>
      </c>
      <c r="X1033" s="9">
        <f t="shared" si="49"/>
        <v>0</v>
      </c>
      <c r="Y1033" s="9">
        <f t="shared" si="50"/>
        <v>17.920000000000002</v>
      </c>
    </row>
    <row r="1034" spans="1:25" x14ac:dyDescent="0.3">
      <c r="A1034">
        <v>1033</v>
      </c>
      <c r="B1034" t="s">
        <v>5491</v>
      </c>
      <c r="C1034" s="1">
        <v>42797</v>
      </c>
      <c r="D1034" s="1">
        <v>42801</v>
      </c>
      <c r="E1034" s="18">
        <v>42797</v>
      </c>
      <c r="F1034" t="s">
        <v>49</v>
      </c>
      <c r="G1034" t="s">
        <v>5492</v>
      </c>
      <c r="H1034" t="s">
        <v>5493</v>
      </c>
      <c r="I1034" t="s">
        <v>25</v>
      </c>
      <c r="J1034" t="s">
        <v>26</v>
      </c>
      <c r="K1034" t="s">
        <v>801</v>
      </c>
      <c r="L1034" t="s">
        <v>103</v>
      </c>
      <c r="M1034" s="2">
        <v>75081</v>
      </c>
      <c r="N1034" s="2" t="s">
        <v>104</v>
      </c>
      <c r="O1034" s="3" t="s">
        <v>2967</v>
      </c>
      <c r="P1034" t="s">
        <v>45</v>
      </c>
      <c r="Q1034" t="s">
        <v>89</v>
      </c>
      <c r="R1034" t="s">
        <v>2968</v>
      </c>
      <c r="S1034" s="2">
        <v>26.88</v>
      </c>
      <c r="T1034" s="2">
        <v>8</v>
      </c>
      <c r="U1034" s="2">
        <v>0.2</v>
      </c>
      <c r="V1034" s="8">
        <v>9.7439999999999998</v>
      </c>
      <c r="W1034" s="9">
        <f t="shared" si="48"/>
        <v>21.503999999999998</v>
      </c>
      <c r="X1034" s="9">
        <f t="shared" si="49"/>
        <v>5.3760000000000003</v>
      </c>
      <c r="Y1034" s="9">
        <f t="shared" si="50"/>
        <v>172.03199999999998</v>
      </c>
    </row>
    <row r="1035" spans="1:25" x14ac:dyDescent="0.3">
      <c r="A1035">
        <v>1034</v>
      </c>
      <c r="B1035" t="s">
        <v>5494</v>
      </c>
      <c r="C1035" s="1">
        <v>42335</v>
      </c>
      <c r="D1035" s="1">
        <v>42337</v>
      </c>
      <c r="E1035" s="18">
        <v>42335</v>
      </c>
      <c r="F1035" t="s">
        <v>184</v>
      </c>
      <c r="G1035" t="s">
        <v>2043</v>
      </c>
      <c r="H1035" t="s">
        <v>2044</v>
      </c>
      <c r="I1035" t="s">
        <v>40</v>
      </c>
      <c r="J1035" t="s">
        <v>26</v>
      </c>
      <c r="K1035" t="s">
        <v>594</v>
      </c>
      <c r="L1035" t="s">
        <v>241</v>
      </c>
      <c r="M1035" s="2">
        <v>19711</v>
      </c>
      <c r="N1035" s="2" t="s">
        <v>145</v>
      </c>
      <c r="O1035" s="3" t="s">
        <v>5495</v>
      </c>
      <c r="P1035" t="s">
        <v>70</v>
      </c>
      <c r="Q1035" t="s">
        <v>71</v>
      </c>
      <c r="R1035" t="s">
        <v>5496</v>
      </c>
      <c r="S1035" s="2">
        <v>83.97</v>
      </c>
      <c r="T1035" s="2">
        <v>3</v>
      </c>
      <c r="U1035" s="2">
        <v>0</v>
      </c>
      <c r="V1035" s="8">
        <v>23.511600000000001</v>
      </c>
      <c r="W1035" s="9">
        <f t="shared" si="48"/>
        <v>83.97</v>
      </c>
      <c r="X1035" s="9">
        <f t="shared" si="49"/>
        <v>0</v>
      </c>
      <c r="Y1035" s="9">
        <f t="shared" si="50"/>
        <v>251.91</v>
      </c>
    </row>
    <row r="1036" spans="1:25" x14ac:dyDescent="0.3">
      <c r="A1036">
        <v>1035</v>
      </c>
      <c r="B1036" t="s">
        <v>5497</v>
      </c>
      <c r="C1036" s="1">
        <v>42807</v>
      </c>
      <c r="D1036" s="1">
        <v>42812</v>
      </c>
      <c r="E1036" s="18">
        <v>42807</v>
      </c>
      <c r="F1036" t="s">
        <v>22</v>
      </c>
      <c r="G1036" t="s">
        <v>5498</v>
      </c>
      <c r="H1036" t="s">
        <v>5499</v>
      </c>
      <c r="I1036" t="s">
        <v>101</v>
      </c>
      <c r="J1036" t="s">
        <v>26</v>
      </c>
      <c r="K1036" t="s">
        <v>4942</v>
      </c>
      <c r="L1036" t="s">
        <v>653</v>
      </c>
      <c r="M1036" s="2">
        <v>87105</v>
      </c>
      <c r="N1036" s="2" t="s">
        <v>43</v>
      </c>
      <c r="O1036" s="3" t="s">
        <v>341</v>
      </c>
      <c r="P1036" t="s">
        <v>45</v>
      </c>
      <c r="Q1036" t="s">
        <v>58</v>
      </c>
      <c r="R1036" t="s">
        <v>342</v>
      </c>
      <c r="S1036" s="2">
        <v>90.8</v>
      </c>
      <c r="T1036" s="2">
        <v>8</v>
      </c>
      <c r="U1036" s="2">
        <v>0</v>
      </c>
      <c r="V1036" s="8">
        <v>25.423999999999999</v>
      </c>
      <c r="W1036" s="9">
        <f t="shared" si="48"/>
        <v>90.8</v>
      </c>
      <c r="X1036" s="9">
        <f t="shared" si="49"/>
        <v>0</v>
      </c>
      <c r="Y1036" s="9">
        <f t="shared" si="50"/>
        <v>726.4</v>
      </c>
    </row>
    <row r="1037" spans="1:25" x14ac:dyDescent="0.3">
      <c r="A1037">
        <v>1036</v>
      </c>
      <c r="B1037" t="s">
        <v>5504</v>
      </c>
      <c r="C1037" s="1">
        <v>42825</v>
      </c>
      <c r="D1037" s="1">
        <v>42827</v>
      </c>
      <c r="E1037" s="18">
        <v>42825</v>
      </c>
      <c r="F1037" t="s">
        <v>22</v>
      </c>
      <c r="G1037" t="s">
        <v>5043</v>
      </c>
      <c r="H1037" t="s">
        <v>5044</v>
      </c>
      <c r="I1037" t="s">
        <v>101</v>
      </c>
      <c r="J1037" t="s">
        <v>26</v>
      </c>
      <c r="K1037" t="s">
        <v>27</v>
      </c>
      <c r="L1037" t="s">
        <v>28</v>
      </c>
      <c r="M1037" s="2">
        <v>42420</v>
      </c>
      <c r="N1037" s="2" t="s">
        <v>29</v>
      </c>
      <c r="O1037" s="3" t="s">
        <v>4148</v>
      </c>
      <c r="P1037" t="s">
        <v>31</v>
      </c>
      <c r="Q1037" t="s">
        <v>64</v>
      </c>
      <c r="R1037" t="s">
        <v>4149</v>
      </c>
      <c r="S1037" s="2">
        <v>61</v>
      </c>
      <c r="T1037" s="2">
        <v>5</v>
      </c>
      <c r="U1037" s="2">
        <v>0</v>
      </c>
      <c r="V1037" s="8">
        <v>25.62</v>
      </c>
      <c r="W1037" s="9">
        <f t="shared" si="48"/>
        <v>61</v>
      </c>
      <c r="X1037" s="9">
        <f t="shared" si="49"/>
        <v>0</v>
      </c>
      <c r="Y1037" s="9">
        <f t="shared" si="50"/>
        <v>305</v>
      </c>
    </row>
    <row r="1038" spans="1:25" x14ac:dyDescent="0.3">
      <c r="A1038">
        <v>1037</v>
      </c>
      <c r="B1038" t="s">
        <v>5510</v>
      </c>
      <c r="C1038" s="1">
        <v>43091</v>
      </c>
      <c r="D1038" s="1">
        <v>43096</v>
      </c>
      <c r="E1038" s="18">
        <v>43091</v>
      </c>
      <c r="F1038" t="s">
        <v>22</v>
      </c>
      <c r="G1038" t="s">
        <v>5511</v>
      </c>
      <c r="H1038" t="s">
        <v>5512</v>
      </c>
      <c r="I1038" t="s">
        <v>40</v>
      </c>
      <c r="J1038" t="s">
        <v>26</v>
      </c>
      <c r="K1038" t="s">
        <v>3389</v>
      </c>
      <c r="L1038" t="s">
        <v>1371</v>
      </c>
      <c r="M1038" s="2">
        <v>2908</v>
      </c>
      <c r="N1038" s="2" t="s">
        <v>145</v>
      </c>
      <c r="O1038" s="3" t="s">
        <v>1563</v>
      </c>
      <c r="P1038" t="s">
        <v>45</v>
      </c>
      <c r="Q1038" t="s">
        <v>567</v>
      </c>
      <c r="R1038" t="s">
        <v>1564</v>
      </c>
      <c r="S1038" s="2">
        <v>695.16</v>
      </c>
      <c r="T1038" s="2">
        <v>6</v>
      </c>
      <c r="U1038" s="2">
        <v>0</v>
      </c>
      <c r="V1038" s="8">
        <v>34.758000000000003</v>
      </c>
      <c r="W1038" s="9">
        <f t="shared" si="48"/>
        <v>695.16</v>
      </c>
      <c r="X1038" s="9">
        <f t="shared" si="49"/>
        <v>0</v>
      </c>
      <c r="Y1038" s="9">
        <f t="shared" si="50"/>
        <v>4170.96</v>
      </c>
    </row>
    <row r="1039" spans="1:25" x14ac:dyDescent="0.3">
      <c r="A1039">
        <v>1038</v>
      </c>
      <c r="B1039" t="s">
        <v>5515</v>
      </c>
      <c r="C1039" s="1">
        <v>42712</v>
      </c>
      <c r="D1039" s="1">
        <v>42716</v>
      </c>
      <c r="E1039" s="18">
        <v>42712</v>
      </c>
      <c r="F1039" t="s">
        <v>49</v>
      </c>
      <c r="G1039" t="s">
        <v>5270</v>
      </c>
      <c r="H1039" t="s">
        <v>5271</v>
      </c>
      <c r="I1039" t="s">
        <v>101</v>
      </c>
      <c r="J1039" t="s">
        <v>26</v>
      </c>
      <c r="K1039" t="s">
        <v>489</v>
      </c>
      <c r="L1039" t="s">
        <v>490</v>
      </c>
      <c r="M1039" s="2">
        <v>43229</v>
      </c>
      <c r="N1039" s="2" t="s">
        <v>145</v>
      </c>
      <c r="O1039" s="3" t="s">
        <v>5516</v>
      </c>
      <c r="P1039" t="s">
        <v>45</v>
      </c>
      <c r="Q1039" t="s">
        <v>74</v>
      </c>
      <c r="R1039" t="s">
        <v>5517</v>
      </c>
      <c r="S1039" s="2">
        <v>12.957000000000001</v>
      </c>
      <c r="T1039" s="2">
        <v>7</v>
      </c>
      <c r="U1039" s="2">
        <v>0.7</v>
      </c>
      <c r="V1039" s="8">
        <v>-9.5017999999999994</v>
      </c>
      <c r="W1039" s="9">
        <f t="shared" si="48"/>
        <v>3.8871000000000002</v>
      </c>
      <c r="X1039" s="9">
        <f t="shared" si="49"/>
        <v>9.0699000000000005</v>
      </c>
      <c r="Y1039" s="9">
        <f t="shared" si="50"/>
        <v>27.209700000000002</v>
      </c>
    </row>
    <row r="1040" spans="1:25" x14ac:dyDescent="0.3">
      <c r="A1040">
        <v>1039</v>
      </c>
      <c r="B1040" t="s">
        <v>5518</v>
      </c>
      <c r="C1040" s="1">
        <v>42817</v>
      </c>
      <c r="D1040" s="1">
        <v>42823</v>
      </c>
      <c r="E1040" s="18">
        <v>42817</v>
      </c>
      <c r="F1040" t="s">
        <v>49</v>
      </c>
      <c r="G1040" t="s">
        <v>5519</v>
      </c>
      <c r="H1040" t="s">
        <v>5520</v>
      </c>
      <c r="I1040" t="s">
        <v>25</v>
      </c>
      <c r="J1040" t="s">
        <v>26</v>
      </c>
      <c r="K1040" t="s">
        <v>262</v>
      </c>
      <c r="L1040" t="s">
        <v>263</v>
      </c>
      <c r="M1040" s="2">
        <v>10024</v>
      </c>
      <c r="N1040" s="2" t="s">
        <v>145</v>
      </c>
      <c r="O1040" s="3" t="s">
        <v>5521</v>
      </c>
      <c r="P1040" t="s">
        <v>45</v>
      </c>
      <c r="Q1040" t="s">
        <v>89</v>
      </c>
      <c r="R1040" t="s">
        <v>5522</v>
      </c>
      <c r="S1040" s="2">
        <v>25.68</v>
      </c>
      <c r="T1040" s="2">
        <v>6</v>
      </c>
      <c r="U1040" s="2">
        <v>0</v>
      </c>
      <c r="V1040" s="8">
        <v>11.555999999999999</v>
      </c>
      <c r="W1040" s="9">
        <f t="shared" si="48"/>
        <v>25.68</v>
      </c>
      <c r="X1040" s="9">
        <f t="shared" si="49"/>
        <v>0</v>
      </c>
      <c r="Y1040" s="9">
        <f t="shared" si="50"/>
        <v>154.07999999999998</v>
      </c>
    </row>
    <row r="1041" spans="1:25" x14ac:dyDescent="0.3">
      <c r="A1041">
        <v>1040</v>
      </c>
      <c r="B1041" t="s">
        <v>5523</v>
      </c>
      <c r="C1041" s="1">
        <v>42576</v>
      </c>
      <c r="D1041" s="1">
        <v>42580</v>
      </c>
      <c r="E1041" s="18">
        <v>42576</v>
      </c>
      <c r="F1041" t="s">
        <v>49</v>
      </c>
      <c r="G1041" t="s">
        <v>1471</v>
      </c>
      <c r="H1041" t="s">
        <v>1472</v>
      </c>
      <c r="I1041" t="s">
        <v>40</v>
      </c>
      <c r="J1041" t="s">
        <v>26</v>
      </c>
      <c r="K1041" t="s">
        <v>180</v>
      </c>
      <c r="L1041" t="s">
        <v>103</v>
      </c>
      <c r="M1041" s="2">
        <v>77070</v>
      </c>
      <c r="N1041" s="2" t="s">
        <v>104</v>
      </c>
      <c r="O1041" s="3" t="s">
        <v>1959</v>
      </c>
      <c r="P1041" t="s">
        <v>45</v>
      </c>
      <c r="Q1041" t="s">
        <v>46</v>
      </c>
      <c r="R1041" t="s">
        <v>1960</v>
      </c>
      <c r="S1041" s="2">
        <v>15.712</v>
      </c>
      <c r="T1041" s="2">
        <v>4</v>
      </c>
      <c r="U1041" s="2">
        <v>0.2</v>
      </c>
      <c r="V1041" s="8">
        <v>5.6955999999999998</v>
      </c>
      <c r="W1041" s="9">
        <f t="shared" si="48"/>
        <v>12.569599999999999</v>
      </c>
      <c r="X1041" s="9">
        <f t="shared" si="49"/>
        <v>3.1424000000000003</v>
      </c>
      <c r="Y1041" s="9">
        <f t="shared" si="50"/>
        <v>50.278399999999998</v>
      </c>
    </row>
    <row r="1042" spans="1:25" x14ac:dyDescent="0.3">
      <c r="A1042">
        <v>1041</v>
      </c>
      <c r="B1042" t="s">
        <v>5524</v>
      </c>
      <c r="C1042" s="1">
        <v>42568</v>
      </c>
      <c r="D1042" s="1">
        <v>42573</v>
      </c>
      <c r="E1042" s="18">
        <v>42568</v>
      </c>
      <c r="F1042" t="s">
        <v>49</v>
      </c>
      <c r="G1042" t="s">
        <v>84</v>
      </c>
      <c r="H1042" t="s">
        <v>85</v>
      </c>
      <c r="I1042" t="s">
        <v>25</v>
      </c>
      <c r="J1042" t="s">
        <v>26</v>
      </c>
      <c r="K1042" t="s">
        <v>310</v>
      </c>
      <c r="L1042" t="s">
        <v>585</v>
      </c>
      <c r="M1042" s="2">
        <v>65807</v>
      </c>
      <c r="N1042" s="2" t="s">
        <v>104</v>
      </c>
      <c r="O1042" s="3" t="s">
        <v>5525</v>
      </c>
      <c r="P1042" t="s">
        <v>45</v>
      </c>
      <c r="Q1042" t="s">
        <v>89</v>
      </c>
      <c r="R1042" t="s">
        <v>5526</v>
      </c>
      <c r="S1042" s="2">
        <v>21.93</v>
      </c>
      <c r="T1042" s="2">
        <v>3</v>
      </c>
      <c r="U1042" s="2">
        <v>0</v>
      </c>
      <c r="V1042" s="8">
        <v>10.0878</v>
      </c>
      <c r="W1042" s="9">
        <f t="shared" si="48"/>
        <v>21.93</v>
      </c>
      <c r="X1042" s="9">
        <f t="shared" si="49"/>
        <v>0</v>
      </c>
      <c r="Y1042" s="9">
        <f t="shared" si="50"/>
        <v>65.789999999999992</v>
      </c>
    </row>
    <row r="1043" spans="1:25" x14ac:dyDescent="0.3">
      <c r="A1043">
        <v>1042</v>
      </c>
      <c r="B1043" t="s">
        <v>5527</v>
      </c>
      <c r="C1043" s="1">
        <v>42605</v>
      </c>
      <c r="D1043" s="1">
        <v>42612</v>
      </c>
      <c r="E1043" s="18">
        <v>42605</v>
      </c>
      <c r="F1043" t="s">
        <v>49</v>
      </c>
      <c r="G1043" t="s">
        <v>3734</v>
      </c>
      <c r="H1043" t="s">
        <v>3735</v>
      </c>
      <c r="I1043" t="s">
        <v>25</v>
      </c>
      <c r="J1043" t="s">
        <v>26</v>
      </c>
      <c r="K1043" t="s">
        <v>94</v>
      </c>
      <c r="L1043" t="s">
        <v>95</v>
      </c>
      <c r="M1043" s="2">
        <v>98105</v>
      </c>
      <c r="N1043" s="2" t="s">
        <v>43</v>
      </c>
      <c r="O1043" s="3" t="s">
        <v>5528</v>
      </c>
      <c r="P1043" t="s">
        <v>70</v>
      </c>
      <c r="Q1043" t="s">
        <v>668</v>
      </c>
      <c r="R1043" t="s">
        <v>5529</v>
      </c>
      <c r="S1043" s="2">
        <v>837.6</v>
      </c>
      <c r="T1043" s="2">
        <v>3</v>
      </c>
      <c r="U1043" s="2">
        <v>0.2</v>
      </c>
      <c r="V1043" s="8">
        <v>62.82</v>
      </c>
      <c r="W1043" s="9">
        <f t="shared" si="48"/>
        <v>670.08</v>
      </c>
      <c r="X1043" s="9">
        <f t="shared" si="49"/>
        <v>167.52</v>
      </c>
      <c r="Y1043" s="9">
        <f t="shared" si="50"/>
        <v>2010.2400000000002</v>
      </c>
    </row>
    <row r="1044" spans="1:25" x14ac:dyDescent="0.3">
      <c r="A1044">
        <v>1043</v>
      </c>
      <c r="B1044" t="s">
        <v>5532</v>
      </c>
      <c r="C1044" s="1">
        <v>43010</v>
      </c>
      <c r="D1044" s="1">
        <v>43014</v>
      </c>
      <c r="E1044" s="18">
        <v>43010</v>
      </c>
      <c r="F1044" t="s">
        <v>49</v>
      </c>
      <c r="G1044" t="s">
        <v>5401</v>
      </c>
      <c r="H1044" t="s">
        <v>5402</v>
      </c>
      <c r="I1044" t="s">
        <v>25</v>
      </c>
      <c r="J1044" t="s">
        <v>26</v>
      </c>
      <c r="K1044" t="s">
        <v>262</v>
      </c>
      <c r="L1044" t="s">
        <v>263</v>
      </c>
      <c r="M1044" s="2">
        <v>10011</v>
      </c>
      <c r="N1044" s="2" t="s">
        <v>145</v>
      </c>
      <c r="O1044" s="3" t="s">
        <v>5533</v>
      </c>
      <c r="P1044" t="s">
        <v>45</v>
      </c>
      <c r="Q1044" t="s">
        <v>89</v>
      </c>
      <c r="R1044" t="s">
        <v>5534</v>
      </c>
      <c r="S1044" s="2">
        <v>49.12</v>
      </c>
      <c r="T1044" s="2">
        <v>4</v>
      </c>
      <c r="U1044" s="2">
        <v>0</v>
      </c>
      <c r="V1044" s="8">
        <v>23.086400000000001</v>
      </c>
      <c r="W1044" s="9">
        <f t="shared" si="48"/>
        <v>49.12</v>
      </c>
      <c r="X1044" s="9">
        <f t="shared" si="49"/>
        <v>0</v>
      </c>
      <c r="Y1044" s="9">
        <f t="shared" si="50"/>
        <v>196.48</v>
      </c>
    </row>
    <row r="1045" spans="1:25" x14ac:dyDescent="0.3">
      <c r="A1045">
        <v>1044</v>
      </c>
      <c r="B1045" t="s">
        <v>5535</v>
      </c>
      <c r="C1045" s="1">
        <v>41875</v>
      </c>
      <c r="D1045" s="1">
        <v>41877</v>
      </c>
      <c r="E1045" s="18">
        <v>41875</v>
      </c>
      <c r="F1045" t="s">
        <v>184</v>
      </c>
      <c r="G1045" t="s">
        <v>5536</v>
      </c>
      <c r="H1045" t="s">
        <v>5537</v>
      </c>
      <c r="I1045" t="s">
        <v>40</v>
      </c>
      <c r="J1045" t="s">
        <v>26</v>
      </c>
      <c r="K1045" t="s">
        <v>2266</v>
      </c>
      <c r="L1045" t="s">
        <v>263</v>
      </c>
      <c r="M1045" s="2">
        <v>11572</v>
      </c>
      <c r="N1045" s="2" t="s">
        <v>145</v>
      </c>
      <c r="O1045" s="3" t="s">
        <v>5538</v>
      </c>
      <c r="P1045" t="s">
        <v>31</v>
      </c>
      <c r="Q1045" t="s">
        <v>64</v>
      </c>
      <c r="R1045" t="s">
        <v>5539</v>
      </c>
      <c r="S1045" s="2">
        <v>13.28</v>
      </c>
      <c r="T1045" s="2">
        <v>2</v>
      </c>
      <c r="U1045" s="2">
        <v>0</v>
      </c>
      <c r="V1045" s="8">
        <v>6.3743999999999996</v>
      </c>
      <c r="W1045" s="9">
        <f t="shared" si="48"/>
        <v>13.28</v>
      </c>
      <c r="X1045" s="9">
        <f t="shared" si="49"/>
        <v>0</v>
      </c>
      <c r="Y1045" s="9">
        <f t="shared" si="50"/>
        <v>26.56</v>
      </c>
    </row>
    <row r="1046" spans="1:25" x14ac:dyDescent="0.3">
      <c r="A1046">
        <v>1045</v>
      </c>
      <c r="B1046" t="s">
        <v>5542</v>
      </c>
      <c r="C1046" s="1">
        <v>42777</v>
      </c>
      <c r="D1046" s="1">
        <v>42779</v>
      </c>
      <c r="E1046" s="18">
        <v>42777</v>
      </c>
      <c r="F1046" t="s">
        <v>22</v>
      </c>
      <c r="G1046" t="s">
        <v>5543</v>
      </c>
      <c r="H1046" t="s">
        <v>5544</v>
      </c>
      <c r="I1046" t="s">
        <v>40</v>
      </c>
      <c r="J1046" t="s">
        <v>26</v>
      </c>
      <c r="K1046" t="s">
        <v>94</v>
      </c>
      <c r="L1046" t="s">
        <v>95</v>
      </c>
      <c r="M1046" s="2">
        <v>98105</v>
      </c>
      <c r="N1046" s="2" t="s">
        <v>43</v>
      </c>
      <c r="O1046" s="3" t="s">
        <v>5545</v>
      </c>
      <c r="P1046" t="s">
        <v>31</v>
      </c>
      <c r="Q1046" t="s">
        <v>35</v>
      </c>
      <c r="R1046" t="s">
        <v>5546</v>
      </c>
      <c r="S1046" s="2">
        <v>963.13599999999997</v>
      </c>
      <c r="T1046" s="2">
        <v>4</v>
      </c>
      <c r="U1046" s="2">
        <v>0.2</v>
      </c>
      <c r="V1046" s="8">
        <v>108.3528</v>
      </c>
      <c r="W1046" s="9">
        <f t="shared" si="48"/>
        <v>770.50879999999995</v>
      </c>
      <c r="X1046" s="9">
        <f t="shared" si="49"/>
        <v>192.62720000000002</v>
      </c>
      <c r="Y1046" s="9">
        <f t="shared" si="50"/>
        <v>3082.0351999999998</v>
      </c>
    </row>
    <row r="1047" spans="1:25" x14ac:dyDescent="0.3">
      <c r="A1047">
        <v>1046</v>
      </c>
      <c r="B1047" t="s">
        <v>5547</v>
      </c>
      <c r="C1047" s="1">
        <v>41820</v>
      </c>
      <c r="D1047" s="1">
        <v>41823</v>
      </c>
      <c r="E1047" s="18">
        <v>41820</v>
      </c>
      <c r="F1047" t="s">
        <v>22</v>
      </c>
      <c r="G1047" t="s">
        <v>2074</v>
      </c>
      <c r="H1047" t="s">
        <v>2075</v>
      </c>
      <c r="I1047" t="s">
        <v>40</v>
      </c>
      <c r="J1047" t="s">
        <v>26</v>
      </c>
      <c r="K1047" t="s">
        <v>41</v>
      </c>
      <c r="L1047" t="s">
        <v>42</v>
      </c>
      <c r="M1047" s="2">
        <v>90004</v>
      </c>
      <c r="N1047" s="2" t="s">
        <v>43</v>
      </c>
      <c r="O1047" s="3" t="s">
        <v>1222</v>
      </c>
      <c r="P1047" t="s">
        <v>45</v>
      </c>
      <c r="Q1047" t="s">
        <v>67</v>
      </c>
      <c r="R1047" t="s">
        <v>1223</v>
      </c>
      <c r="S1047" s="2">
        <v>32.4</v>
      </c>
      <c r="T1047" s="2">
        <v>5</v>
      </c>
      <c r="U1047" s="2">
        <v>0</v>
      </c>
      <c r="V1047" s="8">
        <v>10.368</v>
      </c>
      <c r="W1047" s="9">
        <f t="shared" si="48"/>
        <v>32.4</v>
      </c>
      <c r="X1047" s="9">
        <f t="shared" si="49"/>
        <v>0</v>
      </c>
      <c r="Y1047" s="9">
        <f t="shared" si="50"/>
        <v>162</v>
      </c>
    </row>
    <row r="1048" spans="1:25" x14ac:dyDescent="0.3">
      <c r="A1048">
        <v>1047</v>
      </c>
      <c r="B1048" t="s">
        <v>5548</v>
      </c>
      <c r="C1048" s="1">
        <v>41993</v>
      </c>
      <c r="D1048" s="1">
        <v>41998</v>
      </c>
      <c r="E1048" s="18">
        <v>41993</v>
      </c>
      <c r="F1048" t="s">
        <v>49</v>
      </c>
      <c r="G1048" t="s">
        <v>1401</v>
      </c>
      <c r="H1048" t="s">
        <v>1402</v>
      </c>
      <c r="I1048" t="s">
        <v>25</v>
      </c>
      <c r="J1048" t="s">
        <v>26</v>
      </c>
      <c r="K1048" t="s">
        <v>94</v>
      </c>
      <c r="L1048" t="s">
        <v>95</v>
      </c>
      <c r="M1048" s="2">
        <v>98103</v>
      </c>
      <c r="N1048" s="2" t="s">
        <v>43</v>
      </c>
      <c r="O1048" s="3" t="s">
        <v>1023</v>
      </c>
      <c r="P1048" t="s">
        <v>45</v>
      </c>
      <c r="Q1048" t="s">
        <v>46</v>
      </c>
      <c r="R1048" t="s">
        <v>1024</v>
      </c>
      <c r="S1048" s="2">
        <v>31.05</v>
      </c>
      <c r="T1048" s="2">
        <v>3</v>
      </c>
      <c r="U1048" s="2">
        <v>0</v>
      </c>
      <c r="V1048" s="8">
        <v>14.904</v>
      </c>
      <c r="W1048" s="9">
        <f t="shared" si="48"/>
        <v>31.05</v>
      </c>
      <c r="X1048" s="9">
        <f t="shared" si="49"/>
        <v>0</v>
      </c>
      <c r="Y1048" s="9">
        <f t="shared" si="50"/>
        <v>93.15</v>
      </c>
    </row>
    <row r="1049" spans="1:25" x14ac:dyDescent="0.3">
      <c r="A1049">
        <v>1048</v>
      </c>
      <c r="B1049" t="s">
        <v>5549</v>
      </c>
      <c r="C1049" s="1">
        <v>42936</v>
      </c>
      <c r="D1049" s="1">
        <v>42940</v>
      </c>
      <c r="E1049" s="18">
        <v>42936</v>
      </c>
      <c r="F1049" t="s">
        <v>49</v>
      </c>
      <c r="G1049" t="s">
        <v>3334</v>
      </c>
      <c r="H1049" t="s">
        <v>3335</v>
      </c>
      <c r="I1049" t="s">
        <v>40</v>
      </c>
      <c r="J1049" t="s">
        <v>26</v>
      </c>
      <c r="K1049" t="s">
        <v>5550</v>
      </c>
      <c r="L1049" t="s">
        <v>225</v>
      </c>
      <c r="M1049" s="2">
        <v>55369</v>
      </c>
      <c r="N1049" s="2" t="s">
        <v>104</v>
      </c>
      <c r="O1049" s="3" t="s">
        <v>5551</v>
      </c>
      <c r="P1049" t="s">
        <v>45</v>
      </c>
      <c r="Q1049" t="s">
        <v>74</v>
      </c>
      <c r="R1049" t="s">
        <v>5552</v>
      </c>
      <c r="S1049" s="2">
        <v>735.98</v>
      </c>
      <c r="T1049" s="2">
        <v>2</v>
      </c>
      <c r="U1049" s="2">
        <v>0</v>
      </c>
      <c r="V1049" s="8">
        <v>331.19099999999997</v>
      </c>
      <c r="W1049" s="9">
        <f t="shared" si="48"/>
        <v>735.98</v>
      </c>
      <c r="X1049" s="9">
        <f t="shared" si="49"/>
        <v>0</v>
      </c>
      <c r="Y1049" s="9">
        <f t="shared" si="50"/>
        <v>1471.96</v>
      </c>
    </row>
    <row r="1050" spans="1:25" x14ac:dyDescent="0.3">
      <c r="A1050">
        <v>1049</v>
      </c>
      <c r="B1050" t="s">
        <v>5555</v>
      </c>
      <c r="C1050" s="1">
        <v>42455</v>
      </c>
      <c r="D1050" s="1">
        <v>42456</v>
      </c>
      <c r="E1050" s="18">
        <v>42455</v>
      </c>
      <c r="F1050" t="s">
        <v>184</v>
      </c>
      <c r="G1050" t="s">
        <v>1724</v>
      </c>
      <c r="H1050" t="s">
        <v>1725</v>
      </c>
      <c r="I1050" t="s">
        <v>25</v>
      </c>
      <c r="J1050" t="s">
        <v>26</v>
      </c>
      <c r="K1050" t="s">
        <v>1489</v>
      </c>
      <c r="L1050" t="s">
        <v>87</v>
      </c>
      <c r="M1050" s="2">
        <v>28540</v>
      </c>
      <c r="N1050" s="2" t="s">
        <v>29</v>
      </c>
      <c r="O1050" s="3" t="s">
        <v>3835</v>
      </c>
      <c r="P1050" t="s">
        <v>45</v>
      </c>
      <c r="Q1050" t="s">
        <v>58</v>
      </c>
      <c r="R1050" t="s">
        <v>3836</v>
      </c>
      <c r="S1050" s="2">
        <v>67.64</v>
      </c>
      <c r="T1050" s="2">
        <v>5</v>
      </c>
      <c r="U1050" s="2">
        <v>0.2</v>
      </c>
      <c r="V1050" s="8">
        <v>5.9184999999999999</v>
      </c>
      <c r="W1050" s="9">
        <f t="shared" si="48"/>
        <v>54.112000000000002</v>
      </c>
      <c r="X1050" s="9">
        <f t="shared" si="49"/>
        <v>13.528</v>
      </c>
      <c r="Y1050" s="9">
        <f t="shared" si="50"/>
        <v>270.56</v>
      </c>
    </row>
    <row r="1051" spans="1:25" x14ac:dyDescent="0.3">
      <c r="A1051">
        <v>1050</v>
      </c>
      <c r="B1051" t="s">
        <v>5556</v>
      </c>
      <c r="C1051" s="1">
        <v>41894</v>
      </c>
      <c r="D1051" s="1">
        <v>41898</v>
      </c>
      <c r="E1051" s="18">
        <v>41894</v>
      </c>
      <c r="F1051" t="s">
        <v>22</v>
      </c>
      <c r="G1051" t="s">
        <v>5557</v>
      </c>
      <c r="H1051" t="s">
        <v>5558</v>
      </c>
      <c r="I1051" t="s">
        <v>25</v>
      </c>
      <c r="J1051" t="s">
        <v>26</v>
      </c>
      <c r="K1051" t="s">
        <v>180</v>
      </c>
      <c r="L1051" t="s">
        <v>103</v>
      </c>
      <c r="M1051" s="2">
        <v>77070</v>
      </c>
      <c r="N1051" s="2" t="s">
        <v>104</v>
      </c>
      <c r="O1051" s="3" t="s">
        <v>5559</v>
      </c>
      <c r="P1051" t="s">
        <v>45</v>
      </c>
      <c r="Q1051" t="s">
        <v>74</v>
      </c>
      <c r="R1051" t="s">
        <v>5560</v>
      </c>
      <c r="S1051" s="2">
        <v>5.18</v>
      </c>
      <c r="T1051" s="2">
        <v>5</v>
      </c>
      <c r="U1051" s="2">
        <v>0.8</v>
      </c>
      <c r="V1051" s="8">
        <v>-8.0289999999999999</v>
      </c>
      <c r="W1051" s="9">
        <f t="shared" si="48"/>
        <v>1.0359999999999996</v>
      </c>
      <c r="X1051" s="9">
        <f t="shared" si="49"/>
        <v>4.1440000000000001</v>
      </c>
      <c r="Y1051" s="9">
        <f t="shared" si="50"/>
        <v>5.1799999999999979</v>
      </c>
    </row>
    <row r="1052" spans="1:25" x14ac:dyDescent="0.3">
      <c r="A1052">
        <v>1051</v>
      </c>
      <c r="B1052" t="s">
        <v>5565</v>
      </c>
      <c r="C1052" s="1">
        <v>42450</v>
      </c>
      <c r="D1052" s="1">
        <v>42457</v>
      </c>
      <c r="E1052" s="18">
        <v>42450</v>
      </c>
      <c r="F1052" t="s">
        <v>49</v>
      </c>
      <c r="G1052" t="s">
        <v>3530</v>
      </c>
      <c r="H1052" t="s">
        <v>3531</v>
      </c>
      <c r="I1052" t="s">
        <v>25</v>
      </c>
      <c r="J1052" t="s">
        <v>26</v>
      </c>
      <c r="K1052" t="s">
        <v>295</v>
      </c>
      <c r="L1052" t="s">
        <v>207</v>
      </c>
      <c r="M1052" s="2">
        <v>60623</v>
      </c>
      <c r="N1052" s="2" t="s">
        <v>104</v>
      </c>
      <c r="O1052" s="3" t="s">
        <v>2787</v>
      </c>
      <c r="P1052" t="s">
        <v>45</v>
      </c>
      <c r="Q1052" t="s">
        <v>74</v>
      </c>
      <c r="R1052" t="s">
        <v>2788</v>
      </c>
      <c r="S1052" s="2">
        <v>3.1680000000000001</v>
      </c>
      <c r="T1052" s="2">
        <v>2</v>
      </c>
      <c r="U1052" s="2">
        <v>0.8</v>
      </c>
      <c r="V1052" s="8">
        <v>-4.7519999999999998</v>
      </c>
      <c r="W1052" s="9">
        <f t="shared" si="48"/>
        <v>0.63359999999999994</v>
      </c>
      <c r="X1052" s="9">
        <f t="shared" si="49"/>
        <v>2.5344000000000002</v>
      </c>
      <c r="Y1052" s="9">
        <f t="shared" si="50"/>
        <v>1.2671999999999999</v>
      </c>
    </row>
    <row r="1053" spans="1:25" x14ac:dyDescent="0.3">
      <c r="A1053">
        <v>1052</v>
      </c>
      <c r="B1053" t="s">
        <v>5566</v>
      </c>
      <c r="C1053" s="1">
        <v>43050</v>
      </c>
      <c r="D1053" s="1">
        <v>43057</v>
      </c>
      <c r="E1053" s="18">
        <v>43050</v>
      </c>
      <c r="F1053" t="s">
        <v>49</v>
      </c>
      <c r="G1053" t="s">
        <v>1778</v>
      </c>
      <c r="H1053" t="s">
        <v>1779</v>
      </c>
      <c r="I1053" t="s">
        <v>25</v>
      </c>
      <c r="J1053" t="s">
        <v>26</v>
      </c>
      <c r="K1053" t="s">
        <v>865</v>
      </c>
      <c r="L1053" t="s">
        <v>234</v>
      </c>
      <c r="M1053" s="2">
        <v>48227</v>
      </c>
      <c r="N1053" s="2" t="s">
        <v>104</v>
      </c>
      <c r="O1053" s="3" t="s">
        <v>5567</v>
      </c>
      <c r="P1053" t="s">
        <v>45</v>
      </c>
      <c r="Q1053" t="s">
        <v>67</v>
      </c>
      <c r="R1053" t="s">
        <v>5568</v>
      </c>
      <c r="S1053" s="2">
        <v>181.86</v>
      </c>
      <c r="T1053" s="2">
        <v>7</v>
      </c>
      <c r="U1053" s="2">
        <v>0</v>
      </c>
      <c r="V1053" s="8">
        <v>50.9208</v>
      </c>
      <c r="W1053" s="9">
        <f t="shared" si="48"/>
        <v>181.86</v>
      </c>
      <c r="X1053" s="9">
        <f t="shared" si="49"/>
        <v>0</v>
      </c>
      <c r="Y1053" s="9">
        <f t="shared" si="50"/>
        <v>1273.02</v>
      </c>
    </row>
    <row r="1054" spans="1:25" x14ac:dyDescent="0.3">
      <c r="A1054">
        <v>1053</v>
      </c>
      <c r="B1054" t="s">
        <v>5569</v>
      </c>
      <c r="C1054" s="1">
        <v>43001</v>
      </c>
      <c r="D1054" s="1">
        <v>43007</v>
      </c>
      <c r="E1054" s="18">
        <v>43001</v>
      </c>
      <c r="F1054" t="s">
        <v>49</v>
      </c>
      <c r="G1054" t="s">
        <v>2210</v>
      </c>
      <c r="H1054" t="s">
        <v>2211</v>
      </c>
      <c r="I1054" t="s">
        <v>25</v>
      </c>
      <c r="J1054" t="s">
        <v>26</v>
      </c>
      <c r="K1054" t="s">
        <v>4845</v>
      </c>
      <c r="L1054" t="s">
        <v>449</v>
      </c>
      <c r="M1054" s="2">
        <v>80525</v>
      </c>
      <c r="N1054" s="2" t="s">
        <v>43</v>
      </c>
      <c r="O1054" s="3" t="s">
        <v>2950</v>
      </c>
      <c r="P1054" t="s">
        <v>31</v>
      </c>
      <c r="Q1054" t="s">
        <v>32</v>
      </c>
      <c r="R1054" t="s">
        <v>2951</v>
      </c>
      <c r="S1054" s="2">
        <v>180.58799999999999</v>
      </c>
      <c r="T1054" s="2">
        <v>2</v>
      </c>
      <c r="U1054" s="2">
        <v>0.7</v>
      </c>
      <c r="V1054" s="8">
        <v>-240.78399999999999</v>
      </c>
      <c r="W1054" s="9">
        <f t="shared" si="48"/>
        <v>54.176400000000001</v>
      </c>
      <c r="X1054" s="9">
        <f t="shared" si="49"/>
        <v>126.41159999999999</v>
      </c>
      <c r="Y1054" s="9">
        <f t="shared" si="50"/>
        <v>108.3528</v>
      </c>
    </row>
    <row r="1055" spans="1:25" x14ac:dyDescent="0.3">
      <c r="A1055">
        <v>1054</v>
      </c>
      <c r="B1055" t="s">
        <v>5570</v>
      </c>
      <c r="C1055" s="1">
        <v>42988</v>
      </c>
      <c r="D1055" s="1">
        <v>42988</v>
      </c>
      <c r="E1055" s="18">
        <v>42988</v>
      </c>
      <c r="F1055" t="s">
        <v>1261</v>
      </c>
      <c r="G1055" t="s">
        <v>1107</v>
      </c>
      <c r="H1055" t="s">
        <v>1108</v>
      </c>
      <c r="I1055" t="s">
        <v>25</v>
      </c>
      <c r="J1055" t="s">
        <v>26</v>
      </c>
      <c r="K1055" t="s">
        <v>262</v>
      </c>
      <c r="L1055" t="s">
        <v>263</v>
      </c>
      <c r="M1055" s="2">
        <v>10024</v>
      </c>
      <c r="N1055" s="2" t="s">
        <v>145</v>
      </c>
      <c r="O1055" s="3" t="s">
        <v>3496</v>
      </c>
      <c r="P1055" t="s">
        <v>45</v>
      </c>
      <c r="Q1055" t="s">
        <v>89</v>
      </c>
      <c r="R1055" t="s">
        <v>3497</v>
      </c>
      <c r="S1055" s="2">
        <v>18.760000000000002</v>
      </c>
      <c r="T1055" s="2">
        <v>2</v>
      </c>
      <c r="U1055" s="2">
        <v>0</v>
      </c>
      <c r="V1055" s="8">
        <v>9.0047999999999995</v>
      </c>
      <c r="W1055" s="9">
        <f t="shared" si="48"/>
        <v>18.760000000000002</v>
      </c>
      <c r="X1055" s="9">
        <f t="shared" si="49"/>
        <v>0</v>
      </c>
      <c r="Y1055" s="9">
        <f t="shared" si="50"/>
        <v>37.520000000000003</v>
      </c>
    </row>
    <row r="1056" spans="1:25" x14ac:dyDescent="0.3">
      <c r="A1056">
        <v>1055</v>
      </c>
      <c r="B1056" t="s">
        <v>5571</v>
      </c>
      <c r="C1056" s="1">
        <v>43048</v>
      </c>
      <c r="D1056" s="1">
        <v>43051</v>
      </c>
      <c r="E1056" s="18">
        <v>43048</v>
      </c>
      <c r="F1056" t="s">
        <v>22</v>
      </c>
      <c r="G1056" t="s">
        <v>2515</v>
      </c>
      <c r="H1056" t="s">
        <v>2516</v>
      </c>
      <c r="I1056" t="s">
        <v>40</v>
      </c>
      <c r="J1056" t="s">
        <v>26</v>
      </c>
      <c r="K1056" t="s">
        <v>374</v>
      </c>
      <c r="L1056" t="s">
        <v>2639</v>
      </c>
      <c r="M1056" s="2">
        <v>21044</v>
      </c>
      <c r="N1056" s="2" t="s">
        <v>145</v>
      </c>
      <c r="O1056" s="3" t="s">
        <v>2040</v>
      </c>
      <c r="P1056" t="s">
        <v>45</v>
      </c>
      <c r="Q1056" t="s">
        <v>74</v>
      </c>
      <c r="R1056" t="s">
        <v>2041</v>
      </c>
      <c r="S1056" s="2">
        <v>9.64</v>
      </c>
      <c r="T1056" s="2">
        <v>2</v>
      </c>
      <c r="U1056" s="2">
        <v>0</v>
      </c>
      <c r="V1056" s="8">
        <v>4.4344000000000001</v>
      </c>
      <c r="W1056" s="9">
        <f t="shared" si="48"/>
        <v>9.64</v>
      </c>
      <c r="X1056" s="9">
        <f t="shared" si="49"/>
        <v>0</v>
      </c>
      <c r="Y1056" s="9">
        <f t="shared" si="50"/>
        <v>19.28</v>
      </c>
    </row>
    <row r="1057" spans="1:25" x14ac:dyDescent="0.3">
      <c r="A1057">
        <v>1056</v>
      </c>
      <c r="B1057" t="s">
        <v>5575</v>
      </c>
      <c r="C1057" s="1">
        <v>42365</v>
      </c>
      <c r="D1057" s="1">
        <v>42370</v>
      </c>
      <c r="E1057" s="18">
        <v>42365</v>
      </c>
      <c r="F1057" t="s">
        <v>49</v>
      </c>
      <c r="G1057" t="s">
        <v>5321</v>
      </c>
      <c r="H1057" t="s">
        <v>5322</v>
      </c>
      <c r="I1057" t="s">
        <v>101</v>
      </c>
      <c r="J1057" t="s">
        <v>26</v>
      </c>
      <c r="K1057" t="s">
        <v>295</v>
      </c>
      <c r="L1057" t="s">
        <v>207</v>
      </c>
      <c r="M1057" s="2">
        <v>60610</v>
      </c>
      <c r="N1057" s="2" t="s">
        <v>104</v>
      </c>
      <c r="O1057" s="3" t="s">
        <v>5576</v>
      </c>
      <c r="P1057" t="s">
        <v>45</v>
      </c>
      <c r="Q1057" t="s">
        <v>58</v>
      </c>
      <c r="R1057" t="s">
        <v>5577</v>
      </c>
      <c r="S1057" s="2">
        <v>12.672000000000001</v>
      </c>
      <c r="T1057" s="2">
        <v>3</v>
      </c>
      <c r="U1057" s="2">
        <v>0.2</v>
      </c>
      <c r="V1057" s="8">
        <v>-3.1680000000000001</v>
      </c>
      <c r="W1057" s="9">
        <f t="shared" si="48"/>
        <v>10.137600000000001</v>
      </c>
      <c r="X1057" s="9">
        <f t="shared" si="49"/>
        <v>2.5344000000000002</v>
      </c>
      <c r="Y1057" s="9">
        <f t="shared" si="50"/>
        <v>30.412800000000004</v>
      </c>
    </row>
    <row r="1058" spans="1:25" x14ac:dyDescent="0.3">
      <c r="A1058">
        <v>1057</v>
      </c>
      <c r="B1058" t="s">
        <v>5578</v>
      </c>
      <c r="C1058" s="1">
        <v>43010</v>
      </c>
      <c r="D1058" s="1">
        <v>43016</v>
      </c>
      <c r="E1058" s="18">
        <v>43010</v>
      </c>
      <c r="F1058" t="s">
        <v>49</v>
      </c>
      <c r="G1058" t="s">
        <v>2702</v>
      </c>
      <c r="H1058" t="s">
        <v>2703</v>
      </c>
      <c r="I1058" t="s">
        <v>40</v>
      </c>
      <c r="J1058" t="s">
        <v>26</v>
      </c>
      <c r="K1058" t="s">
        <v>262</v>
      </c>
      <c r="L1058" t="s">
        <v>263</v>
      </c>
      <c r="M1058" s="2">
        <v>10035</v>
      </c>
      <c r="N1058" s="2" t="s">
        <v>145</v>
      </c>
      <c r="O1058" s="3" t="s">
        <v>2995</v>
      </c>
      <c r="P1058" t="s">
        <v>70</v>
      </c>
      <c r="Q1058" t="s">
        <v>71</v>
      </c>
      <c r="R1058" t="s">
        <v>2996</v>
      </c>
      <c r="S1058" s="2">
        <v>65.989999999999995</v>
      </c>
      <c r="T1058" s="2">
        <v>1</v>
      </c>
      <c r="U1058" s="2">
        <v>0</v>
      </c>
      <c r="V1058" s="8">
        <v>17.157399999999999</v>
      </c>
      <c r="W1058" s="9">
        <f t="shared" si="48"/>
        <v>65.989999999999995</v>
      </c>
      <c r="X1058" s="9">
        <f t="shared" si="49"/>
        <v>0</v>
      </c>
      <c r="Y1058" s="9">
        <f t="shared" si="50"/>
        <v>65.989999999999995</v>
      </c>
    </row>
    <row r="1059" spans="1:25" x14ac:dyDescent="0.3">
      <c r="A1059">
        <v>1058</v>
      </c>
      <c r="B1059" t="s">
        <v>5579</v>
      </c>
      <c r="C1059" s="1">
        <v>42890</v>
      </c>
      <c r="D1059" s="1">
        <v>42894</v>
      </c>
      <c r="E1059" s="18">
        <v>42890</v>
      </c>
      <c r="F1059" t="s">
        <v>49</v>
      </c>
      <c r="G1059" t="s">
        <v>4940</v>
      </c>
      <c r="H1059" t="s">
        <v>4941</v>
      </c>
      <c r="I1059" t="s">
        <v>40</v>
      </c>
      <c r="J1059" t="s">
        <v>26</v>
      </c>
      <c r="K1059" t="s">
        <v>5580</v>
      </c>
      <c r="L1059" t="s">
        <v>103</v>
      </c>
      <c r="M1059" s="2">
        <v>77489</v>
      </c>
      <c r="N1059" s="2" t="s">
        <v>104</v>
      </c>
      <c r="O1059" s="3" t="s">
        <v>1004</v>
      </c>
      <c r="P1059" t="s">
        <v>45</v>
      </c>
      <c r="Q1059" t="s">
        <v>74</v>
      </c>
      <c r="R1059" t="s">
        <v>1005</v>
      </c>
      <c r="S1059" s="2">
        <v>6.37</v>
      </c>
      <c r="T1059" s="2">
        <v>7</v>
      </c>
      <c r="U1059" s="2">
        <v>0.8</v>
      </c>
      <c r="V1059" s="8">
        <v>-9.5549999999999997</v>
      </c>
      <c r="W1059" s="9">
        <f t="shared" si="48"/>
        <v>1.274</v>
      </c>
      <c r="X1059" s="9">
        <f t="shared" si="49"/>
        <v>5.0960000000000001</v>
      </c>
      <c r="Y1059" s="9">
        <f t="shared" si="50"/>
        <v>8.9179999999999993</v>
      </c>
    </row>
    <row r="1060" spans="1:25" x14ac:dyDescent="0.3">
      <c r="A1060">
        <v>1059</v>
      </c>
      <c r="B1060" t="s">
        <v>5581</v>
      </c>
      <c r="C1060" s="1">
        <v>42590</v>
      </c>
      <c r="D1060" s="1">
        <v>42595</v>
      </c>
      <c r="E1060" s="18">
        <v>42590</v>
      </c>
      <c r="F1060" t="s">
        <v>49</v>
      </c>
      <c r="G1060" t="s">
        <v>3738</v>
      </c>
      <c r="H1060" t="s">
        <v>3739</v>
      </c>
      <c r="I1060" t="s">
        <v>101</v>
      </c>
      <c r="J1060" t="s">
        <v>26</v>
      </c>
      <c r="K1060" t="s">
        <v>320</v>
      </c>
      <c r="L1060" t="s">
        <v>1455</v>
      </c>
      <c r="M1060" s="2">
        <v>39212</v>
      </c>
      <c r="N1060" s="2" t="s">
        <v>29</v>
      </c>
      <c r="O1060" s="3" t="s">
        <v>5582</v>
      </c>
      <c r="P1060" t="s">
        <v>45</v>
      </c>
      <c r="Q1060" t="s">
        <v>265</v>
      </c>
      <c r="R1060" t="s">
        <v>5583</v>
      </c>
      <c r="S1060" s="2">
        <v>23.34</v>
      </c>
      <c r="T1060" s="2">
        <v>3</v>
      </c>
      <c r="U1060" s="2">
        <v>0</v>
      </c>
      <c r="V1060" s="8">
        <v>0.2334</v>
      </c>
      <c r="W1060" s="9">
        <f t="shared" si="48"/>
        <v>23.34</v>
      </c>
      <c r="X1060" s="9">
        <f t="shared" si="49"/>
        <v>0</v>
      </c>
      <c r="Y1060" s="9">
        <f t="shared" si="50"/>
        <v>70.02</v>
      </c>
    </row>
    <row r="1061" spans="1:25" x14ac:dyDescent="0.3">
      <c r="A1061">
        <v>1060</v>
      </c>
      <c r="B1061" t="s">
        <v>5584</v>
      </c>
      <c r="C1061" s="1">
        <v>42938</v>
      </c>
      <c r="D1061" s="1">
        <v>42944</v>
      </c>
      <c r="E1061" s="18">
        <v>42938</v>
      </c>
      <c r="F1061" t="s">
        <v>49</v>
      </c>
      <c r="G1061" t="s">
        <v>778</v>
      </c>
      <c r="H1061" t="s">
        <v>779</v>
      </c>
      <c r="I1061" t="s">
        <v>40</v>
      </c>
      <c r="J1061" t="s">
        <v>26</v>
      </c>
      <c r="K1061" t="s">
        <v>262</v>
      </c>
      <c r="L1061" t="s">
        <v>263</v>
      </c>
      <c r="M1061" s="2">
        <v>10009</v>
      </c>
      <c r="N1061" s="2" t="s">
        <v>145</v>
      </c>
      <c r="O1061" s="3" t="s">
        <v>1212</v>
      </c>
      <c r="P1061" t="s">
        <v>70</v>
      </c>
      <c r="Q1061" t="s">
        <v>71</v>
      </c>
      <c r="R1061" t="s">
        <v>1213</v>
      </c>
      <c r="S1061" s="2">
        <v>29.97</v>
      </c>
      <c r="T1061" s="2">
        <v>3</v>
      </c>
      <c r="U1061" s="2">
        <v>0</v>
      </c>
      <c r="V1061" s="8">
        <v>14.085900000000001</v>
      </c>
      <c r="W1061" s="9">
        <f t="shared" si="48"/>
        <v>29.97</v>
      </c>
      <c r="X1061" s="9">
        <f t="shared" si="49"/>
        <v>0</v>
      </c>
      <c r="Y1061" s="9">
        <f t="shared" si="50"/>
        <v>89.91</v>
      </c>
    </row>
    <row r="1062" spans="1:25" x14ac:dyDescent="0.3">
      <c r="A1062">
        <v>1061</v>
      </c>
      <c r="B1062" t="s">
        <v>5585</v>
      </c>
      <c r="C1062" s="1">
        <v>42195</v>
      </c>
      <c r="D1062" s="1">
        <v>42195</v>
      </c>
      <c r="E1062" s="18">
        <v>42195</v>
      </c>
      <c r="F1062" t="s">
        <v>1261</v>
      </c>
      <c r="G1062" t="s">
        <v>152</v>
      </c>
      <c r="H1062" t="s">
        <v>153</v>
      </c>
      <c r="I1062" t="s">
        <v>25</v>
      </c>
      <c r="J1062" t="s">
        <v>26</v>
      </c>
      <c r="K1062" t="s">
        <v>3808</v>
      </c>
      <c r="L1062" t="s">
        <v>302</v>
      </c>
      <c r="M1062" s="2">
        <v>85281</v>
      </c>
      <c r="N1062" s="2" t="s">
        <v>43</v>
      </c>
      <c r="O1062" s="3" t="s">
        <v>5146</v>
      </c>
      <c r="P1062" t="s">
        <v>45</v>
      </c>
      <c r="Q1062" t="s">
        <v>74</v>
      </c>
      <c r="R1062" t="s">
        <v>5147</v>
      </c>
      <c r="S1062" s="2">
        <v>3.3660000000000001</v>
      </c>
      <c r="T1062" s="2">
        <v>3</v>
      </c>
      <c r="U1062" s="2">
        <v>0.7</v>
      </c>
      <c r="V1062" s="8">
        <v>-2.2440000000000002</v>
      </c>
      <c r="W1062" s="9">
        <f t="shared" si="48"/>
        <v>1.0098000000000003</v>
      </c>
      <c r="X1062" s="9">
        <f t="shared" si="49"/>
        <v>2.3561999999999999</v>
      </c>
      <c r="Y1062" s="9">
        <f t="shared" si="50"/>
        <v>3.0294000000000008</v>
      </c>
    </row>
    <row r="1063" spans="1:25" x14ac:dyDescent="0.3">
      <c r="A1063">
        <v>1062</v>
      </c>
      <c r="B1063" t="s">
        <v>5586</v>
      </c>
      <c r="C1063" s="1">
        <v>41974</v>
      </c>
      <c r="D1063" s="1">
        <v>41980</v>
      </c>
      <c r="E1063" s="18">
        <v>41974</v>
      </c>
      <c r="F1063" t="s">
        <v>49</v>
      </c>
      <c r="G1063" t="s">
        <v>3988</v>
      </c>
      <c r="H1063" t="s">
        <v>3989</v>
      </c>
      <c r="I1063" t="s">
        <v>25</v>
      </c>
      <c r="J1063" t="s">
        <v>26</v>
      </c>
      <c r="K1063" t="s">
        <v>1489</v>
      </c>
      <c r="L1063" t="s">
        <v>87</v>
      </c>
      <c r="M1063" s="2">
        <v>28540</v>
      </c>
      <c r="N1063" s="2" t="s">
        <v>29</v>
      </c>
      <c r="O1063" s="3" t="s">
        <v>5587</v>
      </c>
      <c r="P1063" t="s">
        <v>70</v>
      </c>
      <c r="Q1063" t="s">
        <v>71</v>
      </c>
      <c r="R1063" t="s">
        <v>5588</v>
      </c>
      <c r="S1063" s="2">
        <v>95.968000000000004</v>
      </c>
      <c r="T1063" s="2">
        <v>4</v>
      </c>
      <c r="U1063" s="2">
        <v>0.2</v>
      </c>
      <c r="V1063" s="8">
        <v>9.5968</v>
      </c>
      <c r="W1063" s="9">
        <f t="shared" si="48"/>
        <v>76.7744</v>
      </c>
      <c r="X1063" s="9">
        <f t="shared" si="49"/>
        <v>19.193600000000004</v>
      </c>
      <c r="Y1063" s="9">
        <f t="shared" si="50"/>
        <v>307.0976</v>
      </c>
    </row>
    <row r="1064" spans="1:25" x14ac:dyDescent="0.3">
      <c r="A1064">
        <v>1063</v>
      </c>
      <c r="B1064" t="s">
        <v>5589</v>
      </c>
      <c r="C1064" s="1">
        <v>43087</v>
      </c>
      <c r="D1064" s="1">
        <v>43091</v>
      </c>
      <c r="E1064" s="18">
        <v>43087</v>
      </c>
      <c r="F1064" t="s">
        <v>49</v>
      </c>
      <c r="G1064" t="s">
        <v>5590</v>
      </c>
      <c r="H1064" t="s">
        <v>5591</v>
      </c>
      <c r="I1064" t="s">
        <v>40</v>
      </c>
      <c r="J1064" t="s">
        <v>26</v>
      </c>
      <c r="K1064" t="s">
        <v>143</v>
      </c>
      <c r="L1064" t="s">
        <v>144</v>
      </c>
      <c r="M1064" s="2">
        <v>19134</v>
      </c>
      <c r="N1064" s="2" t="s">
        <v>145</v>
      </c>
      <c r="O1064" s="3" t="s">
        <v>5215</v>
      </c>
      <c r="P1064" t="s">
        <v>45</v>
      </c>
      <c r="Q1064" t="s">
        <v>67</v>
      </c>
      <c r="R1064" t="s">
        <v>5216</v>
      </c>
      <c r="S1064" s="2">
        <v>18.704000000000001</v>
      </c>
      <c r="T1064" s="2">
        <v>7</v>
      </c>
      <c r="U1064" s="2">
        <v>0.2</v>
      </c>
      <c r="V1064" s="8">
        <v>2.3380000000000001</v>
      </c>
      <c r="W1064" s="9">
        <f t="shared" si="48"/>
        <v>14.963200000000001</v>
      </c>
      <c r="X1064" s="9">
        <f t="shared" si="49"/>
        <v>3.7408000000000001</v>
      </c>
      <c r="Y1064" s="9">
        <f t="shared" si="50"/>
        <v>104.7424</v>
      </c>
    </row>
    <row r="1065" spans="1:25" x14ac:dyDescent="0.3">
      <c r="A1065">
        <v>1064</v>
      </c>
      <c r="B1065" t="s">
        <v>5592</v>
      </c>
      <c r="C1065" s="1">
        <v>42378</v>
      </c>
      <c r="D1065" s="1">
        <v>42384</v>
      </c>
      <c r="E1065" s="18">
        <v>42378</v>
      </c>
      <c r="F1065" t="s">
        <v>49</v>
      </c>
      <c r="G1065" t="s">
        <v>1317</v>
      </c>
      <c r="H1065" t="s">
        <v>1318</v>
      </c>
      <c r="I1065" t="s">
        <v>40</v>
      </c>
      <c r="J1065" t="s">
        <v>26</v>
      </c>
      <c r="K1065" t="s">
        <v>3304</v>
      </c>
      <c r="L1065" t="s">
        <v>42</v>
      </c>
      <c r="M1065" s="2">
        <v>93727</v>
      </c>
      <c r="N1065" s="2" t="s">
        <v>43</v>
      </c>
      <c r="O1065" s="3" t="s">
        <v>5593</v>
      </c>
      <c r="P1065" t="s">
        <v>70</v>
      </c>
      <c r="Q1065" t="s">
        <v>157</v>
      </c>
      <c r="R1065" t="s">
        <v>5594</v>
      </c>
      <c r="S1065" s="2">
        <v>349.95</v>
      </c>
      <c r="T1065" s="2">
        <v>5</v>
      </c>
      <c r="U1065" s="2">
        <v>0</v>
      </c>
      <c r="V1065" s="8">
        <v>118.983</v>
      </c>
      <c r="W1065" s="9">
        <f t="shared" si="48"/>
        <v>349.95</v>
      </c>
      <c r="X1065" s="9">
        <f t="shared" si="49"/>
        <v>0</v>
      </c>
      <c r="Y1065" s="9">
        <f t="shared" si="50"/>
        <v>1749.75</v>
      </c>
    </row>
    <row r="1066" spans="1:25" x14ac:dyDescent="0.3">
      <c r="A1066">
        <v>1065</v>
      </c>
      <c r="B1066" t="s">
        <v>5595</v>
      </c>
      <c r="C1066" s="1">
        <v>43000</v>
      </c>
      <c r="D1066" s="1">
        <v>43005</v>
      </c>
      <c r="E1066" s="18">
        <v>43000</v>
      </c>
      <c r="F1066" t="s">
        <v>49</v>
      </c>
      <c r="G1066" t="s">
        <v>573</v>
      </c>
      <c r="H1066" t="s">
        <v>574</v>
      </c>
      <c r="I1066" t="s">
        <v>40</v>
      </c>
      <c r="J1066" t="s">
        <v>26</v>
      </c>
      <c r="K1066" t="s">
        <v>5596</v>
      </c>
      <c r="L1066" t="s">
        <v>103</v>
      </c>
      <c r="M1066" s="2">
        <v>77581</v>
      </c>
      <c r="N1066" s="2" t="s">
        <v>104</v>
      </c>
      <c r="O1066" s="3" t="s">
        <v>1550</v>
      </c>
      <c r="P1066" t="s">
        <v>45</v>
      </c>
      <c r="Q1066" t="s">
        <v>169</v>
      </c>
      <c r="R1066" t="s">
        <v>655</v>
      </c>
      <c r="S1066" s="2">
        <v>13.391999999999999</v>
      </c>
      <c r="T1066" s="2">
        <v>3</v>
      </c>
      <c r="U1066" s="2">
        <v>0.2</v>
      </c>
      <c r="V1066" s="8">
        <v>5.0220000000000002</v>
      </c>
      <c r="W1066" s="9">
        <f t="shared" si="48"/>
        <v>10.7136</v>
      </c>
      <c r="X1066" s="9">
        <f t="shared" si="49"/>
        <v>2.6783999999999999</v>
      </c>
      <c r="Y1066" s="9">
        <f t="shared" si="50"/>
        <v>32.140799999999999</v>
      </c>
    </row>
    <row r="1067" spans="1:25" x14ac:dyDescent="0.3">
      <c r="A1067">
        <v>1066</v>
      </c>
      <c r="B1067" t="s">
        <v>5597</v>
      </c>
      <c r="C1067" s="1">
        <v>42516</v>
      </c>
      <c r="D1067" s="1">
        <v>42522</v>
      </c>
      <c r="E1067" s="18">
        <v>42516</v>
      </c>
      <c r="F1067" t="s">
        <v>49</v>
      </c>
      <c r="G1067" t="s">
        <v>2100</v>
      </c>
      <c r="H1067" t="s">
        <v>2101</v>
      </c>
      <c r="I1067" t="s">
        <v>40</v>
      </c>
      <c r="J1067" t="s">
        <v>26</v>
      </c>
      <c r="K1067" t="s">
        <v>143</v>
      </c>
      <c r="L1067" t="s">
        <v>144</v>
      </c>
      <c r="M1067" s="2">
        <v>19134</v>
      </c>
      <c r="N1067" s="2" t="s">
        <v>145</v>
      </c>
      <c r="O1067" s="3" t="s">
        <v>3212</v>
      </c>
      <c r="P1067" t="s">
        <v>45</v>
      </c>
      <c r="Q1067" t="s">
        <v>67</v>
      </c>
      <c r="R1067" t="s">
        <v>3213</v>
      </c>
      <c r="S1067" s="2">
        <v>1.504</v>
      </c>
      <c r="T1067" s="2">
        <v>1</v>
      </c>
      <c r="U1067" s="2">
        <v>0.2</v>
      </c>
      <c r="V1067" s="8">
        <v>0.16919999999999999</v>
      </c>
      <c r="W1067" s="9">
        <f t="shared" si="48"/>
        <v>1.2032</v>
      </c>
      <c r="X1067" s="9">
        <f t="shared" si="49"/>
        <v>0.30080000000000001</v>
      </c>
      <c r="Y1067" s="9">
        <f t="shared" si="50"/>
        <v>1.2032</v>
      </c>
    </row>
    <row r="1068" spans="1:25" x14ac:dyDescent="0.3">
      <c r="A1068">
        <v>1067</v>
      </c>
      <c r="B1068" t="s">
        <v>5598</v>
      </c>
      <c r="C1068" s="1">
        <v>42924</v>
      </c>
      <c r="D1068" s="1">
        <v>42926</v>
      </c>
      <c r="E1068" s="18">
        <v>42924</v>
      </c>
      <c r="F1068" t="s">
        <v>184</v>
      </c>
      <c r="G1068" t="s">
        <v>2877</v>
      </c>
      <c r="H1068" t="s">
        <v>2878</v>
      </c>
      <c r="I1068" t="s">
        <v>25</v>
      </c>
      <c r="J1068" t="s">
        <v>26</v>
      </c>
      <c r="K1068" t="s">
        <v>5599</v>
      </c>
      <c r="L1068" t="s">
        <v>42</v>
      </c>
      <c r="M1068" s="2">
        <v>94403</v>
      </c>
      <c r="N1068" s="2" t="s">
        <v>43</v>
      </c>
      <c r="O1068" s="3" t="s">
        <v>253</v>
      </c>
      <c r="P1068" t="s">
        <v>45</v>
      </c>
      <c r="Q1068" t="s">
        <v>46</v>
      </c>
      <c r="R1068" t="s">
        <v>254</v>
      </c>
      <c r="S1068" s="2">
        <v>75.180000000000007</v>
      </c>
      <c r="T1068" s="2">
        <v>6</v>
      </c>
      <c r="U1068" s="2">
        <v>0</v>
      </c>
      <c r="V1068" s="8">
        <v>35.334600000000002</v>
      </c>
      <c r="W1068" s="9">
        <f t="shared" si="48"/>
        <v>75.180000000000007</v>
      </c>
      <c r="X1068" s="9">
        <f t="shared" si="49"/>
        <v>0</v>
      </c>
      <c r="Y1068" s="9">
        <f t="shared" si="50"/>
        <v>451.08000000000004</v>
      </c>
    </row>
    <row r="1069" spans="1:25" x14ac:dyDescent="0.3">
      <c r="A1069">
        <v>1068</v>
      </c>
      <c r="B1069" t="s">
        <v>5604</v>
      </c>
      <c r="C1069" s="1">
        <v>42979</v>
      </c>
      <c r="D1069" s="1">
        <v>42983</v>
      </c>
      <c r="E1069" s="18">
        <v>42979</v>
      </c>
      <c r="F1069" t="s">
        <v>22</v>
      </c>
      <c r="G1069" t="s">
        <v>1707</v>
      </c>
      <c r="H1069" t="s">
        <v>1708</v>
      </c>
      <c r="I1069" t="s">
        <v>25</v>
      </c>
      <c r="J1069" t="s">
        <v>26</v>
      </c>
      <c r="K1069" t="s">
        <v>262</v>
      </c>
      <c r="L1069" t="s">
        <v>263</v>
      </c>
      <c r="M1069" s="2">
        <v>10009</v>
      </c>
      <c r="N1069" s="2" t="s">
        <v>145</v>
      </c>
      <c r="O1069" s="3" t="s">
        <v>3440</v>
      </c>
      <c r="P1069" t="s">
        <v>31</v>
      </c>
      <c r="Q1069" t="s">
        <v>64</v>
      </c>
      <c r="R1069" t="s">
        <v>3441</v>
      </c>
      <c r="S1069" s="2">
        <v>114.9</v>
      </c>
      <c r="T1069" s="2">
        <v>5</v>
      </c>
      <c r="U1069" s="2">
        <v>0</v>
      </c>
      <c r="V1069" s="8">
        <v>39.066000000000003</v>
      </c>
      <c r="W1069" s="9">
        <f t="shared" si="48"/>
        <v>114.9</v>
      </c>
      <c r="X1069" s="9">
        <f t="shared" si="49"/>
        <v>0</v>
      </c>
      <c r="Y1069" s="9">
        <f t="shared" si="50"/>
        <v>574.5</v>
      </c>
    </row>
    <row r="1070" spans="1:25" x14ac:dyDescent="0.3">
      <c r="A1070">
        <v>1069</v>
      </c>
      <c r="B1070" t="s">
        <v>5609</v>
      </c>
      <c r="C1070" s="1">
        <v>42694</v>
      </c>
      <c r="D1070" s="1">
        <v>42701</v>
      </c>
      <c r="E1070" s="18">
        <v>42694</v>
      </c>
      <c r="F1070" t="s">
        <v>49</v>
      </c>
      <c r="G1070" t="s">
        <v>5610</v>
      </c>
      <c r="H1070" t="s">
        <v>5611</v>
      </c>
      <c r="I1070" t="s">
        <v>40</v>
      </c>
      <c r="J1070" t="s">
        <v>26</v>
      </c>
      <c r="K1070" t="s">
        <v>180</v>
      </c>
      <c r="L1070" t="s">
        <v>103</v>
      </c>
      <c r="M1070" s="2">
        <v>77095</v>
      </c>
      <c r="N1070" s="2" t="s">
        <v>104</v>
      </c>
      <c r="O1070" s="3" t="s">
        <v>4447</v>
      </c>
      <c r="P1070" t="s">
        <v>31</v>
      </c>
      <c r="Q1070" t="s">
        <v>35</v>
      </c>
      <c r="R1070" t="s">
        <v>4448</v>
      </c>
      <c r="S1070" s="2">
        <v>318.43</v>
      </c>
      <c r="T1070" s="2">
        <v>5</v>
      </c>
      <c r="U1070" s="2">
        <v>0.3</v>
      </c>
      <c r="V1070" s="8">
        <v>-77.332999999999998</v>
      </c>
      <c r="W1070" s="9">
        <f t="shared" si="48"/>
        <v>222.90100000000001</v>
      </c>
      <c r="X1070" s="9">
        <f t="shared" si="49"/>
        <v>95.528999999999996</v>
      </c>
      <c r="Y1070" s="9">
        <f t="shared" si="50"/>
        <v>1114.5050000000001</v>
      </c>
    </row>
    <row r="1071" spans="1:25" x14ac:dyDescent="0.3">
      <c r="A1071">
        <v>1070</v>
      </c>
      <c r="B1071" t="s">
        <v>5614</v>
      </c>
      <c r="C1071" s="1">
        <v>43070</v>
      </c>
      <c r="D1071" s="1">
        <v>43074</v>
      </c>
      <c r="E1071" s="18">
        <v>43070</v>
      </c>
      <c r="F1071" t="s">
        <v>49</v>
      </c>
      <c r="G1071" t="s">
        <v>5615</v>
      </c>
      <c r="H1071" t="s">
        <v>5616</v>
      </c>
      <c r="I1071" t="s">
        <v>25</v>
      </c>
      <c r="J1071" t="s">
        <v>26</v>
      </c>
      <c r="K1071" t="s">
        <v>744</v>
      </c>
      <c r="L1071" t="s">
        <v>103</v>
      </c>
      <c r="M1071" s="2">
        <v>75051</v>
      </c>
      <c r="N1071" s="2" t="s">
        <v>104</v>
      </c>
      <c r="O1071" s="3" t="s">
        <v>5617</v>
      </c>
      <c r="P1071" t="s">
        <v>70</v>
      </c>
      <c r="Q1071" t="s">
        <v>71</v>
      </c>
      <c r="R1071" t="s">
        <v>5618</v>
      </c>
      <c r="S1071" s="2">
        <v>219.8</v>
      </c>
      <c r="T1071" s="2">
        <v>5</v>
      </c>
      <c r="U1071" s="2">
        <v>0.2</v>
      </c>
      <c r="V1071" s="8">
        <v>24.727499999999999</v>
      </c>
      <c r="W1071" s="9">
        <f t="shared" si="48"/>
        <v>175.84</v>
      </c>
      <c r="X1071" s="9">
        <f t="shared" si="49"/>
        <v>43.960000000000008</v>
      </c>
      <c r="Y1071" s="9">
        <f t="shared" si="50"/>
        <v>879.2</v>
      </c>
    </row>
    <row r="1072" spans="1:25" x14ac:dyDescent="0.3">
      <c r="A1072">
        <v>1071</v>
      </c>
      <c r="B1072" t="s">
        <v>5621</v>
      </c>
      <c r="C1072" s="1">
        <v>42630</v>
      </c>
      <c r="D1072" s="1">
        <v>42634</v>
      </c>
      <c r="E1072" s="18">
        <v>42630</v>
      </c>
      <c r="F1072" t="s">
        <v>49</v>
      </c>
      <c r="G1072" t="s">
        <v>2562</v>
      </c>
      <c r="H1072" t="s">
        <v>2563</v>
      </c>
      <c r="I1072" t="s">
        <v>101</v>
      </c>
      <c r="J1072" t="s">
        <v>26</v>
      </c>
      <c r="K1072" t="s">
        <v>94</v>
      </c>
      <c r="L1072" t="s">
        <v>95</v>
      </c>
      <c r="M1072" s="2">
        <v>98103</v>
      </c>
      <c r="N1072" s="2" t="s">
        <v>43</v>
      </c>
      <c r="O1072" s="3" t="s">
        <v>5414</v>
      </c>
      <c r="P1072" t="s">
        <v>31</v>
      </c>
      <c r="Q1072" t="s">
        <v>35</v>
      </c>
      <c r="R1072" t="s">
        <v>5415</v>
      </c>
      <c r="S1072" s="2">
        <v>113.88800000000001</v>
      </c>
      <c r="T1072" s="2">
        <v>2</v>
      </c>
      <c r="U1072" s="2">
        <v>0.2</v>
      </c>
      <c r="V1072" s="8">
        <v>9.9651999999999994</v>
      </c>
      <c r="W1072" s="9">
        <f t="shared" si="48"/>
        <v>91.110399999999998</v>
      </c>
      <c r="X1072" s="9">
        <f t="shared" si="49"/>
        <v>22.777600000000003</v>
      </c>
      <c r="Y1072" s="9">
        <f t="shared" si="50"/>
        <v>182.2208</v>
      </c>
    </row>
    <row r="1073" spans="1:25" x14ac:dyDescent="0.3">
      <c r="A1073">
        <v>1072</v>
      </c>
      <c r="B1073" t="s">
        <v>5622</v>
      </c>
      <c r="C1073" s="1">
        <v>42559</v>
      </c>
      <c r="D1073" s="1">
        <v>42565</v>
      </c>
      <c r="E1073" s="18">
        <v>42559</v>
      </c>
      <c r="F1073" t="s">
        <v>49</v>
      </c>
      <c r="G1073" t="s">
        <v>3339</v>
      </c>
      <c r="H1073" t="s">
        <v>3340</v>
      </c>
      <c r="I1073" t="s">
        <v>25</v>
      </c>
      <c r="J1073" t="s">
        <v>26</v>
      </c>
      <c r="K1073" t="s">
        <v>94</v>
      </c>
      <c r="L1073" t="s">
        <v>95</v>
      </c>
      <c r="M1073" s="2">
        <v>98105</v>
      </c>
      <c r="N1073" s="2" t="s">
        <v>43</v>
      </c>
      <c r="O1073" s="3" t="s">
        <v>946</v>
      </c>
      <c r="P1073" t="s">
        <v>70</v>
      </c>
      <c r="Q1073" t="s">
        <v>71</v>
      </c>
      <c r="R1073" t="s">
        <v>947</v>
      </c>
      <c r="S1073" s="2">
        <v>107.98399999999999</v>
      </c>
      <c r="T1073" s="2">
        <v>1</v>
      </c>
      <c r="U1073" s="2">
        <v>0.2</v>
      </c>
      <c r="V1073" s="8">
        <v>9.4486000000000008</v>
      </c>
      <c r="W1073" s="9">
        <f t="shared" si="48"/>
        <v>86.387199999999993</v>
      </c>
      <c r="X1073" s="9">
        <f t="shared" si="49"/>
        <v>21.596800000000002</v>
      </c>
      <c r="Y1073" s="9">
        <f t="shared" si="50"/>
        <v>86.387199999999993</v>
      </c>
    </row>
    <row r="1074" spans="1:25" x14ac:dyDescent="0.3">
      <c r="A1074">
        <v>1073</v>
      </c>
      <c r="B1074" t="s">
        <v>5623</v>
      </c>
      <c r="C1074" s="1">
        <v>42713</v>
      </c>
      <c r="D1074" s="1">
        <v>42718</v>
      </c>
      <c r="E1074" s="18">
        <v>42713</v>
      </c>
      <c r="F1074" t="s">
        <v>22</v>
      </c>
      <c r="G1074" t="s">
        <v>3629</v>
      </c>
      <c r="H1074" t="s">
        <v>3630</v>
      </c>
      <c r="I1074" t="s">
        <v>40</v>
      </c>
      <c r="J1074" t="s">
        <v>26</v>
      </c>
      <c r="K1074" t="s">
        <v>600</v>
      </c>
      <c r="L1074" t="s">
        <v>327</v>
      </c>
      <c r="M1074" s="2">
        <v>37064</v>
      </c>
      <c r="N1074" s="2" t="s">
        <v>29</v>
      </c>
      <c r="O1074" s="3" t="s">
        <v>3585</v>
      </c>
      <c r="P1074" t="s">
        <v>31</v>
      </c>
      <c r="Q1074" t="s">
        <v>55</v>
      </c>
      <c r="R1074" t="s">
        <v>3586</v>
      </c>
      <c r="S1074" s="2">
        <v>79.974000000000004</v>
      </c>
      <c r="T1074" s="2">
        <v>3</v>
      </c>
      <c r="U1074" s="2">
        <v>0.4</v>
      </c>
      <c r="V1074" s="8">
        <v>-29.323799999999999</v>
      </c>
      <c r="W1074" s="9">
        <f t="shared" si="48"/>
        <v>47.984400000000001</v>
      </c>
      <c r="X1074" s="9">
        <f t="shared" si="49"/>
        <v>31.989600000000003</v>
      </c>
      <c r="Y1074" s="9">
        <f t="shared" si="50"/>
        <v>143.95320000000001</v>
      </c>
    </row>
    <row r="1075" spans="1:25" x14ac:dyDescent="0.3">
      <c r="A1075">
        <v>1074</v>
      </c>
      <c r="B1075" t="s">
        <v>5624</v>
      </c>
      <c r="C1075" s="1">
        <v>42687</v>
      </c>
      <c r="D1075" s="1">
        <v>42691</v>
      </c>
      <c r="E1075" s="18">
        <v>42687</v>
      </c>
      <c r="F1075" t="s">
        <v>49</v>
      </c>
      <c r="G1075" t="s">
        <v>5625</v>
      </c>
      <c r="H1075" t="s">
        <v>5626</v>
      </c>
      <c r="I1075" t="s">
        <v>101</v>
      </c>
      <c r="J1075" t="s">
        <v>26</v>
      </c>
      <c r="K1075" t="s">
        <v>5379</v>
      </c>
      <c r="L1075" t="s">
        <v>207</v>
      </c>
      <c r="M1075" s="2">
        <v>60035</v>
      </c>
      <c r="N1075" s="2" t="s">
        <v>104</v>
      </c>
      <c r="O1075" s="3" t="s">
        <v>1728</v>
      </c>
      <c r="P1075" t="s">
        <v>45</v>
      </c>
      <c r="Q1075" t="s">
        <v>74</v>
      </c>
      <c r="R1075" t="s">
        <v>1729</v>
      </c>
      <c r="S1075" s="2">
        <v>3.1360000000000001</v>
      </c>
      <c r="T1075" s="2">
        <v>2</v>
      </c>
      <c r="U1075" s="2">
        <v>0.8</v>
      </c>
      <c r="V1075" s="8">
        <v>-4.7039999999999997</v>
      </c>
      <c r="W1075" s="9">
        <f t="shared" si="48"/>
        <v>0.62719999999999976</v>
      </c>
      <c r="X1075" s="9">
        <f t="shared" si="49"/>
        <v>2.5088000000000004</v>
      </c>
      <c r="Y1075" s="9">
        <f t="shared" si="50"/>
        <v>1.2543999999999995</v>
      </c>
    </row>
    <row r="1076" spans="1:25" x14ac:dyDescent="0.3">
      <c r="A1076">
        <v>1075</v>
      </c>
      <c r="B1076" t="s">
        <v>5627</v>
      </c>
      <c r="C1076" s="1">
        <v>41957</v>
      </c>
      <c r="D1076" s="1">
        <v>41958</v>
      </c>
      <c r="E1076" s="18">
        <v>41957</v>
      </c>
      <c r="F1076" t="s">
        <v>184</v>
      </c>
      <c r="G1076" t="s">
        <v>5628</v>
      </c>
      <c r="H1076" t="s">
        <v>5629</v>
      </c>
      <c r="I1076" t="s">
        <v>40</v>
      </c>
      <c r="J1076" t="s">
        <v>26</v>
      </c>
      <c r="K1076" t="s">
        <v>590</v>
      </c>
      <c r="L1076" t="s">
        <v>103</v>
      </c>
      <c r="M1076" s="2">
        <v>77506</v>
      </c>
      <c r="N1076" s="2" t="s">
        <v>104</v>
      </c>
      <c r="O1076" s="3" t="s">
        <v>5630</v>
      </c>
      <c r="P1076" t="s">
        <v>45</v>
      </c>
      <c r="Q1076" t="s">
        <v>89</v>
      </c>
      <c r="R1076" t="s">
        <v>5631</v>
      </c>
      <c r="S1076" s="2">
        <v>20.736000000000001</v>
      </c>
      <c r="T1076" s="2">
        <v>4</v>
      </c>
      <c r="U1076" s="2">
        <v>0.2</v>
      </c>
      <c r="V1076" s="8">
        <v>7.2576000000000001</v>
      </c>
      <c r="W1076" s="9">
        <f t="shared" si="48"/>
        <v>16.588799999999999</v>
      </c>
      <c r="X1076" s="9">
        <f t="shared" si="49"/>
        <v>4.1472000000000007</v>
      </c>
      <c r="Y1076" s="9">
        <f t="shared" si="50"/>
        <v>66.355199999999996</v>
      </c>
    </row>
    <row r="1077" spans="1:25" x14ac:dyDescent="0.3">
      <c r="A1077">
        <v>1076</v>
      </c>
      <c r="B1077" t="s">
        <v>5632</v>
      </c>
      <c r="C1077" s="1">
        <v>41960</v>
      </c>
      <c r="D1077" s="1">
        <v>41962</v>
      </c>
      <c r="E1077" s="18">
        <v>41960</v>
      </c>
      <c r="F1077" t="s">
        <v>184</v>
      </c>
      <c r="G1077" t="s">
        <v>1123</v>
      </c>
      <c r="H1077" t="s">
        <v>1124</v>
      </c>
      <c r="I1077" t="s">
        <v>40</v>
      </c>
      <c r="J1077" t="s">
        <v>26</v>
      </c>
      <c r="K1077" t="s">
        <v>126</v>
      </c>
      <c r="L1077" t="s">
        <v>42</v>
      </c>
      <c r="M1077" s="2">
        <v>94109</v>
      </c>
      <c r="N1077" s="2" t="s">
        <v>43</v>
      </c>
      <c r="O1077" s="3" t="s">
        <v>3544</v>
      </c>
      <c r="P1077" t="s">
        <v>70</v>
      </c>
      <c r="Q1077" t="s">
        <v>157</v>
      </c>
      <c r="R1077" t="s">
        <v>3545</v>
      </c>
      <c r="S1077" s="2">
        <v>99.98</v>
      </c>
      <c r="T1077" s="2">
        <v>2</v>
      </c>
      <c r="U1077" s="2">
        <v>0</v>
      </c>
      <c r="V1077" s="8">
        <v>7.9984000000000002</v>
      </c>
      <c r="W1077" s="9">
        <f t="shared" si="48"/>
        <v>99.98</v>
      </c>
      <c r="X1077" s="9">
        <f t="shared" si="49"/>
        <v>0</v>
      </c>
      <c r="Y1077" s="9">
        <f t="shared" si="50"/>
        <v>199.96</v>
      </c>
    </row>
    <row r="1078" spans="1:25" x14ac:dyDescent="0.3">
      <c r="A1078">
        <v>1077</v>
      </c>
      <c r="B1078" t="s">
        <v>5633</v>
      </c>
      <c r="C1078" s="1">
        <v>41923</v>
      </c>
      <c r="D1078" s="1">
        <v>41927</v>
      </c>
      <c r="E1078" s="18">
        <v>41923</v>
      </c>
      <c r="F1078" t="s">
        <v>49</v>
      </c>
      <c r="G1078" t="s">
        <v>4190</v>
      </c>
      <c r="H1078" t="s">
        <v>4191</v>
      </c>
      <c r="I1078" t="s">
        <v>25</v>
      </c>
      <c r="J1078" t="s">
        <v>26</v>
      </c>
      <c r="K1078" t="s">
        <v>143</v>
      </c>
      <c r="L1078" t="s">
        <v>144</v>
      </c>
      <c r="M1078" s="2">
        <v>19120</v>
      </c>
      <c r="N1078" s="2" t="s">
        <v>145</v>
      </c>
      <c r="O1078" s="3" t="s">
        <v>2695</v>
      </c>
      <c r="P1078" t="s">
        <v>45</v>
      </c>
      <c r="Q1078" t="s">
        <v>58</v>
      </c>
      <c r="R1078" t="s">
        <v>2696</v>
      </c>
      <c r="S1078" s="2">
        <v>281.904</v>
      </c>
      <c r="T1078" s="2">
        <v>2</v>
      </c>
      <c r="U1078" s="2">
        <v>0.2</v>
      </c>
      <c r="V1078" s="8">
        <v>10.571400000000001</v>
      </c>
      <c r="W1078" s="9">
        <f t="shared" si="48"/>
        <v>225.5232</v>
      </c>
      <c r="X1078" s="9">
        <f t="shared" si="49"/>
        <v>56.380800000000001</v>
      </c>
      <c r="Y1078" s="9">
        <f t="shared" si="50"/>
        <v>451.04640000000001</v>
      </c>
    </row>
    <row r="1079" spans="1:25" x14ac:dyDescent="0.3">
      <c r="A1079">
        <v>1078</v>
      </c>
      <c r="B1079" t="s">
        <v>5642</v>
      </c>
      <c r="C1079" s="1">
        <v>41999</v>
      </c>
      <c r="D1079" s="1">
        <v>42003</v>
      </c>
      <c r="E1079" s="18">
        <v>41999</v>
      </c>
      <c r="F1079" t="s">
        <v>49</v>
      </c>
      <c r="G1079" t="s">
        <v>1969</v>
      </c>
      <c r="H1079" t="s">
        <v>1970</v>
      </c>
      <c r="I1079" t="s">
        <v>25</v>
      </c>
      <c r="J1079" t="s">
        <v>26</v>
      </c>
      <c r="K1079" t="s">
        <v>931</v>
      </c>
      <c r="L1079" t="s">
        <v>42</v>
      </c>
      <c r="M1079" s="2">
        <v>92024</v>
      </c>
      <c r="N1079" s="2" t="s">
        <v>43</v>
      </c>
      <c r="O1079" s="3" t="s">
        <v>704</v>
      </c>
      <c r="P1079" t="s">
        <v>45</v>
      </c>
      <c r="Q1079" t="s">
        <v>567</v>
      </c>
      <c r="R1079" t="s">
        <v>705</v>
      </c>
      <c r="S1079" s="2">
        <v>11.91</v>
      </c>
      <c r="T1079" s="2">
        <v>3</v>
      </c>
      <c r="U1079" s="2">
        <v>0</v>
      </c>
      <c r="V1079" s="8">
        <v>0.1191</v>
      </c>
      <c r="W1079" s="9">
        <f t="shared" si="48"/>
        <v>11.91</v>
      </c>
      <c r="X1079" s="9">
        <f t="shared" si="49"/>
        <v>0</v>
      </c>
      <c r="Y1079" s="9">
        <f t="shared" si="50"/>
        <v>35.730000000000004</v>
      </c>
    </row>
    <row r="1080" spans="1:25" x14ac:dyDescent="0.3">
      <c r="A1080">
        <v>1079</v>
      </c>
      <c r="B1080" t="s">
        <v>5643</v>
      </c>
      <c r="C1080" s="1">
        <v>43009</v>
      </c>
      <c r="D1080" s="1">
        <v>43011</v>
      </c>
      <c r="E1080" s="18">
        <v>43009</v>
      </c>
      <c r="F1080" t="s">
        <v>184</v>
      </c>
      <c r="G1080" t="s">
        <v>3738</v>
      </c>
      <c r="H1080" t="s">
        <v>3739</v>
      </c>
      <c r="I1080" t="s">
        <v>101</v>
      </c>
      <c r="J1080" t="s">
        <v>26</v>
      </c>
      <c r="K1080" t="s">
        <v>262</v>
      </c>
      <c r="L1080" t="s">
        <v>263</v>
      </c>
      <c r="M1080" s="2">
        <v>10035</v>
      </c>
      <c r="N1080" s="2" t="s">
        <v>145</v>
      </c>
      <c r="O1080" s="3" t="s">
        <v>5644</v>
      </c>
      <c r="P1080" t="s">
        <v>70</v>
      </c>
      <c r="Q1080" t="s">
        <v>668</v>
      </c>
      <c r="R1080" t="s">
        <v>5645</v>
      </c>
      <c r="S1080" s="2">
        <v>1704.89</v>
      </c>
      <c r="T1080" s="2">
        <v>11</v>
      </c>
      <c r="U1080" s="2">
        <v>0</v>
      </c>
      <c r="V1080" s="8">
        <v>767.20050000000003</v>
      </c>
      <c r="W1080" s="9">
        <f t="shared" si="48"/>
        <v>1704.89</v>
      </c>
      <c r="X1080" s="9">
        <f t="shared" si="49"/>
        <v>0</v>
      </c>
      <c r="Y1080" s="9">
        <f t="shared" si="50"/>
        <v>18753.79</v>
      </c>
    </row>
    <row r="1081" spans="1:25" x14ac:dyDescent="0.3">
      <c r="A1081">
        <v>1080</v>
      </c>
      <c r="B1081" t="s">
        <v>5648</v>
      </c>
      <c r="C1081" s="1">
        <v>42630</v>
      </c>
      <c r="D1081" s="1">
        <v>42635</v>
      </c>
      <c r="E1081" s="18">
        <v>42630</v>
      </c>
      <c r="F1081" t="s">
        <v>49</v>
      </c>
      <c r="G1081" t="s">
        <v>4478</v>
      </c>
      <c r="H1081" t="s">
        <v>4479</v>
      </c>
      <c r="I1081" t="s">
        <v>25</v>
      </c>
      <c r="J1081" t="s">
        <v>26</v>
      </c>
      <c r="K1081" t="s">
        <v>262</v>
      </c>
      <c r="L1081" t="s">
        <v>263</v>
      </c>
      <c r="M1081" s="2">
        <v>10035</v>
      </c>
      <c r="N1081" s="2" t="s">
        <v>145</v>
      </c>
      <c r="O1081" s="3" t="s">
        <v>3379</v>
      </c>
      <c r="P1081" t="s">
        <v>45</v>
      </c>
      <c r="Q1081" t="s">
        <v>74</v>
      </c>
      <c r="R1081" t="s">
        <v>3380</v>
      </c>
      <c r="S1081" s="2">
        <v>232.4</v>
      </c>
      <c r="T1081" s="2">
        <v>5</v>
      </c>
      <c r="U1081" s="2">
        <v>0.2</v>
      </c>
      <c r="V1081" s="8">
        <v>78.435000000000002</v>
      </c>
      <c r="W1081" s="9">
        <f t="shared" si="48"/>
        <v>185.92000000000002</v>
      </c>
      <c r="X1081" s="9">
        <f t="shared" si="49"/>
        <v>46.480000000000004</v>
      </c>
      <c r="Y1081" s="9">
        <f t="shared" si="50"/>
        <v>929.60000000000014</v>
      </c>
    </row>
    <row r="1082" spans="1:25" x14ac:dyDescent="0.3">
      <c r="A1082">
        <v>1081</v>
      </c>
      <c r="B1082" t="s">
        <v>5651</v>
      </c>
      <c r="C1082" s="1">
        <v>42208</v>
      </c>
      <c r="D1082" s="1">
        <v>42212</v>
      </c>
      <c r="E1082" s="18">
        <v>42208</v>
      </c>
      <c r="F1082" t="s">
        <v>49</v>
      </c>
      <c r="G1082" t="s">
        <v>2207</v>
      </c>
      <c r="H1082" t="s">
        <v>2208</v>
      </c>
      <c r="I1082" t="s">
        <v>101</v>
      </c>
      <c r="J1082" t="s">
        <v>26</v>
      </c>
      <c r="K1082" t="s">
        <v>262</v>
      </c>
      <c r="L1082" t="s">
        <v>263</v>
      </c>
      <c r="M1082" s="2">
        <v>10009</v>
      </c>
      <c r="N1082" s="2" t="s">
        <v>145</v>
      </c>
      <c r="O1082" s="3" t="s">
        <v>76</v>
      </c>
      <c r="P1082" t="s">
        <v>45</v>
      </c>
      <c r="Q1082" t="s">
        <v>77</v>
      </c>
      <c r="R1082" t="s">
        <v>78</v>
      </c>
      <c r="S1082" s="2">
        <v>68.94</v>
      </c>
      <c r="T1082" s="2">
        <v>3</v>
      </c>
      <c r="U1082" s="2">
        <v>0</v>
      </c>
      <c r="V1082" s="8">
        <v>20.681999999999999</v>
      </c>
      <c r="W1082" s="9">
        <f t="shared" si="48"/>
        <v>68.94</v>
      </c>
      <c r="X1082" s="9">
        <f t="shared" si="49"/>
        <v>0</v>
      </c>
      <c r="Y1082" s="9">
        <f t="shared" si="50"/>
        <v>206.82</v>
      </c>
    </row>
    <row r="1083" spans="1:25" x14ac:dyDescent="0.3">
      <c r="A1083">
        <v>1082</v>
      </c>
      <c r="B1083" t="s">
        <v>5654</v>
      </c>
      <c r="C1083" s="1">
        <v>43083</v>
      </c>
      <c r="D1083" s="1">
        <v>43089</v>
      </c>
      <c r="E1083" s="18">
        <v>43083</v>
      </c>
      <c r="F1083" t="s">
        <v>49</v>
      </c>
      <c r="G1083" t="s">
        <v>387</v>
      </c>
      <c r="H1083" t="s">
        <v>388</v>
      </c>
      <c r="I1083" t="s">
        <v>101</v>
      </c>
      <c r="J1083" t="s">
        <v>26</v>
      </c>
      <c r="K1083" t="s">
        <v>295</v>
      </c>
      <c r="L1083" t="s">
        <v>207</v>
      </c>
      <c r="M1083" s="2">
        <v>60653</v>
      </c>
      <c r="N1083" s="2" t="s">
        <v>104</v>
      </c>
      <c r="O1083" s="3" t="s">
        <v>5655</v>
      </c>
      <c r="P1083" t="s">
        <v>70</v>
      </c>
      <c r="Q1083" t="s">
        <v>157</v>
      </c>
      <c r="R1083" t="s">
        <v>5656</v>
      </c>
      <c r="S1083" s="2">
        <v>227.976</v>
      </c>
      <c r="T1083" s="2">
        <v>3</v>
      </c>
      <c r="U1083" s="2">
        <v>0.2</v>
      </c>
      <c r="V1083" s="8">
        <v>28.497</v>
      </c>
      <c r="W1083" s="9">
        <f t="shared" si="48"/>
        <v>182.38079999999999</v>
      </c>
      <c r="X1083" s="9">
        <f t="shared" si="49"/>
        <v>45.595200000000006</v>
      </c>
      <c r="Y1083" s="9">
        <f t="shared" si="50"/>
        <v>547.14239999999995</v>
      </c>
    </row>
    <row r="1084" spans="1:25" x14ac:dyDescent="0.3">
      <c r="A1084">
        <v>1083</v>
      </c>
      <c r="B1084" t="s">
        <v>5667</v>
      </c>
      <c r="C1084" s="1">
        <v>43044</v>
      </c>
      <c r="D1084" s="1">
        <v>43046</v>
      </c>
      <c r="E1084" s="18">
        <v>43044</v>
      </c>
      <c r="F1084" t="s">
        <v>184</v>
      </c>
      <c r="G1084" t="s">
        <v>1042</v>
      </c>
      <c r="H1084" t="s">
        <v>1043</v>
      </c>
      <c r="I1084" t="s">
        <v>40</v>
      </c>
      <c r="J1084" t="s">
        <v>26</v>
      </c>
      <c r="K1084" t="s">
        <v>295</v>
      </c>
      <c r="L1084" t="s">
        <v>207</v>
      </c>
      <c r="M1084" s="2">
        <v>60623</v>
      </c>
      <c r="N1084" s="2" t="s">
        <v>104</v>
      </c>
      <c r="O1084" s="3" t="s">
        <v>164</v>
      </c>
      <c r="P1084" t="s">
        <v>45</v>
      </c>
      <c r="Q1084" t="s">
        <v>74</v>
      </c>
      <c r="R1084" t="s">
        <v>165</v>
      </c>
      <c r="S1084" s="2">
        <v>16.03</v>
      </c>
      <c r="T1084" s="2">
        <v>5</v>
      </c>
      <c r="U1084" s="2">
        <v>0.8</v>
      </c>
      <c r="V1084" s="8">
        <v>-25.648</v>
      </c>
      <c r="W1084" s="9">
        <f t="shared" si="48"/>
        <v>3.2059999999999995</v>
      </c>
      <c r="X1084" s="9">
        <f t="shared" si="49"/>
        <v>12.824000000000002</v>
      </c>
      <c r="Y1084" s="9">
        <f t="shared" si="50"/>
        <v>16.029999999999998</v>
      </c>
    </row>
    <row r="1085" spans="1:25" x14ac:dyDescent="0.3">
      <c r="A1085">
        <v>1084</v>
      </c>
      <c r="B1085" t="s">
        <v>5668</v>
      </c>
      <c r="C1085" s="1">
        <v>41905</v>
      </c>
      <c r="D1085" s="1">
        <v>41910</v>
      </c>
      <c r="E1085" s="18">
        <v>41905</v>
      </c>
      <c r="F1085" t="s">
        <v>49</v>
      </c>
      <c r="G1085" t="s">
        <v>2515</v>
      </c>
      <c r="H1085" t="s">
        <v>2516</v>
      </c>
      <c r="I1085" t="s">
        <v>40</v>
      </c>
      <c r="J1085" t="s">
        <v>26</v>
      </c>
      <c r="K1085" t="s">
        <v>931</v>
      </c>
      <c r="L1085" t="s">
        <v>42</v>
      </c>
      <c r="M1085" s="2">
        <v>92037</v>
      </c>
      <c r="N1085" s="2" t="s">
        <v>43</v>
      </c>
      <c r="O1085" s="3" t="s">
        <v>5669</v>
      </c>
      <c r="P1085" t="s">
        <v>31</v>
      </c>
      <c r="Q1085" t="s">
        <v>32</v>
      </c>
      <c r="R1085" t="s">
        <v>5670</v>
      </c>
      <c r="S1085" s="2">
        <v>435.99900000000002</v>
      </c>
      <c r="T1085" s="2">
        <v>3</v>
      </c>
      <c r="U1085" s="2">
        <v>0.15</v>
      </c>
      <c r="V1085" s="8">
        <v>20.517600000000002</v>
      </c>
      <c r="W1085" s="9">
        <f t="shared" si="48"/>
        <v>370.59915000000001</v>
      </c>
      <c r="X1085" s="9">
        <f t="shared" si="49"/>
        <v>65.399850000000001</v>
      </c>
      <c r="Y1085" s="9">
        <f t="shared" si="50"/>
        <v>1111.79745</v>
      </c>
    </row>
    <row r="1086" spans="1:25" x14ac:dyDescent="0.3">
      <c r="A1086">
        <v>1085</v>
      </c>
      <c r="B1086" t="s">
        <v>5675</v>
      </c>
      <c r="C1086" s="1">
        <v>41670</v>
      </c>
      <c r="D1086" s="1">
        <v>41672</v>
      </c>
      <c r="E1086" s="18">
        <v>41670</v>
      </c>
      <c r="F1086" t="s">
        <v>184</v>
      </c>
      <c r="G1086" t="s">
        <v>5676</v>
      </c>
      <c r="H1086" t="s">
        <v>5677</v>
      </c>
      <c r="I1086" t="s">
        <v>25</v>
      </c>
      <c r="J1086" t="s">
        <v>26</v>
      </c>
      <c r="K1086" t="s">
        <v>2050</v>
      </c>
      <c r="L1086" t="s">
        <v>42</v>
      </c>
      <c r="M1086" s="2">
        <v>92691</v>
      </c>
      <c r="N1086" s="2" t="s">
        <v>43</v>
      </c>
      <c r="O1086" s="3" t="s">
        <v>4098</v>
      </c>
      <c r="P1086" t="s">
        <v>31</v>
      </c>
      <c r="Q1086" t="s">
        <v>32</v>
      </c>
      <c r="R1086" t="s">
        <v>4099</v>
      </c>
      <c r="S1086" s="2">
        <v>290.666</v>
      </c>
      <c r="T1086" s="2">
        <v>2</v>
      </c>
      <c r="U1086" s="2">
        <v>0.15</v>
      </c>
      <c r="V1086" s="8">
        <v>3.4196</v>
      </c>
      <c r="W1086" s="9">
        <f t="shared" si="48"/>
        <v>247.06610000000001</v>
      </c>
      <c r="X1086" s="9">
        <f t="shared" si="49"/>
        <v>43.599899999999998</v>
      </c>
      <c r="Y1086" s="9">
        <f t="shared" si="50"/>
        <v>494.13220000000001</v>
      </c>
    </row>
    <row r="1087" spans="1:25" x14ac:dyDescent="0.3">
      <c r="A1087">
        <v>1086</v>
      </c>
      <c r="B1087" t="s">
        <v>5678</v>
      </c>
      <c r="C1087" s="1">
        <v>42329</v>
      </c>
      <c r="D1087" s="1">
        <v>42333</v>
      </c>
      <c r="E1087" s="18">
        <v>42329</v>
      </c>
      <c r="F1087" t="s">
        <v>49</v>
      </c>
      <c r="G1087" t="s">
        <v>3983</v>
      </c>
      <c r="H1087" t="s">
        <v>3984</v>
      </c>
      <c r="I1087" t="s">
        <v>25</v>
      </c>
      <c r="J1087" t="s">
        <v>26</v>
      </c>
      <c r="K1087" t="s">
        <v>1363</v>
      </c>
      <c r="L1087" t="s">
        <v>1364</v>
      </c>
      <c r="M1087" s="2">
        <v>89115</v>
      </c>
      <c r="N1087" s="2" t="s">
        <v>43</v>
      </c>
      <c r="O1087" s="3" t="s">
        <v>5679</v>
      </c>
      <c r="P1087" t="s">
        <v>31</v>
      </c>
      <c r="Q1087" t="s">
        <v>32</v>
      </c>
      <c r="R1087" t="s">
        <v>5680</v>
      </c>
      <c r="S1087" s="2">
        <v>141.96</v>
      </c>
      <c r="T1087" s="2">
        <v>2</v>
      </c>
      <c r="U1087" s="2">
        <v>0</v>
      </c>
      <c r="V1087" s="8">
        <v>41.168399999999998</v>
      </c>
      <c r="W1087" s="9">
        <f t="shared" si="48"/>
        <v>141.96</v>
      </c>
      <c r="X1087" s="9">
        <f t="shared" si="49"/>
        <v>0</v>
      </c>
      <c r="Y1087" s="9">
        <f t="shared" si="50"/>
        <v>283.92</v>
      </c>
    </row>
    <row r="1088" spans="1:25" x14ac:dyDescent="0.3">
      <c r="A1088">
        <v>1087</v>
      </c>
      <c r="B1088" t="s">
        <v>5681</v>
      </c>
      <c r="C1088" s="1">
        <v>42342</v>
      </c>
      <c r="D1088" s="1">
        <v>42348</v>
      </c>
      <c r="E1088" s="18">
        <v>42342</v>
      </c>
      <c r="F1088" t="s">
        <v>49</v>
      </c>
      <c r="G1088" t="s">
        <v>50</v>
      </c>
      <c r="H1088" t="s">
        <v>51</v>
      </c>
      <c r="I1088" t="s">
        <v>25</v>
      </c>
      <c r="J1088" t="s">
        <v>26</v>
      </c>
      <c r="K1088" t="s">
        <v>5387</v>
      </c>
      <c r="L1088" t="s">
        <v>263</v>
      </c>
      <c r="M1088" s="2">
        <v>11550</v>
      </c>
      <c r="N1088" s="2" t="s">
        <v>145</v>
      </c>
      <c r="O1088" s="3" t="s">
        <v>5425</v>
      </c>
      <c r="P1088" t="s">
        <v>31</v>
      </c>
      <c r="Q1088" t="s">
        <v>64</v>
      </c>
      <c r="R1088" t="s">
        <v>5426</v>
      </c>
      <c r="S1088" s="2">
        <v>28.44</v>
      </c>
      <c r="T1088" s="2">
        <v>3</v>
      </c>
      <c r="U1088" s="2">
        <v>0</v>
      </c>
      <c r="V1088" s="8">
        <v>11.375999999999999</v>
      </c>
      <c r="W1088" s="9">
        <f t="shared" si="48"/>
        <v>28.44</v>
      </c>
      <c r="X1088" s="9">
        <f t="shared" si="49"/>
        <v>0</v>
      </c>
      <c r="Y1088" s="9">
        <f t="shared" si="50"/>
        <v>85.320000000000007</v>
      </c>
    </row>
    <row r="1089" spans="1:25" x14ac:dyDescent="0.3">
      <c r="A1089">
        <v>1088</v>
      </c>
      <c r="B1089" t="s">
        <v>5682</v>
      </c>
      <c r="C1089" s="1">
        <v>42675</v>
      </c>
      <c r="D1089" s="1">
        <v>42678</v>
      </c>
      <c r="E1089" s="18">
        <v>42675</v>
      </c>
      <c r="F1089" t="s">
        <v>184</v>
      </c>
      <c r="G1089" t="s">
        <v>5683</v>
      </c>
      <c r="H1089" t="s">
        <v>5684</v>
      </c>
      <c r="I1089" t="s">
        <v>40</v>
      </c>
      <c r="J1089" t="s">
        <v>26</v>
      </c>
      <c r="K1089" t="s">
        <v>5685</v>
      </c>
      <c r="L1089" t="s">
        <v>103</v>
      </c>
      <c r="M1089" s="2">
        <v>77301</v>
      </c>
      <c r="N1089" s="2" t="s">
        <v>104</v>
      </c>
      <c r="O1089" s="3" t="s">
        <v>3757</v>
      </c>
      <c r="P1089" t="s">
        <v>45</v>
      </c>
      <c r="Q1089" t="s">
        <v>58</v>
      </c>
      <c r="R1089" t="s">
        <v>5686</v>
      </c>
      <c r="S1089" s="2">
        <v>111.672</v>
      </c>
      <c r="T1089" s="2">
        <v>9</v>
      </c>
      <c r="U1089" s="2">
        <v>0.2</v>
      </c>
      <c r="V1089" s="8">
        <v>6.9794999999999998</v>
      </c>
      <c r="W1089" s="9">
        <f t="shared" si="48"/>
        <v>89.337599999999995</v>
      </c>
      <c r="X1089" s="9">
        <f t="shared" si="49"/>
        <v>22.334400000000002</v>
      </c>
      <c r="Y1089" s="9">
        <f t="shared" si="50"/>
        <v>804.03839999999991</v>
      </c>
    </row>
    <row r="1090" spans="1:25" x14ac:dyDescent="0.3">
      <c r="A1090">
        <v>1089</v>
      </c>
      <c r="B1090" t="s">
        <v>5689</v>
      </c>
      <c r="C1090" s="1">
        <v>43062</v>
      </c>
      <c r="D1090" s="1">
        <v>43063</v>
      </c>
      <c r="E1090" s="18">
        <v>43062</v>
      </c>
      <c r="F1090" t="s">
        <v>184</v>
      </c>
      <c r="G1090" t="s">
        <v>1218</v>
      </c>
      <c r="H1090" t="s">
        <v>1219</v>
      </c>
      <c r="I1090" t="s">
        <v>25</v>
      </c>
      <c r="J1090" t="s">
        <v>26</v>
      </c>
      <c r="K1090" t="s">
        <v>143</v>
      </c>
      <c r="L1090" t="s">
        <v>144</v>
      </c>
      <c r="M1090" s="2">
        <v>19120</v>
      </c>
      <c r="N1090" s="2" t="s">
        <v>145</v>
      </c>
      <c r="O1090" s="3" t="s">
        <v>5690</v>
      </c>
      <c r="P1090" t="s">
        <v>31</v>
      </c>
      <c r="Q1090" t="s">
        <v>64</v>
      </c>
      <c r="R1090" t="s">
        <v>5691</v>
      </c>
      <c r="S1090" s="2">
        <v>24.047999999999998</v>
      </c>
      <c r="T1090" s="2">
        <v>9</v>
      </c>
      <c r="U1090" s="2">
        <v>0.2</v>
      </c>
      <c r="V1090" s="8">
        <v>7.2144000000000004</v>
      </c>
      <c r="W1090" s="9">
        <f t="shared" ref="W1090:W1153" si="51">S1090-S1090*U1090</f>
        <v>19.238399999999999</v>
      </c>
      <c r="X1090" s="9">
        <f t="shared" si="49"/>
        <v>4.8095999999999997</v>
      </c>
      <c r="Y1090" s="9">
        <f t="shared" si="50"/>
        <v>173.1456</v>
      </c>
    </row>
    <row r="1091" spans="1:25" x14ac:dyDescent="0.3">
      <c r="A1091">
        <v>1090</v>
      </c>
      <c r="B1091" t="s">
        <v>5694</v>
      </c>
      <c r="C1091" s="1">
        <v>42819</v>
      </c>
      <c r="D1091" s="1">
        <v>42824</v>
      </c>
      <c r="E1091" s="18">
        <v>42819</v>
      </c>
      <c r="F1091" t="s">
        <v>22</v>
      </c>
      <c r="G1091" t="s">
        <v>4366</v>
      </c>
      <c r="H1091" t="s">
        <v>4367</v>
      </c>
      <c r="I1091" t="s">
        <v>25</v>
      </c>
      <c r="J1091" t="s">
        <v>26</v>
      </c>
      <c r="K1091" t="s">
        <v>801</v>
      </c>
      <c r="L1091" t="s">
        <v>103</v>
      </c>
      <c r="M1091" s="2">
        <v>75081</v>
      </c>
      <c r="N1091" s="2" t="s">
        <v>104</v>
      </c>
      <c r="O1091" s="3" t="s">
        <v>5311</v>
      </c>
      <c r="P1091" t="s">
        <v>45</v>
      </c>
      <c r="Q1091" t="s">
        <v>89</v>
      </c>
      <c r="R1091" t="s">
        <v>5312</v>
      </c>
      <c r="S1091" s="2">
        <v>6.8479999999999999</v>
      </c>
      <c r="T1091" s="2">
        <v>2</v>
      </c>
      <c r="U1091" s="2">
        <v>0.2</v>
      </c>
      <c r="V1091" s="8">
        <v>2.14</v>
      </c>
      <c r="W1091" s="9">
        <f t="shared" si="51"/>
        <v>5.4783999999999997</v>
      </c>
      <c r="X1091" s="9">
        <f t="shared" ref="X1091:X1154" si="52">S1091*U1091</f>
        <v>1.3696000000000002</v>
      </c>
      <c r="Y1091" s="9">
        <f t="shared" ref="Y1091:Y1154" si="53">W1091*T1091</f>
        <v>10.956799999999999</v>
      </c>
    </row>
    <row r="1092" spans="1:25" x14ac:dyDescent="0.3">
      <c r="A1092">
        <v>1091</v>
      </c>
      <c r="B1092" t="s">
        <v>5695</v>
      </c>
      <c r="C1092" s="1">
        <v>42896</v>
      </c>
      <c r="D1092" s="1">
        <v>42896</v>
      </c>
      <c r="E1092" s="18">
        <v>42896</v>
      </c>
      <c r="F1092" t="s">
        <v>1261</v>
      </c>
      <c r="G1092" t="s">
        <v>3825</v>
      </c>
      <c r="H1092" t="s">
        <v>3826</v>
      </c>
      <c r="I1092" t="s">
        <v>25</v>
      </c>
      <c r="J1092" t="s">
        <v>26</v>
      </c>
      <c r="K1092" t="s">
        <v>143</v>
      </c>
      <c r="L1092" t="s">
        <v>144</v>
      </c>
      <c r="M1092" s="2">
        <v>19143</v>
      </c>
      <c r="N1092" s="2" t="s">
        <v>145</v>
      </c>
      <c r="O1092" s="3" t="s">
        <v>4851</v>
      </c>
      <c r="P1092" t="s">
        <v>45</v>
      </c>
      <c r="Q1092" t="s">
        <v>89</v>
      </c>
      <c r="R1092" t="s">
        <v>4852</v>
      </c>
      <c r="S1092" s="2">
        <v>40.031999999999996</v>
      </c>
      <c r="T1092" s="2">
        <v>6</v>
      </c>
      <c r="U1092" s="2">
        <v>0.2</v>
      </c>
      <c r="V1092" s="8">
        <v>15.012</v>
      </c>
      <c r="W1092" s="9">
        <f t="shared" si="51"/>
        <v>32.025599999999997</v>
      </c>
      <c r="X1092" s="9">
        <f t="shared" si="52"/>
        <v>8.0063999999999993</v>
      </c>
      <c r="Y1092" s="9">
        <f t="shared" si="53"/>
        <v>192.15359999999998</v>
      </c>
    </row>
    <row r="1093" spans="1:25" x14ac:dyDescent="0.3">
      <c r="A1093">
        <v>1092</v>
      </c>
      <c r="B1093" t="s">
        <v>5698</v>
      </c>
      <c r="C1093" s="1">
        <v>42884</v>
      </c>
      <c r="D1093" s="1">
        <v>42891</v>
      </c>
      <c r="E1093" s="18">
        <v>42884</v>
      </c>
      <c r="F1093" t="s">
        <v>49</v>
      </c>
      <c r="G1093" t="s">
        <v>4066</v>
      </c>
      <c r="H1093" t="s">
        <v>4067</v>
      </c>
      <c r="I1093" t="s">
        <v>25</v>
      </c>
      <c r="J1093" t="s">
        <v>26</v>
      </c>
      <c r="K1093" t="s">
        <v>180</v>
      </c>
      <c r="L1093" t="s">
        <v>103</v>
      </c>
      <c r="M1093" s="2">
        <v>77095</v>
      </c>
      <c r="N1093" s="2" t="s">
        <v>104</v>
      </c>
      <c r="O1093" s="3" t="s">
        <v>5699</v>
      </c>
      <c r="P1093" t="s">
        <v>31</v>
      </c>
      <c r="Q1093" t="s">
        <v>64</v>
      </c>
      <c r="R1093" t="s">
        <v>5700</v>
      </c>
      <c r="S1093" s="2">
        <v>65.424000000000007</v>
      </c>
      <c r="T1093" s="2">
        <v>4</v>
      </c>
      <c r="U1093" s="2">
        <v>0.6</v>
      </c>
      <c r="V1093" s="8">
        <v>-52.339199999999998</v>
      </c>
      <c r="W1093" s="9">
        <f t="shared" si="51"/>
        <v>26.169600000000003</v>
      </c>
      <c r="X1093" s="9">
        <f t="shared" si="52"/>
        <v>39.254400000000004</v>
      </c>
      <c r="Y1093" s="9">
        <f t="shared" si="53"/>
        <v>104.67840000000001</v>
      </c>
    </row>
    <row r="1094" spans="1:25" x14ac:dyDescent="0.3">
      <c r="A1094">
        <v>1093</v>
      </c>
      <c r="B1094" t="s">
        <v>5701</v>
      </c>
      <c r="C1094" s="1">
        <v>42615</v>
      </c>
      <c r="D1094" s="1">
        <v>42615</v>
      </c>
      <c r="E1094" s="18">
        <v>42615</v>
      </c>
      <c r="F1094" t="s">
        <v>1261</v>
      </c>
      <c r="G1094" t="s">
        <v>1650</v>
      </c>
      <c r="H1094" t="s">
        <v>1651</v>
      </c>
      <c r="I1094" t="s">
        <v>25</v>
      </c>
      <c r="J1094" t="s">
        <v>26</v>
      </c>
      <c r="K1094" t="s">
        <v>112</v>
      </c>
      <c r="L1094" t="s">
        <v>113</v>
      </c>
      <c r="M1094" s="2">
        <v>53711</v>
      </c>
      <c r="N1094" s="2" t="s">
        <v>104</v>
      </c>
      <c r="O1094" s="3" t="s">
        <v>4028</v>
      </c>
      <c r="P1094" t="s">
        <v>45</v>
      </c>
      <c r="Q1094" t="s">
        <v>265</v>
      </c>
      <c r="R1094" t="s">
        <v>4029</v>
      </c>
      <c r="S1094" s="2">
        <v>1.81</v>
      </c>
      <c r="T1094" s="2">
        <v>1</v>
      </c>
      <c r="U1094" s="2">
        <v>0</v>
      </c>
      <c r="V1094" s="8">
        <v>0.65159999999999996</v>
      </c>
      <c r="W1094" s="9">
        <f t="shared" si="51"/>
        <v>1.81</v>
      </c>
      <c r="X1094" s="9">
        <f t="shared" si="52"/>
        <v>0</v>
      </c>
      <c r="Y1094" s="9">
        <f t="shared" si="53"/>
        <v>1.81</v>
      </c>
    </row>
    <row r="1095" spans="1:25" x14ac:dyDescent="0.3">
      <c r="A1095">
        <v>1094</v>
      </c>
      <c r="B1095" t="s">
        <v>5702</v>
      </c>
      <c r="C1095" s="1">
        <v>42271</v>
      </c>
      <c r="D1095" s="1">
        <v>42275</v>
      </c>
      <c r="E1095" s="18">
        <v>42271</v>
      </c>
      <c r="F1095" t="s">
        <v>49</v>
      </c>
      <c r="G1095" t="s">
        <v>2914</v>
      </c>
      <c r="H1095" t="s">
        <v>2915</v>
      </c>
      <c r="I1095" t="s">
        <v>101</v>
      </c>
      <c r="J1095" t="s">
        <v>26</v>
      </c>
      <c r="K1095" t="s">
        <v>5703</v>
      </c>
      <c r="L1095" t="s">
        <v>481</v>
      </c>
      <c r="M1095" s="2">
        <v>52001</v>
      </c>
      <c r="N1095" s="2" t="s">
        <v>104</v>
      </c>
      <c r="O1095" s="3" t="s">
        <v>173</v>
      </c>
      <c r="P1095" t="s">
        <v>45</v>
      </c>
      <c r="Q1095" t="s">
        <v>74</v>
      </c>
      <c r="R1095" t="s">
        <v>174</v>
      </c>
      <c r="S1095" s="2">
        <v>15.24</v>
      </c>
      <c r="T1095" s="2">
        <v>4</v>
      </c>
      <c r="U1095" s="2">
        <v>0</v>
      </c>
      <c r="V1095" s="8">
        <v>6.8579999999999997</v>
      </c>
      <c r="W1095" s="9">
        <f t="shared" si="51"/>
        <v>15.24</v>
      </c>
      <c r="X1095" s="9">
        <f t="shared" si="52"/>
        <v>0</v>
      </c>
      <c r="Y1095" s="9">
        <f t="shared" si="53"/>
        <v>60.96</v>
      </c>
    </row>
    <row r="1096" spans="1:25" x14ac:dyDescent="0.3">
      <c r="A1096">
        <v>1095</v>
      </c>
      <c r="B1096" t="s">
        <v>5704</v>
      </c>
      <c r="C1096" s="1">
        <v>42919</v>
      </c>
      <c r="D1096" s="1">
        <v>42922</v>
      </c>
      <c r="E1096" s="18">
        <v>42919</v>
      </c>
      <c r="F1096" t="s">
        <v>22</v>
      </c>
      <c r="G1096" t="s">
        <v>3546</v>
      </c>
      <c r="H1096" t="s">
        <v>3547</v>
      </c>
      <c r="I1096" t="s">
        <v>101</v>
      </c>
      <c r="J1096" t="s">
        <v>26</v>
      </c>
      <c r="K1096" t="s">
        <v>2387</v>
      </c>
      <c r="L1096" t="s">
        <v>490</v>
      </c>
      <c r="M1096" s="2">
        <v>43130</v>
      </c>
      <c r="N1096" s="2" t="s">
        <v>145</v>
      </c>
      <c r="O1096" s="3" t="s">
        <v>5705</v>
      </c>
      <c r="P1096" t="s">
        <v>45</v>
      </c>
      <c r="Q1096" t="s">
        <v>89</v>
      </c>
      <c r="R1096" t="s">
        <v>5706</v>
      </c>
      <c r="S1096" s="2">
        <v>32.896000000000001</v>
      </c>
      <c r="T1096" s="2">
        <v>4</v>
      </c>
      <c r="U1096" s="2">
        <v>0.2</v>
      </c>
      <c r="V1096" s="8">
        <v>11.102399999999999</v>
      </c>
      <c r="W1096" s="9">
        <f t="shared" si="51"/>
        <v>26.316800000000001</v>
      </c>
      <c r="X1096" s="9">
        <f t="shared" si="52"/>
        <v>6.5792000000000002</v>
      </c>
      <c r="Y1096" s="9">
        <f t="shared" si="53"/>
        <v>105.2672</v>
      </c>
    </row>
    <row r="1097" spans="1:25" x14ac:dyDescent="0.3">
      <c r="A1097">
        <v>1096</v>
      </c>
      <c r="B1097" t="s">
        <v>5707</v>
      </c>
      <c r="C1097" s="1">
        <v>43077</v>
      </c>
      <c r="D1097" s="1">
        <v>43078</v>
      </c>
      <c r="E1097" s="18">
        <v>43077</v>
      </c>
      <c r="F1097" t="s">
        <v>184</v>
      </c>
      <c r="G1097" t="s">
        <v>1387</v>
      </c>
      <c r="H1097" t="s">
        <v>1388</v>
      </c>
      <c r="I1097" t="s">
        <v>25</v>
      </c>
      <c r="J1097" t="s">
        <v>26</v>
      </c>
      <c r="K1097" t="s">
        <v>1009</v>
      </c>
      <c r="L1097" t="s">
        <v>42</v>
      </c>
      <c r="M1097" s="2">
        <v>90301</v>
      </c>
      <c r="N1097" s="2" t="s">
        <v>43</v>
      </c>
      <c r="O1097" s="3" t="s">
        <v>1305</v>
      </c>
      <c r="P1097" t="s">
        <v>45</v>
      </c>
      <c r="Q1097" t="s">
        <v>58</v>
      </c>
      <c r="R1097" t="s">
        <v>1306</v>
      </c>
      <c r="S1097" s="2">
        <v>29.79</v>
      </c>
      <c r="T1097" s="2">
        <v>3</v>
      </c>
      <c r="U1097" s="2">
        <v>0</v>
      </c>
      <c r="V1097" s="8">
        <v>8.6390999999999991</v>
      </c>
      <c r="W1097" s="9">
        <f t="shared" si="51"/>
        <v>29.79</v>
      </c>
      <c r="X1097" s="9">
        <f t="shared" si="52"/>
        <v>0</v>
      </c>
      <c r="Y1097" s="9">
        <f t="shared" si="53"/>
        <v>89.37</v>
      </c>
    </row>
    <row r="1098" spans="1:25" x14ac:dyDescent="0.3">
      <c r="A1098">
        <v>1097</v>
      </c>
      <c r="B1098" t="s">
        <v>5708</v>
      </c>
      <c r="C1098" s="1">
        <v>43074</v>
      </c>
      <c r="D1098" s="1">
        <v>43078</v>
      </c>
      <c r="E1098" s="18">
        <v>43074</v>
      </c>
      <c r="F1098" t="s">
        <v>49</v>
      </c>
      <c r="G1098" t="s">
        <v>2172</v>
      </c>
      <c r="H1098" t="s">
        <v>2173</v>
      </c>
      <c r="I1098" t="s">
        <v>25</v>
      </c>
      <c r="J1098" t="s">
        <v>26</v>
      </c>
      <c r="K1098" t="s">
        <v>3848</v>
      </c>
      <c r="L1098" t="s">
        <v>95</v>
      </c>
      <c r="M1098" s="2">
        <v>98006</v>
      </c>
      <c r="N1098" s="2" t="s">
        <v>43</v>
      </c>
      <c r="O1098" s="3" t="s">
        <v>4956</v>
      </c>
      <c r="P1098" t="s">
        <v>45</v>
      </c>
      <c r="Q1098" t="s">
        <v>74</v>
      </c>
      <c r="R1098" t="s">
        <v>4957</v>
      </c>
      <c r="S1098" s="2">
        <v>24.815999999999999</v>
      </c>
      <c r="T1098" s="2">
        <v>3</v>
      </c>
      <c r="U1098" s="2">
        <v>0.2</v>
      </c>
      <c r="V1098" s="8">
        <v>8.3754000000000008</v>
      </c>
      <c r="W1098" s="9">
        <f t="shared" si="51"/>
        <v>19.852799999999998</v>
      </c>
      <c r="X1098" s="9">
        <f t="shared" si="52"/>
        <v>4.9632000000000005</v>
      </c>
      <c r="Y1098" s="9">
        <f t="shared" si="53"/>
        <v>59.558399999999992</v>
      </c>
    </row>
    <row r="1099" spans="1:25" x14ac:dyDescent="0.3">
      <c r="A1099">
        <v>1098</v>
      </c>
      <c r="B1099" t="s">
        <v>5709</v>
      </c>
      <c r="C1099" s="1">
        <v>41709</v>
      </c>
      <c r="D1099" s="1">
        <v>41712</v>
      </c>
      <c r="E1099" s="18">
        <v>41709</v>
      </c>
      <c r="F1099" t="s">
        <v>22</v>
      </c>
      <c r="G1099" t="s">
        <v>4539</v>
      </c>
      <c r="H1099" t="s">
        <v>4540</v>
      </c>
      <c r="I1099" t="s">
        <v>25</v>
      </c>
      <c r="J1099" t="s">
        <v>26</v>
      </c>
      <c r="K1099" t="s">
        <v>262</v>
      </c>
      <c r="L1099" t="s">
        <v>263</v>
      </c>
      <c r="M1099" s="2">
        <v>10024</v>
      </c>
      <c r="N1099" s="2" t="s">
        <v>145</v>
      </c>
      <c r="O1099" s="3" t="s">
        <v>2126</v>
      </c>
      <c r="P1099" t="s">
        <v>45</v>
      </c>
      <c r="Q1099" t="s">
        <v>89</v>
      </c>
      <c r="R1099" t="s">
        <v>2127</v>
      </c>
      <c r="S1099" s="2">
        <v>108.92</v>
      </c>
      <c r="T1099" s="2">
        <v>14</v>
      </c>
      <c r="U1099" s="2">
        <v>0</v>
      </c>
      <c r="V1099" s="8">
        <v>49.014000000000003</v>
      </c>
      <c r="W1099" s="9">
        <f t="shared" si="51"/>
        <v>108.92</v>
      </c>
      <c r="X1099" s="9">
        <f t="shared" si="52"/>
        <v>0</v>
      </c>
      <c r="Y1099" s="9">
        <f t="shared" si="53"/>
        <v>1524.88</v>
      </c>
    </row>
    <row r="1100" spans="1:25" x14ac:dyDescent="0.3">
      <c r="A1100">
        <v>1099</v>
      </c>
      <c r="B1100" t="s">
        <v>5714</v>
      </c>
      <c r="C1100" s="1">
        <v>42650</v>
      </c>
      <c r="D1100" s="1">
        <v>42656</v>
      </c>
      <c r="E1100" s="18">
        <v>42650</v>
      </c>
      <c r="F1100" t="s">
        <v>49</v>
      </c>
      <c r="G1100" t="s">
        <v>5014</v>
      </c>
      <c r="H1100" t="s">
        <v>5015</v>
      </c>
      <c r="I1100" t="s">
        <v>25</v>
      </c>
      <c r="J1100" t="s">
        <v>26</v>
      </c>
      <c r="K1100" t="s">
        <v>41</v>
      </c>
      <c r="L1100" t="s">
        <v>42</v>
      </c>
      <c r="M1100" s="2">
        <v>90049</v>
      </c>
      <c r="N1100" s="2" t="s">
        <v>43</v>
      </c>
      <c r="O1100" s="3" t="s">
        <v>3071</v>
      </c>
      <c r="P1100" t="s">
        <v>45</v>
      </c>
      <c r="Q1100" t="s">
        <v>74</v>
      </c>
      <c r="R1100" t="s">
        <v>3072</v>
      </c>
      <c r="S1100" s="2">
        <v>27.263999999999999</v>
      </c>
      <c r="T1100" s="2">
        <v>2</v>
      </c>
      <c r="U1100" s="2">
        <v>0.2</v>
      </c>
      <c r="V1100" s="8">
        <v>8.8607999999999993</v>
      </c>
      <c r="W1100" s="9">
        <f t="shared" si="51"/>
        <v>21.811199999999999</v>
      </c>
      <c r="X1100" s="9">
        <f t="shared" si="52"/>
        <v>5.4527999999999999</v>
      </c>
      <c r="Y1100" s="9">
        <f t="shared" si="53"/>
        <v>43.622399999999999</v>
      </c>
    </row>
    <row r="1101" spans="1:25" x14ac:dyDescent="0.3">
      <c r="A1101">
        <v>1100</v>
      </c>
      <c r="B1101" t="s">
        <v>5715</v>
      </c>
      <c r="C1101" s="1">
        <v>41890</v>
      </c>
      <c r="D1101" s="1">
        <v>41896</v>
      </c>
      <c r="E1101" s="18">
        <v>41890</v>
      </c>
      <c r="F1101" t="s">
        <v>49</v>
      </c>
      <c r="G1101" t="s">
        <v>3925</v>
      </c>
      <c r="H1101" t="s">
        <v>3926</v>
      </c>
      <c r="I1101" t="s">
        <v>101</v>
      </c>
      <c r="J1101" t="s">
        <v>26</v>
      </c>
      <c r="K1101" t="s">
        <v>126</v>
      </c>
      <c r="L1101" t="s">
        <v>42</v>
      </c>
      <c r="M1101" s="2">
        <v>94110</v>
      </c>
      <c r="N1101" s="2" t="s">
        <v>43</v>
      </c>
      <c r="O1101" s="3" t="s">
        <v>4426</v>
      </c>
      <c r="P1101" t="s">
        <v>45</v>
      </c>
      <c r="Q1101" t="s">
        <v>77</v>
      </c>
      <c r="R1101" t="s">
        <v>4427</v>
      </c>
      <c r="S1101" s="2">
        <v>56.65</v>
      </c>
      <c r="T1101" s="2">
        <v>5</v>
      </c>
      <c r="U1101" s="2">
        <v>0</v>
      </c>
      <c r="V1101" s="8">
        <v>24.359500000000001</v>
      </c>
      <c r="W1101" s="9">
        <f t="shared" si="51"/>
        <v>56.65</v>
      </c>
      <c r="X1101" s="9">
        <f t="shared" si="52"/>
        <v>0</v>
      </c>
      <c r="Y1101" s="9">
        <f t="shared" si="53"/>
        <v>283.25</v>
      </c>
    </row>
    <row r="1102" spans="1:25" x14ac:dyDescent="0.3">
      <c r="A1102">
        <v>1101</v>
      </c>
      <c r="B1102" t="s">
        <v>5716</v>
      </c>
      <c r="C1102" s="1">
        <v>41714</v>
      </c>
      <c r="D1102" s="1">
        <v>41719</v>
      </c>
      <c r="E1102" s="18">
        <v>41714</v>
      </c>
      <c r="F1102" t="s">
        <v>22</v>
      </c>
      <c r="G1102" t="s">
        <v>4843</v>
      </c>
      <c r="H1102" t="s">
        <v>4844</v>
      </c>
      <c r="I1102" t="s">
        <v>101</v>
      </c>
      <c r="J1102" t="s">
        <v>26</v>
      </c>
      <c r="K1102" t="s">
        <v>4236</v>
      </c>
      <c r="L1102" t="s">
        <v>87</v>
      </c>
      <c r="M1102" s="2">
        <v>27604</v>
      </c>
      <c r="N1102" s="2" t="s">
        <v>29</v>
      </c>
      <c r="O1102" s="3" t="s">
        <v>5717</v>
      </c>
      <c r="P1102" t="s">
        <v>70</v>
      </c>
      <c r="Q1102" t="s">
        <v>71</v>
      </c>
      <c r="R1102" t="s">
        <v>5718</v>
      </c>
      <c r="S1102" s="2">
        <v>471.92</v>
      </c>
      <c r="T1102" s="2">
        <v>2</v>
      </c>
      <c r="U1102" s="2">
        <v>0.2</v>
      </c>
      <c r="V1102" s="8">
        <v>29.495000000000001</v>
      </c>
      <c r="W1102" s="9">
        <f t="shared" si="51"/>
        <v>377.536</v>
      </c>
      <c r="X1102" s="9">
        <f t="shared" si="52"/>
        <v>94.384000000000015</v>
      </c>
      <c r="Y1102" s="9">
        <f t="shared" si="53"/>
        <v>755.072</v>
      </c>
    </row>
    <row r="1103" spans="1:25" x14ac:dyDescent="0.3">
      <c r="A1103">
        <v>1102</v>
      </c>
      <c r="B1103" t="s">
        <v>5719</v>
      </c>
      <c r="C1103" s="1">
        <v>42194</v>
      </c>
      <c r="D1103" s="1">
        <v>42199</v>
      </c>
      <c r="E1103" s="18">
        <v>42194</v>
      </c>
      <c r="F1103" t="s">
        <v>49</v>
      </c>
      <c r="G1103" t="s">
        <v>148</v>
      </c>
      <c r="H1103" t="s">
        <v>149</v>
      </c>
      <c r="I1103" t="s">
        <v>25</v>
      </c>
      <c r="J1103" t="s">
        <v>26</v>
      </c>
      <c r="K1103" t="s">
        <v>5082</v>
      </c>
      <c r="L1103" t="s">
        <v>327</v>
      </c>
      <c r="M1103" s="2">
        <v>37211</v>
      </c>
      <c r="N1103" s="2" t="s">
        <v>29</v>
      </c>
      <c r="O1103" s="3" t="s">
        <v>5720</v>
      </c>
      <c r="P1103" t="s">
        <v>45</v>
      </c>
      <c r="Q1103" t="s">
        <v>67</v>
      </c>
      <c r="R1103" t="s">
        <v>5721</v>
      </c>
      <c r="S1103" s="2">
        <v>5.16</v>
      </c>
      <c r="T1103" s="2">
        <v>3</v>
      </c>
      <c r="U1103" s="2">
        <v>0.2</v>
      </c>
      <c r="V1103" s="8">
        <v>0.83850000000000002</v>
      </c>
      <c r="W1103" s="9">
        <f t="shared" si="51"/>
        <v>4.1280000000000001</v>
      </c>
      <c r="X1103" s="9">
        <f t="shared" si="52"/>
        <v>1.032</v>
      </c>
      <c r="Y1103" s="9">
        <f t="shared" si="53"/>
        <v>12.384</v>
      </c>
    </row>
    <row r="1104" spans="1:25" x14ac:dyDescent="0.3">
      <c r="A1104">
        <v>1103</v>
      </c>
      <c r="B1104" t="s">
        <v>5722</v>
      </c>
      <c r="C1104" s="1">
        <v>42420</v>
      </c>
      <c r="D1104" s="1">
        <v>42427</v>
      </c>
      <c r="E1104" s="18">
        <v>42420</v>
      </c>
      <c r="F1104" t="s">
        <v>49</v>
      </c>
      <c r="G1104" t="s">
        <v>971</v>
      </c>
      <c r="H1104" t="s">
        <v>972</v>
      </c>
      <c r="I1104" t="s">
        <v>25</v>
      </c>
      <c r="J1104" t="s">
        <v>26</v>
      </c>
      <c r="K1104" t="s">
        <v>5082</v>
      </c>
      <c r="L1104" t="s">
        <v>327</v>
      </c>
      <c r="M1104" s="2">
        <v>37211</v>
      </c>
      <c r="N1104" s="2" t="s">
        <v>29</v>
      </c>
      <c r="O1104" s="3" t="s">
        <v>5723</v>
      </c>
      <c r="P1104" t="s">
        <v>45</v>
      </c>
      <c r="Q1104" t="s">
        <v>89</v>
      </c>
      <c r="R1104" t="s">
        <v>5724</v>
      </c>
      <c r="S1104" s="2">
        <v>16.495999999999999</v>
      </c>
      <c r="T1104" s="2">
        <v>2</v>
      </c>
      <c r="U1104" s="2">
        <v>0.2</v>
      </c>
      <c r="V1104" s="8">
        <v>5.5674000000000001</v>
      </c>
      <c r="W1104" s="9">
        <f t="shared" si="51"/>
        <v>13.1968</v>
      </c>
      <c r="X1104" s="9">
        <f t="shared" si="52"/>
        <v>3.2991999999999999</v>
      </c>
      <c r="Y1104" s="9">
        <f t="shared" si="53"/>
        <v>26.393599999999999</v>
      </c>
    </row>
    <row r="1105" spans="1:25" x14ac:dyDescent="0.3">
      <c r="A1105">
        <v>1104</v>
      </c>
      <c r="B1105" t="s">
        <v>5725</v>
      </c>
      <c r="C1105" s="1">
        <v>42055</v>
      </c>
      <c r="D1105" s="1">
        <v>42058</v>
      </c>
      <c r="E1105" s="18">
        <v>42055</v>
      </c>
      <c r="F1105" t="s">
        <v>22</v>
      </c>
      <c r="G1105" t="s">
        <v>4539</v>
      </c>
      <c r="H1105" t="s">
        <v>4540</v>
      </c>
      <c r="I1105" t="s">
        <v>25</v>
      </c>
      <c r="J1105" t="s">
        <v>26</v>
      </c>
      <c r="K1105" t="s">
        <v>4514</v>
      </c>
      <c r="L1105" t="s">
        <v>774</v>
      </c>
      <c r="M1105" s="2">
        <v>8861</v>
      </c>
      <c r="N1105" s="2" t="s">
        <v>145</v>
      </c>
      <c r="O1105" s="3" t="s">
        <v>3287</v>
      </c>
      <c r="P1105" t="s">
        <v>45</v>
      </c>
      <c r="Q1105" t="s">
        <v>67</v>
      </c>
      <c r="R1105" t="s">
        <v>3288</v>
      </c>
      <c r="S1105" s="2">
        <v>286.79000000000002</v>
      </c>
      <c r="T1105" s="2">
        <v>7</v>
      </c>
      <c r="U1105" s="2">
        <v>0</v>
      </c>
      <c r="V1105" s="8">
        <v>74.565399999999997</v>
      </c>
      <c r="W1105" s="9">
        <f t="shared" si="51"/>
        <v>286.79000000000002</v>
      </c>
      <c r="X1105" s="9">
        <f t="shared" si="52"/>
        <v>0</v>
      </c>
      <c r="Y1105" s="9">
        <f t="shared" si="53"/>
        <v>2007.5300000000002</v>
      </c>
    </row>
    <row r="1106" spans="1:25" x14ac:dyDescent="0.3">
      <c r="A1106">
        <v>1105</v>
      </c>
      <c r="B1106" t="s">
        <v>5726</v>
      </c>
      <c r="C1106" s="1">
        <v>42718</v>
      </c>
      <c r="D1106" s="1">
        <v>42723</v>
      </c>
      <c r="E1106" s="18">
        <v>42718</v>
      </c>
      <c r="F1106" t="s">
        <v>49</v>
      </c>
      <c r="G1106" t="s">
        <v>2154</v>
      </c>
      <c r="H1106" t="s">
        <v>2155</v>
      </c>
      <c r="I1106" t="s">
        <v>25</v>
      </c>
      <c r="J1106" t="s">
        <v>26</v>
      </c>
      <c r="K1106" t="s">
        <v>320</v>
      </c>
      <c r="L1106" t="s">
        <v>1455</v>
      </c>
      <c r="M1106" s="2">
        <v>39212</v>
      </c>
      <c r="N1106" s="2" t="s">
        <v>29</v>
      </c>
      <c r="O1106" s="3" t="s">
        <v>5102</v>
      </c>
      <c r="P1106" t="s">
        <v>31</v>
      </c>
      <c r="Q1106" t="s">
        <v>64</v>
      </c>
      <c r="R1106" t="s">
        <v>5103</v>
      </c>
      <c r="S1106" s="2">
        <v>133.38</v>
      </c>
      <c r="T1106" s="2">
        <v>6</v>
      </c>
      <c r="U1106" s="2">
        <v>0</v>
      </c>
      <c r="V1106" s="8">
        <v>58.687199999999997</v>
      </c>
      <c r="W1106" s="9">
        <f t="shared" si="51"/>
        <v>133.38</v>
      </c>
      <c r="X1106" s="9">
        <f t="shared" si="52"/>
        <v>0</v>
      </c>
      <c r="Y1106" s="9">
        <f t="shared" si="53"/>
        <v>800.28</v>
      </c>
    </row>
    <row r="1107" spans="1:25" x14ac:dyDescent="0.3">
      <c r="A1107">
        <v>1106</v>
      </c>
      <c r="B1107" t="s">
        <v>5731</v>
      </c>
      <c r="C1107" s="1">
        <v>41878</v>
      </c>
      <c r="D1107" s="1">
        <v>41880</v>
      </c>
      <c r="E1107" s="18">
        <v>41878</v>
      </c>
      <c r="F1107" t="s">
        <v>184</v>
      </c>
      <c r="G1107" t="s">
        <v>4537</v>
      </c>
      <c r="H1107" t="s">
        <v>4538</v>
      </c>
      <c r="I1107" t="s">
        <v>40</v>
      </c>
      <c r="J1107" t="s">
        <v>26</v>
      </c>
      <c r="K1107" t="s">
        <v>310</v>
      </c>
      <c r="L1107" t="s">
        <v>311</v>
      </c>
      <c r="M1107" s="2">
        <v>22153</v>
      </c>
      <c r="N1107" s="2" t="s">
        <v>29</v>
      </c>
      <c r="O1107" s="3" t="s">
        <v>4188</v>
      </c>
      <c r="P1107" t="s">
        <v>70</v>
      </c>
      <c r="Q1107" t="s">
        <v>71</v>
      </c>
      <c r="R1107" t="s">
        <v>4189</v>
      </c>
      <c r="S1107" s="2">
        <v>579.95000000000005</v>
      </c>
      <c r="T1107" s="2">
        <v>5</v>
      </c>
      <c r="U1107" s="2">
        <v>0</v>
      </c>
      <c r="V1107" s="8">
        <v>168.18549999999999</v>
      </c>
      <c r="W1107" s="9">
        <f t="shared" si="51"/>
        <v>579.95000000000005</v>
      </c>
      <c r="X1107" s="9">
        <f t="shared" si="52"/>
        <v>0</v>
      </c>
      <c r="Y1107" s="9">
        <f t="shared" si="53"/>
        <v>2899.75</v>
      </c>
    </row>
    <row r="1108" spans="1:25" x14ac:dyDescent="0.3">
      <c r="A1108">
        <v>1107</v>
      </c>
      <c r="B1108" t="s">
        <v>5732</v>
      </c>
      <c r="C1108" s="1">
        <v>43002</v>
      </c>
      <c r="D1108" s="1">
        <v>43006</v>
      </c>
      <c r="E1108" s="18">
        <v>43002</v>
      </c>
      <c r="F1108" t="s">
        <v>49</v>
      </c>
      <c r="G1108" t="s">
        <v>1756</v>
      </c>
      <c r="H1108" t="s">
        <v>1757</v>
      </c>
      <c r="I1108" t="s">
        <v>40</v>
      </c>
      <c r="J1108" t="s">
        <v>26</v>
      </c>
      <c r="K1108" t="s">
        <v>5733</v>
      </c>
      <c r="L1108" t="s">
        <v>225</v>
      </c>
      <c r="M1108" s="2">
        <v>56301</v>
      </c>
      <c r="N1108" s="2" t="s">
        <v>104</v>
      </c>
      <c r="O1108" s="3" t="s">
        <v>5734</v>
      </c>
      <c r="P1108" t="s">
        <v>70</v>
      </c>
      <c r="Q1108" t="s">
        <v>157</v>
      </c>
      <c r="R1108" t="s">
        <v>5735</v>
      </c>
      <c r="S1108" s="2">
        <v>72</v>
      </c>
      <c r="T1108" s="2">
        <v>4</v>
      </c>
      <c r="U1108" s="2">
        <v>0</v>
      </c>
      <c r="V1108" s="8">
        <v>12.96</v>
      </c>
      <c r="W1108" s="9">
        <f t="shared" si="51"/>
        <v>72</v>
      </c>
      <c r="X1108" s="9">
        <f t="shared" si="52"/>
        <v>0</v>
      </c>
      <c r="Y1108" s="9">
        <f t="shared" si="53"/>
        <v>288</v>
      </c>
    </row>
    <row r="1109" spans="1:25" x14ac:dyDescent="0.3">
      <c r="A1109">
        <v>1108</v>
      </c>
      <c r="B1109" t="s">
        <v>5738</v>
      </c>
      <c r="C1109" s="1">
        <v>42590</v>
      </c>
      <c r="D1109" s="1">
        <v>42597</v>
      </c>
      <c r="E1109" s="18">
        <v>42590</v>
      </c>
      <c r="F1109" t="s">
        <v>49</v>
      </c>
      <c r="G1109" t="s">
        <v>3207</v>
      </c>
      <c r="H1109" t="s">
        <v>3208</v>
      </c>
      <c r="I1109" t="s">
        <v>101</v>
      </c>
      <c r="J1109" t="s">
        <v>26</v>
      </c>
      <c r="K1109" t="s">
        <v>41</v>
      </c>
      <c r="L1109" t="s">
        <v>42</v>
      </c>
      <c r="M1109" s="2">
        <v>90036</v>
      </c>
      <c r="N1109" s="2" t="s">
        <v>43</v>
      </c>
      <c r="O1109" s="3" t="s">
        <v>3160</v>
      </c>
      <c r="P1109" t="s">
        <v>31</v>
      </c>
      <c r="Q1109" t="s">
        <v>55</v>
      </c>
      <c r="R1109" t="s">
        <v>3161</v>
      </c>
      <c r="S1109" s="2">
        <v>513.024</v>
      </c>
      <c r="T1109" s="2">
        <v>2</v>
      </c>
      <c r="U1109" s="2">
        <v>0.2</v>
      </c>
      <c r="V1109" s="8">
        <v>12.8256</v>
      </c>
      <c r="W1109" s="9">
        <f t="shared" si="51"/>
        <v>410.41919999999999</v>
      </c>
      <c r="X1109" s="9">
        <f t="shared" si="52"/>
        <v>102.60480000000001</v>
      </c>
      <c r="Y1109" s="9">
        <f t="shared" si="53"/>
        <v>820.83839999999998</v>
      </c>
    </row>
    <row r="1110" spans="1:25" x14ac:dyDescent="0.3">
      <c r="A1110">
        <v>1109</v>
      </c>
      <c r="B1110" t="s">
        <v>5741</v>
      </c>
      <c r="C1110" s="1">
        <v>42722</v>
      </c>
      <c r="D1110" s="1">
        <v>42724</v>
      </c>
      <c r="E1110" s="18">
        <v>42722</v>
      </c>
      <c r="F1110" t="s">
        <v>22</v>
      </c>
      <c r="G1110" t="s">
        <v>3567</v>
      </c>
      <c r="H1110" t="s">
        <v>3568</v>
      </c>
      <c r="I1110" t="s">
        <v>101</v>
      </c>
      <c r="J1110" t="s">
        <v>26</v>
      </c>
      <c r="K1110" t="s">
        <v>262</v>
      </c>
      <c r="L1110" t="s">
        <v>263</v>
      </c>
      <c r="M1110" s="2">
        <v>10009</v>
      </c>
      <c r="N1110" s="2" t="s">
        <v>145</v>
      </c>
      <c r="O1110" s="3" t="s">
        <v>3326</v>
      </c>
      <c r="P1110" t="s">
        <v>45</v>
      </c>
      <c r="Q1110" t="s">
        <v>58</v>
      </c>
      <c r="R1110" t="s">
        <v>3327</v>
      </c>
      <c r="S1110" s="2">
        <v>900.08</v>
      </c>
      <c r="T1110" s="2">
        <v>4</v>
      </c>
      <c r="U1110" s="2">
        <v>0</v>
      </c>
      <c r="V1110" s="8">
        <v>117.0104</v>
      </c>
      <c r="W1110" s="9">
        <f t="shared" si="51"/>
        <v>900.08</v>
      </c>
      <c r="X1110" s="9">
        <f t="shared" si="52"/>
        <v>0</v>
      </c>
      <c r="Y1110" s="9">
        <f t="shared" si="53"/>
        <v>3600.32</v>
      </c>
    </row>
    <row r="1111" spans="1:25" x14ac:dyDescent="0.3">
      <c r="A1111">
        <v>1110</v>
      </c>
      <c r="B1111" t="s">
        <v>5744</v>
      </c>
      <c r="C1111" s="1">
        <v>42982</v>
      </c>
      <c r="D1111" s="1">
        <v>42984</v>
      </c>
      <c r="E1111" s="18">
        <v>42982</v>
      </c>
      <c r="F1111" t="s">
        <v>184</v>
      </c>
      <c r="G1111" t="s">
        <v>2424</v>
      </c>
      <c r="H1111" t="s">
        <v>2425</v>
      </c>
      <c r="I1111" t="s">
        <v>40</v>
      </c>
      <c r="J1111" t="s">
        <v>26</v>
      </c>
      <c r="K1111" t="s">
        <v>295</v>
      </c>
      <c r="L1111" t="s">
        <v>207</v>
      </c>
      <c r="M1111" s="2">
        <v>60653</v>
      </c>
      <c r="N1111" s="2" t="s">
        <v>104</v>
      </c>
      <c r="O1111" s="3" t="s">
        <v>5745</v>
      </c>
      <c r="P1111" t="s">
        <v>31</v>
      </c>
      <c r="Q1111" t="s">
        <v>32</v>
      </c>
      <c r="R1111" t="s">
        <v>5746</v>
      </c>
      <c r="S1111" s="2">
        <v>825.17399999999998</v>
      </c>
      <c r="T1111" s="2">
        <v>9</v>
      </c>
      <c r="U1111" s="2">
        <v>0.3</v>
      </c>
      <c r="V1111" s="8">
        <v>-117.88200000000001</v>
      </c>
      <c r="W1111" s="9">
        <f t="shared" si="51"/>
        <v>577.62180000000001</v>
      </c>
      <c r="X1111" s="9">
        <f t="shared" si="52"/>
        <v>247.55219999999997</v>
      </c>
      <c r="Y1111" s="9">
        <f t="shared" si="53"/>
        <v>5198.5962</v>
      </c>
    </row>
    <row r="1112" spans="1:25" x14ac:dyDescent="0.3">
      <c r="A1112">
        <v>1111</v>
      </c>
      <c r="B1112" t="s">
        <v>5747</v>
      </c>
      <c r="C1112" s="1">
        <v>42591</v>
      </c>
      <c r="D1112" s="1">
        <v>42594</v>
      </c>
      <c r="E1112" s="18">
        <v>42591</v>
      </c>
      <c r="F1112" t="s">
        <v>184</v>
      </c>
      <c r="G1112" t="s">
        <v>588</v>
      </c>
      <c r="H1112" t="s">
        <v>589</v>
      </c>
      <c r="I1112" t="s">
        <v>25</v>
      </c>
      <c r="J1112" t="s">
        <v>26</v>
      </c>
      <c r="K1112" t="s">
        <v>1662</v>
      </c>
      <c r="L1112" t="s">
        <v>87</v>
      </c>
      <c r="M1112" s="2">
        <v>28314</v>
      </c>
      <c r="N1112" s="2" t="s">
        <v>29</v>
      </c>
      <c r="O1112" s="3" t="s">
        <v>3728</v>
      </c>
      <c r="P1112" t="s">
        <v>45</v>
      </c>
      <c r="Q1112" t="s">
        <v>89</v>
      </c>
      <c r="R1112" t="s">
        <v>3729</v>
      </c>
      <c r="S1112" s="2">
        <v>30.815999999999999</v>
      </c>
      <c r="T1112" s="2">
        <v>9</v>
      </c>
      <c r="U1112" s="2">
        <v>0.2</v>
      </c>
      <c r="V1112" s="8">
        <v>9.6300000000000008</v>
      </c>
      <c r="W1112" s="9">
        <f t="shared" si="51"/>
        <v>24.652799999999999</v>
      </c>
      <c r="X1112" s="9">
        <f t="shared" si="52"/>
        <v>6.1631999999999998</v>
      </c>
      <c r="Y1112" s="9">
        <f t="shared" si="53"/>
        <v>221.87520000000001</v>
      </c>
    </row>
    <row r="1113" spans="1:25" x14ac:dyDescent="0.3">
      <c r="A1113">
        <v>1112</v>
      </c>
      <c r="B1113" t="s">
        <v>5748</v>
      </c>
      <c r="C1113" s="1">
        <v>42177</v>
      </c>
      <c r="D1113" s="1">
        <v>42180</v>
      </c>
      <c r="E1113" s="18">
        <v>42177</v>
      </c>
      <c r="F1113" t="s">
        <v>184</v>
      </c>
      <c r="G1113" t="s">
        <v>5452</v>
      </c>
      <c r="H1113" t="s">
        <v>5453</v>
      </c>
      <c r="I1113" t="s">
        <v>101</v>
      </c>
      <c r="J1113" t="s">
        <v>26</v>
      </c>
      <c r="K1113" t="s">
        <v>448</v>
      </c>
      <c r="L1113" t="s">
        <v>207</v>
      </c>
      <c r="M1113" s="2">
        <v>60505</v>
      </c>
      <c r="N1113" s="2" t="s">
        <v>104</v>
      </c>
      <c r="O1113" s="3" t="s">
        <v>4951</v>
      </c>
      <c r="P1113" t="s">
        <v>31</v>
      </c>
      <c r="Q1113" t="s">
        <v>55</v>
      </c>
      <c r="R1113" t="s">
        <v>4952</v>
      </c>
      <c r="S1113" s="2">
        <v>796.42499999999995</v>
      </c>
      <c r="T1113" s="2">
        <v>7</v>
      </c>
      <c r="U1113" s="2">
        <v>0.5</v>
      </c>
      <c r="V1113" s="8">
        <v>-525.64049999999997</v>
      </c>
      <c r="W1113" s="9">
        <f t="shared" si="51"/>
        <v>398.21249999999998</v>
      </c>
      <c r="X1113" s="9">
        <f t="shared" si="52"/>
        <v>398.21249999999998</v>
      </c>
      <c r="Y1113" s="9">
        <f t="shared" si="53"/>
        <v>2787.4874999999997</v>
      </c>
    </row>
    <row r="1114" spans="1:25" x14ac:dyDescent="0.3">
      <c r="A1114">
        <v>1113</v>
      </c>
      <c r="B1114" t="s">
        <v>5749</v>
      </c>
      <c r="C1114" s="1">
        <v>42698</v>
      </c>
      <c r="D1114" s="1">
        <v>42702</v>
      </c>
      <c r="E1114" s="18">
        <v>42698</v>
      </c>
      <c r="F1114" t="s">
        <v>49</v>
      </c>
      <c r="G1114" t="s">
        <v>5268</v>
      </c>
      <c r="H1114" t="s">
        <v>5269</v>
      </c>
      <c r="I1114" t="s">
        <v>25</v>
      </c>
      <c r="J1114" t="s">
        <v>26</v>
      </c>
      <c r="K1114" t="s">
        <v>801</v>
      </c>
      <c r="L1114" t="s">
        <v>103</v>
      </c>
      <c r="M1114" s="2">
        <v>75081</v>
      </c>
      <c r="N1114" s="2" t="s">
        <v>104</v>
      </c>
      <c r="O1114" s="3" t="s">
        <v>5750</v>
      </c>
      <c r="P1114" t="s">
        <v>70</v>
      </c>
      <c r="Q1114" t="s">
        <v>71</v>
      </c>
      <c r="R1114" t="s">
        <v>5751</v>
      </c>
      <c r="S1114" s="2">
        <v>657.55200000000002</v>
      </c>
      <c r="T1114" s="2">
        <v>6</v>
      </c>
      <c r="U1114" s="2">
        <v>0.2</v>
      </c>
      <c r="V1114" s="8">
        <v>49.316400000000002</v>
      </c>
      <c r="W1114" s="9">
        <f t="shared" si="51"/>
        <v>526.04160000000002</v>
      </c>
      <c r="X1114" s="9">
        <f t="shared" si="52"/>
        <v>131.5104</v>
      </c>
      <c r="Y1114" s="9">
        <f t="shared" si="53"/>
        <v>3156.2496000000001</v>
      </c>
    </row>
    <row r="1115" spans="1:25" x14ac:dyDescent="0.3">
      <c r="A1115">
        <v>1114</v>
      </c>
      <c r="B1115" t="s">
        <v>5752</v>
      </c>
      <c r="C1115" s="1">
        <v>43079</v>
      </c>
      <c r="D1115" s="1">
        <v>43084</v>
      </c>
      <c r="E1115" s="18">
        <v>43079</v>
      </c>
      <c r="F1115" t="s">
        <v>22</v>
      </c>
      <c r="G1115" t="s">
        <v>5753</v>
      </c>
      <c r="H1115" t="s">
        <v>5754</v>
      </c>
      <c r="I1115" t="s">
        <v>101</v>
      </c>
      <c r="J1115" t="s">
        <v>26</v>
      </c>
      <c r="K1115" t="s">
        <v>320</v>
      </c>
      <c r="L1115" t="s">
        <v>1455</v>
      </c>
      <c r="M1115" s="2">
        <v>39212</v>
      </c>
      <c r="N1115" s="2" t="s">
        <v>29</v>
      </c>
      <c r="O1115" s="3" t="s">
        <v>2457</v>
      </c>
      <c r="P1115" t="s">
        <v>70</v>
      </c>
      <c r="Q1115" t="s">
        <v>157</v>
      </c>
      <c r="R1115" t="s">
        <v>2458</v>
      </c>
      <c r="S1115" s="2">
        <v>599.97</v>
      </c>
      <c r="T1115" s="2">
        <v>3</v>
      </c>
      <c r="U1115" s="2">
        <v>0</v>
      </c>
      <c r="V1115" s="8">
        <v>257.9871</v>
      </c>
      <c r="W1115" s="9">
        <f t="shared" si="51"/>
        <v>599.97</v>
      </c>
      <c r="X1115" s="9">
        <f t="shared" si="52"/>
        <v>0</v>
      </c>
      <c r="Y1115" s="9">
        <f t="shared" si="53"/>
        <v>1799.91</v>
      </c>
    </row>
    <row r="1116" spans="1:25" x14ac:dyDescent="0.3">
      <c r="A1116">
        <v>1115</v>
      </c>
      <c r="B1116" t="s">
        <v>5757</v>
      </c>
      <c r="C1116" s="1">
        <v>42545</v>
      </c>
      <c r="D1116" s="1">
        <v>42550</v>
      </c>
      <c r="E1116" s="18">
        <v>42545</v>
      </c>
      <c r="F1116" t="s">
        <v>49</v>
      </c>
      <c r="G1116" t="s">
        <v>1815</v>
      </c>
      <c r="H1116" t="s">
        <v>1816</v>
      </c>
      <c r="I1116" t="s">
        <v>25</v>
      </c>
      <c r="J1116" t="s">
        <v>26</v>
      </c>
      <c r="K1116" t="s">
        <v>931</v>
      </c>
      <c r="L1116" t="s">
        <v>42</v>
      </c>
      <c r="M1116" s="2">
        <v>92024</v>
      </c>
      <c r="N1116" s="2" t="s">
        <v>43</v>
      </c>
      <c r="O1116" s="3" t="s">
        <v>5096</v>
      </c>
      <c r="P1116" t="s">
        <v>70</v>
      </c>
      <c r="Q1116" t="s">
        <v>71</v>
      </c>
      <c r="R1116" t="s">
        <v>5097</v>
      </c>
      <c r="S1116" s="2">
        <v>38.24</v>
      </c>
      <c r="T1116" s="2">
        <v>4</v>
      </c>
      <c r="U1116" s="2">
        <v>0.2</v>
      </c>
      <c r="V1116" s="8">
        <v>-9.56</v>
      </c>
      <c r="W1116" s="9">
        <f t="shared" si="51"/>
        <v>30.592000000000002</v>
      </c>
      <c r="X1116" s="9">
        <f t="shared" si="52"/>
        <v>7.6480000000000006</v>
      </c>
      <c r="Y1116" s="9">
        <f t="shared" si="53"/>
        <v>122.36800000000001</v>
      </c>
    </row>
    <row r="1117" spans="1:25" x14ac:dyDescent="0.3">
      <c r="A1117">
        <v>1116</v>
      </c>
      <c r="B1117" t="s">
        <v>5758</v>
      </c>
      <c r="C1117" s="1">
        <v>41747</v>
      </c>
      <c r="D1117" s="1">
        <v>41752</v>
      </c>
      <c r="E1117" s="18">
        <v>41747</v>
      </c>
      <c r="F1117" t="s">
        <v>49</v>
      </c>
      <c r="G1117" t="s">
        <v>2048</v>
      </c>
      <c r="H1117" t="s">
        <v>2049</v>
      </c>
      <c r="I1117" t="s">
        <v>25</v>
      </c>
      <c r="J1117" t="s">
        <v>26</v>
      </c>
      <c r="K1117" t="s">
        <v>41</v>
      </c>
      <c r="L1117" t="s">
        <v>42</v>
      </c>
      <c r="M1117" s="2">
        <v>90049</v>
      </c>
      <c r="N1117" s="2" t="s">
        <v>43</v>
      </c>
      <c r="O1117" s="3" t="s">
        <v>5759</v>
      </c>
      <c r="P1117" t="s">
        <v>70</v>
      </c>
      <c r="Q1117" t="s">
        <v>668</v>
      </c>
      <c r="R1117" t="s">
        <v>5760</v>
      </c>
      <c r="S1117" s="2">
        <v>287.96800000000002</v>
      </c>
      <c r="T1117" s="2">
        <v>4</v>
      </c>
      <c r="U1117" s="2">
        <v>0.2</v>
      </c>
      <c r="V1117" s="8">
        <v>97.1892</v>
      </c>
      <c r="W1117" s="9">
        <f t="shared" si="51"/>
        <v>230.37440000000001</v>
      </c>
      <c r="X1117" s="9">
        <f t="shared" si="52"/>
        <v>57.593600000000009</v>
      </c>
      <c r="Y1117" s="9">
        <f t="shared" si="53"/>
        <v>921.49760000000003</v>
      </c>
    </row>
    <row r="1118" spans="1:25" x14ac:dyDescent="0.3">
      <c r="A1118">
        <v>1117</v>
      </c>
      <c r="B1118" t="s">
        <v>5767</v>
      </c>
      <c r="C1118" s="1">
        <v>43070</v>
      </c>
      <c r="D1118" s="1">
        <v>43074</v>
      </c>
      <c r="E1118" s="18">
        <v>43070</v>
      </c>
      <c r="F1118" t="s">
        <v>49</v>
      </c>
      <c r="G1118" t="s">
        <v>1215</v>
      </c>
      <c r="H1118" t="s">
        <v>1216</v>
      </c>
      <c r="I1118" t="s">
        <v>25</v>
      </c>
      <c r="J1118" t="s">
        <v>26</v>
      </c>
      <c r="K1118" t="s">
        <v>41</v>
      </c>
      <c r="L1118" t="s">
        <v>42</v>
      </c>
      <c r="M1118" s="2">
        <v>90008</v>
      </c>
      <c r="N1118" s="2" t="s">
        <v>43</v>
      </c>
      <c r="O1118" s="3" t="s">
        <v>3096</v>
      </c>
      <c r="P1118" t="s">
        <v>45</v>
      </c>
      <c r="Q1118" t="s">
        <v>89</v>
      </c>
      <c r="R1118" t="s">
        <v>3097</v>
      </c>
      <c r="S1118" s="2">
        <v>45.36</v>
      </c>
      <c r="T1118" s="2">
        <v>7</v>
      </c>
      <c r="U1118" s="2">
        <v>0</v>
      </c>
      <c r="V1118" s="8">
        <v>21.7728</v>
      </c>
      <c r="W1118" s="9">
        <f t="shared" si="51"/>
        <v>45.36</v>
      </c>
      <c r="X1118" s="9">
        <f t="shared" si="52"/>
        <v>0</v>
      </c>
      <c r="Y1118" s="9">
        <f t="shared" si="53"/>
        <v>317.52</v>
      </c>
    </row>
    <row r="1119" spans="1:25" x14ac:dyDescent="0.3">
      <c r="A1119">
        <v>1118</v>
      </c>
      <c r="B1119" t="s">
        <v>5768</v>
      </c>
      <c r="C1119" s="1">
        <v>43046</v>
      </c>
      <c r="D1119" s="1">
        <v>43051</v>
      </c>
      <c r="E1119" s="18">
        <v>43046</v>
      </c>
      <c r="F1119" t="s">
        <v>49</v>
      </c>
      <c r="G1119" t="s">
        <v>5649</v>
      </c>
      <c r="H1119" t="s">
        <v>5650</v>
      </c>
      <c r="I1119" t="s">
        <v>25</v>
      </c>
      <c r="J1119" t="s">
        <v>26</v>
      </c>
      <c r="K1119" t="s">
        <v>126</v>
      </c>
      <c r="L1119" t="s">
        <v>42</v>
      </c>
      <c r="M1119" s="2">
        <v>94122</v>
      </c>
      <c r="N1119" s="2" t="s">
        <v>43</v>
      </c>
      <c r="O1119" s="3" t="s">
        <v>4748</v>
      </c>
      <c r="P1119" t="s">
        <v>45</v>
      </c>
      <c r="Q1119" t="s">
        <v>74</v>
      </c>
      <c r="R1119" t="s">
        <v>4749</v>
      </c>
      <c r="S1119" s="2">
        <v>21.792000000000002</v>
      </c>
      <c r="T1119" s="2">
        <v>4</v>
      </c>
      <c r="U1119" s="2">
        <v>0.2</v>
      </c>
      <c r="V1119" s="8">
        <v>7.6272000000000002</v>
      </c>
      <c r="W1119" s="9">
        <f t="shared" si="51"/>
        <v>17.433600000000002</v>
      </c>
      <c r="X1119" s="9">
        <f t="shared" si="52"/>
        <v>4.3584000000000005</v>
      </c>
      <c r="Y1119" s="9">
        <f t="shared" si="53"/>
        <v>69.734400000000008</v>
      </c>
    </row>
    <row r="1120" spans="1:25" x14ac:dyDescent="0.3">
      <c r="A1120">
        <v>1119</v>
      </c>
      <c r="B1120" t="s">
        <v>5771</v>
      </c>
      <c r="C1120" s="1">
        <v>42554</v>
      </c>
      <c r="D1120" s="1">
        <v>42557</v>
      </c>
      <c r="E1120" s="18">
        <v>42554</v>
      </c>
      <c r="F1120" t="s">
        <v>184</v>
      </c>
      <c r="G1120" t="s">
        <v>1272</v>
      </c>
      <c r="H1120" t="s">
        <v>1273</v>
      </c>
      <c r="I1120" t="s">
        <v>25</v>
      </c>
      <c r="J1120" t="s">
        <v>26</v>
      </c>
      <c r="K1120" t="s">
        <v>41</v>
      </c>
      <c r="L1120" t="s">
        <v>42</v>
      </c>
      <c r="M1120" s="2">
        <v>90049</v>
      </c>
      <c r="N1120" s="2" t="s">
        <v>43</v>
      </c>
      <c r="O1120" s="3" t="s">
        <v>5772</v>
      </c>
      <c r="P1120" t="s">
        <v>45</v>
      </c>
      <c r="Q1120" t="s">
        <v>89</v>
      </c>
      <c r="R1120" t="s">
        <v>5773</v>
      </c>
      <c r="S1120" s="2">
        <v>12.96</v>
      </c>
      <c r="T1120" s="2">
        <v>2</v>
      </c>
      <c r="U1120" s="2">
        <v>0</v>
      </c>
      <c r="V1120" s="8">
        <v>6.2207999999999997</v>
      </c>
      <c r="W1120" s="9">
        <f t="shared" si="51"/>
        <v>12.96</v>
      </c>
      <c r="X1120" s="9">
        <f t="shared" si="52"/>
        <v>0</v>
      </c>
      <c r="Y1120" s="9">
        <f t="shared" si="53"/>
        <v>25.92</v>
      </c>
    </row>
    <row r="1121" spans="1:25" x14ac:dyDescent="0.3">
      <c r="A1121">
        <v>1120</v>
      </c>
      <c r="B1121" t="s">
        <v>5778</v>
      </c>
      <c r="C1121" s="1">
        <v>42576</v>
      </c>
      <c r="D1121" s="1">
        <v>42580</v>
      </c>
      <c r="E1121" s="18">
        <v>42576</v>
      </c>
      <c r="F1121" t="s">
        <v>49</v>
      </c>
      <c r="G1121" t="s">
        <v>2871</v>
      </c>
      <c r="H1121" t="s">
        <v>2872</v>
      </c>
      <c r="I1121" t="s">
        <v>25</v>
      </c>
      <c r="J1121" t="s">
        <v>26</v>
      </c>
      <c r="K1121" t="s">
        <v>320</v>
      </c>
      <c r="L1121" t="s">
        <v>1455</v>
      </c>
      <c r="M1121" s="2">
        <v>39212</v>
      </c>
      <c r="N1121" s="2" t="s">
        <v>29</v>
      </c>
      <c r="O1121" s="3" t="s">
        <v>5779</v>
      </c>
      <c r="P1121" t="s">
        <v>45</v>
      </c>
      <c r="Q1121" t="s">
        <v>58</v>
      </c>
      <c r="R1121" t="s">
        <v>5780</v>
      </c>
      <c r="S1121" s="2">
        <v>7.89</v>
      </c>
      <c r="T1121" s="2">
        <v>1</v>
      </c>
      <c r="U1121" s="2">
        <v>0</v>
      </c>
      <c r="V1121" s="8">
        <v>0.31559999999999999</v>
      </c>
      <c r="W1121" s="9">
        <f t="shared" si="51"/>
        <v>7.89</v>
      </c>
      <c r="X1121" s="9">
        <f t="shared" si="52"/>
        <v>0</v>
      </c>
      <c r="Y1121" s="9">
        <f t="shared" si="53"/>
        <v>7.89</v>
      </c>
    </row>
    <row r="1122" spans="1:25" x14ac:dyDescent="0.3">
      <c r="A1122">
        <v>1121</v>
      </c>
      <c r="B1122" t="s">
        <v>5781</v>
      </c>
      <c r="C1122" s="1">
        <v>42348</v>
      </c>
      <c r="D1122" s="1">
        <v>42354</v>
      </c>
      <c r="E1122" s="18">
        <v>42348</v>
      </c>
      <c r="F1122" t="s">
        <v>49</v>
      </c>
      <c r="G1122" t="s">
        <v>3695</v>
      </c>
      <c r="H1122" t="s">
        <v>3696</v>
      </c>
      <c r="I1122" t="s">
        <v>40</v>
      </c>
      <c r="J1122" t="s">
        <v>26</v>
      </c>
      <c r="K1122" t="s">
        <v>320</v>
      </c>
      <c r="L1122" t="s">
        <v>234</v>
      </c>
      <c r="M1122" s="2">
        <v>49201</v>
      </c>
      <c r="N1122" s="2" t="s">
        <v>104</v>
      </c>
      <c r="O1122" s="3" t="s">
        <v>561</v>
      </c>
      <c r="P1122" t="s">
        <v>45</v>
      </c>
      <c r="Q1122" t="s">
        <v>67</v>
      </c>
      <c r="R1122" t="s">
        <v>5782</v>
      </c>
      <c r="S1122" s="2">
        <v>3.9</v>
      </c>
      <c r="T1122" s="2">
        <v>2</v>
      </c>
      <c r="U1122" s="2">
        <v>0</v>
      </c>
      <c r="V1122" s="8">
        <v>1.5209999999999999</v>
      </c>
      <c r="W1122" s="9">
        <f t="shared" si="51"/>
        <v>3.9</v>
      </c>
      <c r="X1122" s="9">
        <f t="shared" si="52"/>
        <v>0</v>
      </c>
      <c r="Y1122" s="9">
        <f t="shared" si="53"/>
        <v>7.8</v>
      </c>
    </row>
    <row r="1123" spans="1:25" x14ac:dyDescent="0.3">
      <c r="A1123">
        <v>1122</v>
      </c>
      <c r="B1123" t="s">
        <v>5783</v>
      </c>
      <c r="C1123" s="1">
        <v>43088</v>
      </c>
      <c r="D1123" s="1">
        <v>43090</v>
      </c>
      <c r="E1123" s="18">
        <v>43088</v>
      </c>
      <c r="F1123" t="s">
        <v>184</v>
      </c>
      <c r="G1123" t="s">
        <v>4342</v>
      </c>
      <c r="H1123" t="s">
        <v>4343</v>
      </c>
      <c r="I1123" t="s">
        <v>25</v>
      </c>
      <c r="J1123" t="s">
        <v>26</v>
      </c>
      <c r="K1123" t="s">
        <v>3976</v>
      </c>
      <c r="L1123" t="s">
        <v>722</v>
      </c>
      <c r="M1123" s="2">
        <v>70506</v>
      </c>
      <c r="N1123" s="2" t="s">
        <v>29</v>
      </c>
      <c r="O1123" s="3" t="s">
        <v>1751</v>
      </c>
      <c r="P1123" t="s">
        <v>45</v>
      </c>
      <c r="Q1123" t="s">
        <v>567</v>
      </c>
      <c r="R1123" t="s">
        <v>1752</v>
      </c>
      <c r="S1123" s="2">
        <v>1665.62</v>
      </c>
      <c r="T1123" s="2">
        <v>2</v>
      </c>
      <c r="U1123" s="2">
        <v>0</v>
      </c>
      <c r="V1123" s="8">
        <v>33.312399999999997</v>
      </c>
      <c r="W1123" s="9">
        <f t="shared" si="51"/>
        <v>1665.62</v>
      </c>
      <c r="X1123" s="9">
        <f t="shared" si="52"/>
        <v>0</v>
      </c>
      <c r="Y1123" s="9">
        <f t="shared" si="53"/>
        <v>3331.24</v>
      </c>
    </row>
    <row r="1124" spans="1:25" x14ac:dyDescent="0.3">
      <c r="A1124">
        <v>1123</v>
      </c>
      <c r="B1124" t="s">
        <v>5784</v>
      </c>
      <c r="C1124" s="1">
        <v>41986</v>
      </c>
      <c r="D1124" s="1">
        <v>41988</v>
      </c>
      <c r="E1124" s="18">
        <v>41986</v>
      </c>
      <c r="F1124" t="s">
        <v>22</v>
      </c>
      <c r="G1124" t="s">
        <v>2159</v>
      </c>
      <c r="H1124" t="s">
        <v>2160</v>
      </c>
      <c r="I1124" t="s">
        <v>25</v>
      </c>
      <c r="J1124" t="s">
        <v>26</v>
      </c>
      <c r="K1124" t="s">
        <v>180</v>
      </c>
      <c r="L1124" t="s">
        <v>103</v>
      </c>
      <c r="M1124" s="2">
        <v>77070</v>
      </c>
      <c r="N1124" s="2" t="s">
        <v>104</v>
      </c>
      <c r="O1124" s="3" t="s">
        <v>1887</v>
      </c>
      <c r="P1124" t="s">
        <v>45</v>
      </c>
      <c r="Q1124" t="s">
        <v>567</v>
      </c>
      <c r="R1124" t="s">
        <v>1888</v>
      </c>
      <c r="S1124" s="2">
        <v>2.92</v>
      </c>
      <c r="T1124" s="2">
        <v>1</v>
      </c>
      <c r="U1124" s="2">
        <v>0.2</v>
      </c>
      <c r="V1124" s="8">
        <v>0.36499999999999999</v>
      </c>
      <c r="W1124" s="9">
        <f t="shared" si="51"/>
        <v>2.3359999999999999</v>
      </c>
      <c r="X1124" s="9">
        <f t="shared" si="52"/>
        <v>0.58399999999999996</v>
      </c>
      <c r="Y1124" s="9">
        <f t="shared" si="53"/>
        <v>2.3359999999999999</v>
      </c>
    </row>
    <row r="1125" spans="1:25" x14ac:dyDescent="0.3">
      <c r="A1125">
        <v>1124</v>
      </c>
      <c r="B1125" t="s">
        <v>5789</v>
      </c>
      <c r="C1125" s="1">
        <v>42703</v>
      </c>
      <c r="D1125" s="1">
        <v>42705</v>
      </c>
      <c r="E1125" s="18">
        <v>42703</v>
      </c>
      <c r="F1125" t="s">
        <v>22</v>
      </c>
      <c r="G1125" t="s">
        <v>5790</v>
      </c>
      <c r="H1125" t="s">
        <v>5791</v>
      </c>
      <c r="I1125" t="s">
        <v>40</v>
      </c>
      <c r="J1125" t="s">
        <v>26</v>
      </c>
      <c r="K1125" t="s">
        <v>801</v>
      </c>
      <c r="L1125" t="s">
        <v>103</v>
      </c>
      <c r="M1125" s="2">
        <v>75217</v>
      </c>
      <c r="N1125" s="2" t="s">
        <v>104</v>
      </c>
      <c r="O1125" s="3" t="s">
        <v>4873</v>
      </c>
      <c r="P1125" t="s">
        <v>70</v>
      </c>
      <c r="Q1125" t="s">
        <v>157</v>
      </c>
      <c r="R1125" t="s">
        <v>4874</v>
      </c>
      <c r="S1125" s="2">
        <v>58.415999999999997</v>
      </c>
      <c r="T1125" s="2">
        <v>2</v>
      </c>
      <c r="U1125" s="2">
        <v>0.2</v>
      </c>
      <c r="V1125" s="8">
        <v>16.794599999999999</v>
      </c>
      <c r="W1125" s="9">
        <f t="shared" si="51"/>
        <v>46.732799999999997</v>
      </c>
      <c r="X1125" s="9">
        <f t="shared" si="52"/>
        <v>11.683199999999999</v>
      </c>
      <c r="Y1125" s="9">
        <f t="shared" si="53"/>
        <v>93.465599999999995</v>
      </c>
    </row>
    <row r="1126" spans="1:25" x14ac:dyDescent="0.3">
      <c r="A1126">
        <v>1125</v>
      </c>
      <c r="B1126" t="s">
        <v>5794</v>
      </c>
      <c r="C1126" s="1">
        <v>41896</v>
      </c>
      <c r="D1126" s="1">
        <v>41901</v>
      </c>
      <c r="E1126" s="18">
        <v>41896</v>
      </c>
      <c r="F1126" t="s">
        <v>49</v>
      </c>
      <c r="G1126" t="s">
        <v>4315</v>
      </c>
      <c r="H1126" t="s">
        <v>4316</v>
      </c>
      <c r="I1126" t="s">
        <v>25</v>
      </c>
      <c r="J1126" t="s">
        <v>26</v>
      </c>
      <c r="K1126" t="s">
        <v>3367</v>
      </c>
      <c r="L1126" t="s">
        <v>1246</v>
      </c>
      <c r="M1126" s="2">
        <v>31204</v>
      </c>
      <c r="N1126" s="2" t="s">
        <v>29</v>
      </c>
      <c r="O1126" s="3" t="s">
        <v>4231</v>
      </c>
      <c r="P1126" t="s">
        <v>31</v>
      </c>
      <c r="Q1126" t="s">
        <v>64</v>
      </c>
      <c r="R1126" t="s">
        <v>4232</v>
      </c>
      <c r="S1126" s="2">
        <v>142.4</v>
      </c>
      <c r="T1126" s="2">
        <v>5</v>
      </c>
      <c r="U1126" s="2">
        <v>0</v>
      </c>
      <c r="V1126" s="8">
        <v>52.688000000000002</v>
      </c>
      <c r="W1126" s="9">
        <f t="shared" si="51"/>
        <v>142.4</v>
      </c>
      <c r="X1126" s="9">
        <f t="shared" si="52"/>
        <v>0</v>
      </c>
      <c r="Y1126" s="9">
        <f t="shared" si="53"/>
        <v>712</v>
      </c>
    </row>
    <row r="1127" spans="1:25" x14ac:dyDescent="0.3">
      <c r="A1127">
        <v>1126</v>
      </c>
      <c r="B1127" t="s">
        <v>5805</v>
      </c>
      <c r="C1127" s="1">
        <v>43078</v>
      </c>
      <c r="D1127" s="1">
        <v>43080</v>
      </c>
      <c r="E1127" s="18">
        <v>43078</v>
      </c>
      <c r="F1127" t="s">
        <v>22</v>
      </c>
      <c r="G1127" t="s">
        <v>1724</v>
      </c>
      <c r="H1127" t="s">
        <v>1725</v>
      </c>
      <c r="I1127" t="s">
        <v>25</v>
      </c>
      <c r="J1127" t="s">
        <v>26</v>
      </c>
      <c r="K1127" t="s">
        <v>865</v>
      </c>
      <c r="L1127" t="s">
        <v>234</v>
      </c>
      <c r="M1127" s="2">
        <v>48234</v>
      </c>
      <c r="N1127" s="2" t="s">
        <v>104</v>
      </c>
      <c r="O1127" s="3" t="s">
        <v>5806</v>
      </c>
      <c r="P1127" t="s">
        <v>70</v>
      </c>
      <c r="Q1127" t="s">
        <v>157</v>
      </c>
      <c r="R1127" t="s">
        <v>5807</v>
      </c>
      <c r="S1127" s="2">
        <v>104.88</v>
      </c>
      <c r="T1127" s="2">
        <v>6</v>
      </c>
      <c r="U1127" s="2">
        <v>0</v>
      </c>
      <c r="V1127" s="8">
        <v>41.951999999999998</v>
      </c>
      <c r="W1127" s="9">
        <f t="shared" si="51"/>
        <v>104.88</v>
      </c>
      <c r="X1127" s="9">
        <f t="shared" si="52"/>
        <v>0</v>
      </c>
      <c r="Y1127" s="9">
        <f t="shared" si="53"/>
        <v>629.28</v>
      </c>
    </row>
    <row r="1128" spans="1:25" x14ac:dyDescent="0.3">
      <c r="A1128">
        <v>1127</v>
      </c>
      <c r="B1128" t="s">
        <v>5808</v>
      </c>
      <c r="C1128" s="1">
        <v>42986</v>
      </c>
      <c r="D1128" s="1">
        <v>42992</v>
      </c>
      <c r="E1128" s="18">
        <v>42986</v>
      </c>
      <c r="F1128" t="s">
        <v>49</v>
      </c>
      <c r="G1128" t="s">
        <v>4706</v>
      </c>
      <c r="H1128" t="s">
        <v>4707</v>
      </c>
      <c r="I1128" t="s">
        <v>40</v>
      </c>
      <c r="J1128" t="s">
        <v>26</v>
      </c>
      <c r="K1128" t="s">
        <v>851</v>
      </c>
      <c r="L1128" t="s">
        <v>490</v>
      </c>
      <c r="M1128" s="2">
        <v>43017</v>
      </c>
      <c r="N1128" s="2" t="s">
        <v>145</v>
      </c>
      <c r="O1128" s="3" t="s">
        <v>5809</v>
      </c>
      <c r="P1128" t="s">
        <v>70</v>
      </c>
      <c r="Q1128" t="s">
        <v>157</v>
      </c>
      <c r="R1128" t="s">
        <v>5810</v>
      </c>
      <c r="S1128" s="2">
        <v>9.0960000000000001</v>
      </c>
      <c r="T1128" s="2">
        <v>1</v>
      </c>
      <c r="U1128" s="2">
        <v>0.2</v>
      </c>
      <c r="V1128" s="8">
        <v>1.7055</v>
      </c>
      <c r="W1128" s="9">
        <f t="shared" si="51"/>
        <v>7.2767999999999997</v>
      </c>
      <c r="X1128" s="9">
        <f t="shared" si="52"/>
        <v>1.8192000000000002</v>
      </c>
      <c r="Y1128" s="9">
        <f t="shared" si="53"/>
        <v>7.2767999999999997</v>
      </c>
    </row>
    <row r="1129" spans="1:25" x14ac:dyDescent="0.3">
      <c r="A1129">
        <v>1128</v>
      </c>
      <c r="B1129" t="s">
        <v>5814</v>
      </c>
      <c r="C1129" s="1">
        <v>42569</v>
      </c>
      <c r="D1129" s="1">
        <v>42574</v>
      </c>
      <c r="E1129" s="18">
        <v>42569</v>
      </c>
      <c r="F1129" t="s">
        <v>49</v>
      </c>
      <c r="G1129" t="s">
        <v>5536</v>
      </c>
      <c r="H1129" t="s">
        <v>5537</v>
      </c>
      <c r="I1129" t="s">
        <v>40</v>
      </c>
      <c r="J1129" t="s">
        <v>26</v>
      </c>
      <c r="K1129" t="s">
        <v>3697</v>
      </c>
      <c r="L1129" t="s">
        <v>302</v>
      </c>
      <c r="M1129" s="2">
        <v>85301</v>
      </c>
      <c r="N1129" s="2" t="s">
        <v>43</v>
      </c>
      <c r="O1129" s="3" t="s">
        <v>5815</v>
      </c>
      <c r="P1129" t="s">
        <v>45</v>
      </c>
      <c r="Q1129" t="s">
        <v>567</v>
      </c>
      <c r="R1129" t="s">
        <v>5816</v>
      </c>
      <c r="S1129" s="2">
        <v>33.799999999999997</v>
      </c>
      <c r="T1129" s="2">
        <v>5</v>
      </c>
      <c r="U1129" s="2">
        <v>0.2</v>
      </c>
      <c r="V1129" s="8">
        <v>4.2249999999999996</v>
      </c>
      <c r="W1129" s="9">
        <f t="shared" si="51"/>
        <v>27.04</v>
      </c>
      <c r="X1129" s="9">
        <f t="shared" si="52"/>
        <v>6.76</v>
      </c>
      <c r="Y1129" s="9">
        <f t="shared" si="53"/>
        <v>135.19999999999999</v>
      </c>
    </row>
    <row r="1130" spans="1:25" x14ac:dyDescent="0.3">
      <c r="A1130">
        <v>1129</v>
      </c>
      <c r="B1130" t="s">
        <v>5817</v>
      </c>
      <c r="C1130" s="1">
        <v>42534</v>
      </c>
      <c r="D1130" s="1">
        <v>42536</v>
      </c>
      <c r="E1130" s="18">
        <v>42534</v>
      </c>
      <c r="F1130" t="s">
        <v>22</v>
      </c>
      <c r="G1130" t="s">
        <v>2697</v>
      </c>
      <c r="H1130" t="s">
        <v>2698</v>
      </c>
      <c r="I1130" t="s">
        <v>101</v>
      </c>
      <c r="J1130" t="s">
        <v>26</v>
      </c>
      <c r="K1130" t="s">
        <v>320</v>
      </c>
      <c r="L1130" t="s">
        <v>234</v>
      </c>
      <c r="M1130" s="2">
        <v>49201</v>
      </c>
      <c r="N1130" s="2" t="s">
        <v>104</v>
      </c>
      <c r="O1130" s="3" t="s">
        <v>5765</v>
      </c>
      <c r="P1130" t="s">
        <v>70</v>
      </c>
      <c r="Q1130" t="s">
        <v>71</v>
      </c>
      <c r="R1130" t="s">
        <v>5766</v>
      </c>
      <c r="S1130" s="2">
        <v>377.97</v>
      </c>
      <c r="T1130" s="2">
        <v>3</v>
      </c>
      <c r="U1130" s="2">
        <v>0</v>
      </c>
      <c r="V1130" s="8">
        <v>94.492500000000007</v>
      </c>
      <c r="W1130" s="9">
        <f t="shared" si="51"/>
        <v>377.97</v>
      </c>
      <c r="X1130" s="9">
        <f t="shared" si="52"/>
        <v>0</v>
      </c>
      <c r="Y1130" s="9">
        <f t="shared" si="53"/>
        <v>1133.9100000000001</v>
      </c>
    </row>
    <row r="1131" spans="1:25" x14ac:dyDescent="0.3">
      <c r="A1131">
        <v>1130</v>
      </c>
      <c r="B1131" t="s">
        <v>5818</v>
      </c>
      <c r="C1131" s="1">
        <v>42919</v>
      </c>
      <c r="D1131" s="1">
        <v>42925</v>
      </c>
      <c r="E1131" s="18">
        <v>42919</v>
      </c>
      <c r="F1131" t="s">
        <v>49</v>
      </c>
      <c r="G1131" t="s">
        <v>737</v>
      </c>
      <c r="H1131" t="s">
        <v>738</v>
      </c>
      <c r="I1131" t="s">
        <v>101</v>
      </c>
      <c r="J1131" t="s">
        <v>26</v>
      </c>
      <c r="K1131" t="s">
        <v>1292</v>
      </c>
      <c r="L1131" t="s">
        <v>1221</v>
      </c>
      <c r="M1131" s="2">
        <v>2169</v>
      </c>
      <c r="N1131" s="2" t="s">
        <v>145</v>
      </c>
      <c r="O1131" s="3" t="s">
        <v>4118</v>
      </c>
      <c r="P1131" t="s">
        <v>70</v>
      </c>
      <c r="Q1131" t="s">
        <v>157</v>
      </c>
      <c r="R1131" t="s">
        <v>4119</v>
      </c>
      <c r="S1131" s="2">
        <v>258.89999999999998</v>
      </c>
      <c r="T1131" s="2">
        <v>10</v>
      </c>
      <c r="U1131" s="2">
        <v>0</v>
      </c>
      <c r="V1131" s="8">
        <v>93.203999999999994</v>
      </c>
      <c r="W1131" s="9">
        <f t="shared" si="51"/>
        <v>258.89999999999998</v>
      </c>
      <c r="X1131" s="9">
        <f t="shared" si="52"/>
        <v>0</v>
      </c>
      <c r="Y1131" s="9">
        <f t="shared" si="53"/>
        <v>2589</v>
      </c>
    </row>
    <row r="1132" spans="1:25" x14ac:dyDescent="0.3">
      <c r="A1132">
        <v>1131</v>
      </c>
      <c r="B1132" t="s">
        <v>5825</v>
      </c>
      <c r="C1132" s="1">
        <v>42468</v>
      </c>
      <c r="D1132" s="1">
        <v>42474</v>
      </c>
      <c r="E1132" s="18">
        <v>42468</v>
      </c>
      <c r="F1132" t="s">
        <v>49</v>
      </c>
      <c r="G1132" t="s">
        <v>2092</v>
      </c>
      <c r="H1132" t="s">
        <v>2093</v>
      </c>
      <c r="I1132" t="s">
        <v>101</v>
      </c>
      <c r="J1132" t="s">
        <v>26</v>
      </c>
      <c r="K1132" t="s">
        <v>270</v>
      </c>
      <c r="L1132" t="s">
        <v>490</v>
      </c>
      <c r="M1132" s="2">
        <v>45373</v>
      </c>
      <c r="N1132" s="2" t="s">
        <v>145</v>
      </c>
      <c r="O1132" s="3" t="s">
        <v>5473</v>
      </c>
      <c r="P1132" t="s">
        <v>45</v>
      </c>
      <c r="Q1132" t="s">
        <v>169</v>
      </c>
      <c r="R1132" t="s">
        <v>5474</v>
      </c>
      <c r="S1132" s="2">
        <v>8.8719999999999999</v>
      </c>
      <c r="T1132" s="2">
        <v>1</v>
      </c>
      <c r="U1132" s="2">
        <v>0.2</v>
      </c>
      <c r="V1132" s="8">
        <v>3.2161</v>
      </c>
      <c r="W1132" s="9">
        <f t="shared" si="51"/>
        <v>7.0975999999999999</v>
      </c>
      <c r="X1132" s="9">
        <f t="shared" si="52"/>
        <v>1.7744</v>
      </c>
      <c r="Y1132" s="9">
        <f t="shared" si="53"/>
        <v>7.0975999999999999</v>
      </c>
    </row>
    <row r="1133" spans="1:25" x14ac:dyDescent="0.3">
      <c r="A1133">
        <v>1132</v>
      </c>
      <c r="B1133" t="s">
        <v>5831</v>
      </c>
      <c r="C1133" s="1">
        <v>42307</v>
      </c>
      <c r="D1133" s="1">
        <v>42310</v>
      </c>
      <c r="E1133" s="18">
        <v>42307</v>
      </c>
      <c r="F1133" t="s">
        <v>22</v>
      </c>
      <c r="G1133" t="s">
        <v>1149</v>
      </c>
      <c r="H1133" t="s">
        <v>1150</v>
      </c>
      <c r="I1133" t="s">
        <v>40</v>
      </c>
      <c r="J1133" t="s">
        <v>26</v>
      </c>
      <c r="K1133" t="s">
        <v>793</v>
      </c>
      <c r="L1133" t="s">
        <v>449</v>
      </c>
      <c r="M1133" s="2">
        <v>80219</v>
      </c>
      <c r="N1133" s="2" t="s">
        <v>43</v>
      </c>
      <c r="O1133" s="3" t="s">
        <v>4875</v>
      </c>
      <c r="P1133" t="s">
        <v>70</v>
      </c>
      <c r="Q1133" t="s">
        <v>668</v>
      </c>
      <c r="R1133" t="s">
        <v>4876</v>
      </c>
      <c r="S1133" s="2">
        <v>59.994</v>
      </c>
      <c r="T1133" s="2">
        <v>2</v>
      </c>
      <c r="U1133" s="2">
        <v>0.7</v>
      </c>
      <c r="V1133" s="8">
        <v>-45.995399999999997</v>
      </c>
      <c r="W1133" s="9">
        <f t="shared" si="51"/>
        <v>17.998200000000004</v>
      </c>
      <c r="X1133" s="9">
        <f t="shared" si="52"/>
        <v>41.995799999999996</v>
      </c>
      <c r="Y1133" s="9">
        <f t="shared" si="53"/>
        <v>35.996400000000008</v>
      </c>
    </row>
    <row r="1134" spans="1:25" x14ac:dyDescent="0.3">
      <c r="A1134">
        <v>1133</v>
      </c>
      <c r="B1134" t="s">
        <v>5836</v>
      </c>
      <c r="C1134" s="1">
        <v>42327</v>
      </c>
      <c r="D1134" s="1">
        <v>42329</v>
      </c>
      <c r="E1134" s="18">
        <v>42327</v>
      </c>
      <c r="F1134" t="s">
        <v>22</v>
      </c>
      <c r="G1134" t="s">
        <v>5480</v>
      </c>
      <c r="H1134" t="s">
        <v>5481</v>
      </c>
      <c r="I1134" t="s">
        <v>101</v>
      </c>
      <c r="J1134" t="s">
        <v>26</v>
      </c>
      <c r="K1134" t="s">
        <v>94</v>
      </c>
      <c r="L1134" t="s">
        <v>95</v>
      </c>
      <c r="M1134" s="2">
        <v>98115</v>
      </c>
      <c r="N1134" s="2" t="s">
        <v>43</v>
      </c>
      <c r="O1134" s="3" t="s">
        <v>5416</v>
      </c>
      <c r="P1134" t="s">
        <v>31</v>
      </c>
      <c r="Q1134" t="s">
        <v>64</v>
      </c>
      <c r="R1134" t="s">
        <v>5417</v>
      </c>
      <c r="S1134" s="2">
        <v>141.96</v>
      </c>
      <c r="T1134" s="2">
        <v>2</v>
      </c>
      <c r="U1134" s="2">
        <v>0</v>
      </c>
      <c r="V1134" s="8">
        <v>22.7136</v>
      </c>
      <c r="W1134" s="9">
        <f t="shared" si="51"/>
        <v>141.96</v>
      </c>
      <c r="X1134" s="9">
        <f t="shared" si="52"/>
        <v>0</v>
      </c>
      <c r="Y1134" s="9">
        <f t="shared" si="53"/>
        <v>283.92</v>
      </c>
    </row>
    <row r="1135" spans="1:25" x14ac:dyDescent="0.3">
      <c r="A1135">
        <v>1134</v>
      </c>
      <c r="B1135" t="s">
        <v>5837</v>
      </c>
      <c r="C1135" s="1">
        <v>41895</v>
      </c>
      <c r="D1135" s="1">
        <v>41899</v>
      </c>
      <c r="E1135" s="18">
        <v>41895</v>
      </c>
      <c r="F1135" t="s">
        <v>49</v>
      </c>
      <c r="G1135" t="s">
        <v>222</v>
      </c>
      <c r="H1135" t="s">
        <v>223</v>
      </c>
      <c r="I1135" t="s">
        <v>40</v>
      </c>
      <c r="J1135" t="s">
        <v>26</v>
      </c>
      <c r="K1135" t="s">
        <v>3808</v>
      </c>
      <c r="L1135" t="s">
        <v>302</v>
      </c>
      <c r="M1135" s="2">
        <v>85281</v>
      </c>
      <c r="N1135" s="2" t="s">
        <v>43</v>
      </c>
      <c r="O1135" s="3" t="s">
        <v>5838</v>
      </c>
      <c r="P1135" t="s">
        <v>45</v>
      </c>
      <c r="Q1135" t="s">
        <v>58</v>
      </c>
      <c r="R1135" t="s">
        <v>5839</v>
      </c>
      <c r="S1135" s="2">
        <v>79.400000000000006</v>
      </c>
      <c r="T1135" s="2">
        <v>5</v>
      </c>
      <c r="U1135" s="2">
        <v>0.2</v>
      </c>
      <c r="V1135" s="8">
        <v>5.9550000000000001</v>
      </c>
      <c r="W1135" s="9">
        <f t="shared" si="51"/>
        <v>63.52</v>
      </c>
      <c r="X1135" s="9">
        <f t="shared" si="52"/>
        <v>15.880000000000003</v>
      </c>
      <c r="Y1135" s="9">
        <f t="shared" si="53"/>
        <v>317.60000000000002</v>
      </c>
    </row>
    <row r="1136" spans="1:25" x14ac:dyDescent="0.3">
      <c r="A1136">
        <v>1135</v>
      </c>
      <c r="B1136" t="s">
        <v>5840</v>
      </c>
      <c r="C1136" s="1">
        <v>42168</v>
      </c>
      <c r="D1136" s="1">
        <v>42174</v>
      </c>
      <c r="E1136" s="18">
        <v>42168</v>
      </c>
      <c r="F1136" t="s">
        <v>49</v>
      </c>
      <c r="G1136" t="s">
        <v>5696</v>
      </c>
      <c r="H1136" t="s">
        <v>5697</v>
      </c>
      <c r="I1136" t="s">
        <v>40</v>
      </c>
      <c r="J1136" t="s">
        <v>26</v>
      </c>
      <c r="K1136" t="s">
        <v>349</v>
      </c>
      <c r="L1136" t="s">
        <v>350</v>
      </c>
      <c r="M1136" s="2">
        <v>35601</v>
      </c>
      <c r="N1136" s="2" t="s">
        <v>29</v>
      </c>
      <c r="O1136" s="3" t="s">
        <v>5799</v>
      </c>
      <c r="P1136" t="s">
        <v>45</v>
      </c>
      <c r="Q1136" t="s">
        <v>67</v>
      </c>
      <c r="R1136" t="s">
        <v>5800</v>
      </c>
      <c r="S1136" s="2">
        <v>24.78</v>
      </c>
      <c r="T1136" s="2">
        <v>6</v>
      </c>
      <c r="U1136" s="2">
        <v>0</v>
      </c>
      <c r="V1136" s="8">
        <v>6.9383999999999997</v>
      </c>
      <c r="W1136" s="9">
        <f t="shared" si="51"/>
        <v>24.78</v>
      </c>
      <c r="X1136" s="9">
        <f t="shared" si="52"/>
        <v>0</v>
      </c>
      <c r="Y1136" s="9">
        <f t="shared" si="53"/>
        <v>148.68</v>
      </c>
    </row>
    <row r="1137" spans="1:25" x14ac:dyDescent="0.3">
      <c r="A1137">
        <v>1136</v>
      </c>
      <c r="B1137" t="s">
        <v>5841</v>
      </c>
      <c r="C1137" s="1">
        <v>42846</v>
      </c>
      <c r="D1137" s="1">
        <v>42849</v>
      </c>
      <c r="E1137" s="18">
        <v>42846</v>
      </c>
      <c r="F1137" t="s">
        <v>184</v>
      </c>
      <c r="G1137" t="s">
        <v>4132</v>
      </c>
      <c r="H1137" t="s">
        <v>4133</v>
      </c>
      <c r="I1137" t="s">
        <v>25</v>
      </c>
      <c r="J1137" t="s">
        <v>26</v>
      </c>
      <c r="K1137" t="s">
        <v>94</v>
      </c>
      <c r="L1137" t="s">
        <v>95</v>
      </c>
      <c r="M1137" s="2">
        <v>98103</v>
      </c>
      <c r="N1137" s="2" t="s">
        <v>43</v>
      </c>
      <c r="O1137" s="3" t="s">
        <v>5842</v>
      </c>
      <c r="P1137" t="s">
        <v>70</v>
      </c>
      <c r="Q1137" t="s">
        <v>157</v>
      </c>
      <c r="R1137" t="s">
        <v>5843</v>
      </c>
      <c r="S1137" s="2">
        <v>11.54</v>
      </c>
      <c r="T1137" s="2">
        <v>1</v>
      </c>
      <c r="U1137" s="2">
        <v>0</v>
      </c>
      <c r="V1137" s="8">
        <v>3.4620000000000002</v>
      </c>
      <c r="W1137" s="9">
        <f t="shared" si="51"/>
        <v>11.54</v>
      </c>
      <c r="X1137" s="9">
        <f t="shared" si="52"/>
        <v>0</v>
      </c>
      <c r="Y1137" s="9">
        <f t="shared" si="53"/>
        <v>11.54</v>
      </c>
    </row>
    <row r="1138" spans="1:25" x14ac:dyDescent="0.3">
      <c r="A1138">
        <v>1137</v>
      </c>
      <c r="B1138" t="s">
        <v>5844</v>
      </c>
      <c r="C1138" s="1">
        <v>42632</v>
      </c>
      <c r="D1138" s="1">
        <v>42636</v>
      </c>
      <c r="E1138" s="18">
        <v>42632</v>
      </c>
      <c r="F1138" t="s">
        <v>49</v>
      </c>
      <c r="G1138" t="s">
        <v>1934</v>
      </c>
      <c r="H1138" t="s">
        <v>1935</v>
      </c>
      <c r="I1138" t="s">
        <v>25</v>
      </c>
      <c r="J1138" t="s">
        <v>26</v>
      </c>
      <c r="K1138" t="s">
        <v>489</v>
      </c>
      <c r="L1138" t="s">
        <v>1246</v>
      </c>
      <c r="M1138" s="2">
        <v>31907</v>
      </c>
      <c r="N1138" s="2" t="s">
        <v>29</v>
      </c>
      <c r="O1138" s="3" t="s">
        <v>5845</v>
      </c>
      <c r="P1138" t="s">
        <v>45</v>
      </c>
      <c r="Q1138" t="s">
        <v>567</v>
      </c>
      <c r="R1138" t="s">
        <v>5846</v>
      </c>
      <c r="S1138" s="2">
        <v>5.04</v>
      </c>
      <c r="T1138" s="2">
        <v>2</v>
      </c>
      <c r="U1138" s="2">
        <v>0</v>
      </c>
      <c r="V1138" s="8">
        <v>0.1512</v>
      </c>
      <c r="W1138" s="9">
        <f t="shared" si="51"/>
        <v>5.04</v>
      </c>
      <c r="X1138" s="9">
        <f t="shared" si="52"/>
        <v>0</v>
      </c>
      <c r="Y1138" s="9">
        <f t="shared" si="53"/>
        <v>10.08</v>
      </c>
    </row>
    <row r="1139" spans="1:25" x14ac:dyDescent="0.3">
      <c r="A1139">
        <v>1138</v>
      </c>
      <c r="B1139" t="s">
        <v>5847</v>
      </c>
      <c r="C1139" s="1">
        <v>42730</v>
      </c>
      <c r="D1139" s="1">
        <v>42737</v>
      </c>
      <c r="E1139" s="18">
        <v>42730</v>
      </c>
      <c r="F1139" t="s">
        <v>49</v>
      </c>
      <c r="G1139" t="s">
        <v>573</v>
      </c>
      <c r="H1139" t="s">
        <v>574</v>
      </c>
      <c r="I1139" t="s">
        <v>40</v>
      </c>
      <c r="J1139" t="s">
        <v>26</v>
      </c>
      <c r="K1139" t="s">
        <v>793</v>
      </c>
      <c r="L1139" t="s">
        <v>449</v>
      </c>
      <c r="M1139" s="2">
        <v>80219</v>
      </c>
      <c r="N1139" s="2" t="s">
        <v>43</v>
      </c>
      <c r="O1139" s="3" t="s">
        <v>4682</v>
      </c>
      <c r="P1139" t="s">
        <v>45</v>
      </c>
      <c r="Q1139" t="s">
        <v>77</v>
      </c>
      <c r="R1139" t="s">
        <v>4683</v>
      </c>
      <c r="S1139" s="2">
        <v>18.72</v>
      </c>
      <c r="T1139" s="2">
        <v>2</v>
      </c>
      <c r="U1139" s="2">
        <v>0.2</v>
      </c>
      <c r="V1139" s="8">
        <v>3.51</v>
      </c>
      <c r="W1139" s="9">
        <f t="shared" si="51"/>
        <v>14.975999999999999</v>
      </c>
      <c r="X1139" s="9">
        <f t="shared" si="52"/>
        <v>3.7439999999999998</v>
      </c>
      <c r="Y1139" s="9">
        <f t="shared" si="53"/>
        <v>29.951999999999998</v>
      </c>
    </row>
    <row r="1140" spans="1:25" x14ac:dyDescent="0.3">
      <c r="A1140">
        <v>1139</v>
      </c>
      <c r="B1140" t="s">
        <v>5848</v>
      </c>
      <c r="C1140" s="1">
        <v>42526</v>
      </c>
      <c r="D1140" s="1">
        <v>42532</v>
      </c>
      <c r="E1140" s="18">
        <v>42526</v>
      </c>
      <c r="F1140" t="s">
        <v>49</v>
      </c>
      <c r="G1140" t="s">
        <v>4218</v>
      </c>
      <c r="H1140" t="s">
        <v>4219</v>
      </c>
      <c r="I1140" t="s">
        <v>25</v>
      </c>
      <c r="J1140" t="s">
        <v>26</v>
      </c>
      <c r="K1140" t="s">
        <v>594</v>
      </c>
      <c r="L1140" t="s">
        <v>241</v>
      </c>
      <c r="M1140" s="2">
        <v>19711</v>
      </c>
      <c r="N1140" s="2" t="s">
        <v>145</v>
      </c>
      <c r="O1140" s="3" t="s">
        <v>2760</v>
      </c>
      <c r="P1140" t="s">
        <v>45</v>
      </c>
      <c r="Q1140" t="s">
        <v>58</v>
      </c>
      <c r="R1140" t="s">
        <v>2761</v>
      </c>
      <c r="S1140" s="2">
        <v>360.38</v>
      </c>
      <c r="T1140" s="2">
        <v>2</v>
      </c>
      <c r="U1140" s="2">
        <v>0</v>
      </c>
      <c r="V1140" s="8">
        <v>93.698800000000006</v>
      </c>
      <c r="W1140" s="9">
        <f t="shared" si="51"/>
        <v>360.38</v>
      </c>
      <c r="X1140" s="9">
        <f t="shared" si="52"/>
        <v>0</v>
      </c>
      <c r="Y1140" s="9">
        <f t="shared" si="53"/>
        <v>720.76</v>
      </c>
    </row>
    <row r="1141" spans="1:25" x14ac:dyDescent="0.3">
      <c r="A1141">
        <v>1140</v>
      </c>
      <c r="B1141" t="s">
        <v>5851</v>
      </c>
      <c r="C1141" s="1">
        <v>42800</v>
      </c>
      <c r="D1141" s="1">
        <v>42805</v>
      </c>
      <c r="E1141" s="18">
        <v>42800</v>
      </c>
      <c r="F1141" t="s">
        <v>22</v>
      </c>
      <c r="G1141" t="s">
        <v>5852</v>
      </c>
      <c r="H1141" t="s">
        <v>5853</v>
      </c>
      <c r="I1141" t="s">
        <v>25</v>
      </c>
      <c r="J1141" t="s">
        <v>26</v>
      </c>
      <c r="K1141" t="s">
        <v>262</v>
      </c>
      <c r="L1141" t="s">
        <v>263</v>
      </c>
      <c r="M1141" s="2">
        <v>10011</v>
      </c>
      <c r="N1141" s="2" t="s">
        <v>145</v>
      </c>
      <c r="O1141" s="3" t="s">
        <v>619</v>
      </c>
      <c r="P1141" t="s">
        <v>45</v>
      </c>
      <c r="Q1141" t="s">
        <v>89</v>
      </c>
      <c r="R1141" t="s">
        <v>620</v>
      </c>
      <c r="S1141" s="2">
        <v>26.38</v>
      </c>
      <c r="T1141" s="2">
        <v>1</v>
      </c>
      <c r="U1141" s="2">
        <v>0</v>
      </c>
      <c r="V1141" s="8">
        <v>12.1348</v>
      </c>
      <c r="W1141" s="9">
        <f t="shared" si="51"/>
        <v>26.38</v>
      </c>
      <c r="X1141" s="9">
        <f t="shared" si="52"/>
        <v>0</v>
      </c>
      <c r="Y1141" s="9">
        <f t="shared" si="53"/>
        <v>26.38</v>
      </c>
    </row>
    <row r="1142" spans="1:25" x14ac:dyDescent="0.3">
      <c r="A1142">
        <v>1141</v>
      </c>
      <c r="B1142" t="s">
        <v>5856</v>
      </c>
      <c r="C1142" s="1">
        <v>42636</v>
      </c>
      <c r="D1142" s="1">
        <v>42641</v>
      </c>
      <c r="E1142" s="18">
        <v>42636</v>
      </c>
      <c r="F1142" t="s">
        <v>22</v>
      </c>
      <c r="G1142" t="s">
        <v>1301</v>
      </c>
      <c r="H1142" t="s">
        <v>1302</v>
      </c>
      <c r="I1142" t="s">
        <v>25</v>
      </c>
      <c r="J1142" t="s">
        <v>26</v>
      </c>
      <c r="K1142" t="s">
        <v>489</v>
      </c>
      <c r="L1142" t="s">
        <v>1246</v>
      </c>
      <c r="M1142" s="2">
        <v>31907</v>
      </c>
      <c r="N1142" s="2" t="s">
        <v>29</v>
      </c>
      <c r="O1142" s="3" t="s">
        <v>1508</v>
      </c>
      <c r="P1142" t="s">
        <v>45</v>
      </c>
      <c r="Q1142" t="s">
        <v>58</v>
      </c>
      <c r="R1142" t="s">
        <v>1509</v>
      </c>
      <c r="S1142" s="2">
        <v>118.25</v>
      </c>
      <c r="T1142" s="2">
        <v>5</v>
      </c>
      <c r="U1142" s="2">
        <v>0</v>
      </c>
      <c r="V1142" s="8">
        <v>34.292499999999997</v>
      </c>
      <c r="W1142" s="9">
        <f t="shared" si="51"/>
        <v>118.25</v>
      </c>
      <c r="X1142" s="9">
        <f t="shared" si="52"/>
        <v>0</v>
      </c>
      <c r="Y1142" s="9">
        <f t="shared" si="53"/>
        <v>591.25</v>
      </c>
    </row>
    <row r="1143" spans="1:25" x14ac:dyDescent="0.3">
      <c r="A1143">
        <v>1142</v>
      </c>
      <c r="B1143" t="s">
        <v>5859</v>
      </c>
      <c r="C1143" s="1">
        <v>42429</v>
      </c>
      <c r="D1143" s="1">
        <v>42433</v>
      </c>
      <c r="E1143" s="18">
        <v>42429</v>
      </c>
      <c r="F1143" t="s">
        <v>49</v>
      </c>
      <c r="G1143" t="s">
        <v>446</v>
      </c>
      <c r="H1143" t="s">
        <v>447</v>
      </c>
      <c r="I1143" t="s">
        <v>25</v>
      </c>
      <c r="J1143" t="s">
        <v>26</v>
      </c>
      <c r="K1143" t="s">
        <v>594</v>
      </c>
      <c r="L1143" t="s">
        <v>490</v>
      </c>
      <c r="M1143" s="2">
        <v>43055</v>
      </c>
      <c r="N1143" s="2" t="s">
        <v>145</v>
      </c>
      <c r="O1143" s="3" t="s">
        <v>5561</v>
      </c>
      <c r="P1143" t="s">
        <v>45</v>
      </c>
      <c r="Q1143" t="s">
        <v>67</v>
      </c>
      <c r="R1143" t="s">
        <v>5562</v>
      </c>
      <c r="S1143" s="2">
        <v>111.104</v>
      </c>
      <c r="T1143" s="2">
        <v>7</v>
      </c>
      <c r="U1143" s="2">
        <v>0.2</v>
      </c>
      <c r="V1143" s="8">
        <v>8.3328000000000007</v>
      </c>
      <c r="W1143" s="9">
        <f t="shared" si="51"/>
        <v>88.883200000000002</v>
      </c>
      <c r="X1143" s="9">
        <f t="shared" si="52"/>
        <v>22.220800000000001</v>
      </c>
      <c r="Y1143" s="9">
        <f t="shared" si="53"/>
        <v>622.18240000000003</v>
      </c>
    </row>
    <row r="1144" spans="1:25" x14ac:dyDescent="0.3">
      <c r="A1144">
        <v>1143</v>
      </c>
      <c r="B1144" t="s">
        <v>5860</v>
      </c>
      <c r="C1144" s="1">
        <v>42595</v>
      </c>
      <c r="D1144" s="1">
        <v>42600</v>
      </c>
      <c r="E1144" s="18">
        <v>42595</v>
      </c>
      <c r="F1144" t="s">
        <v>22</v>
      </c>
      <c r="G1144" t="s">
        <v>2991</v>
      </c>
      <c r="H1144" t="s">
        <v>2992</v>
      </c>
      <c r="I1144" t="s">
        <v>40</v>
      </c>
      <c r="J1144" t="s">
        <v>26</v>
      </c>
      <c r="K1144" t="s">
        <v>5861</v>
      </c>
      <c r="L1144" t="s">
        <v>113</v>
      </c>
      <c r="M1144" s="2">
        <v>53214</v>
      </c>
      <c r="N1144" s="2" t="s">
        <v>104</v>
      </c>
      <c r="O1144" s="3" t="s">
        <v>1625</v>
      </c>
      <c r="P1144" t="s">
        <v>31</v>
      </c>
      <c r="Q1144" t="s">
        <v>32</v>
      </c>
      <c r="R1144" t="s">
        <v>1626</v>
      </c>
      <c r="S1144" s="2">
        <v>241.96</v>
      </c>
      <c r="T1144" s="2">
        <v>2</v>
      </c>
      <c r="U1144" s="2">
        <v>0</v>
      </c>
      <c r="V1144" s="8">
        <v>24.196000000000002</v>
      </c>
      <c r="W1144" s="9">
        <f t="shared" si="51"/>
        <v>241.96</v>
      </c>
      <c r="X1144" s="9">
        <f t="shared" si="52"/>
        <v>0</v>
      </c>
      <c r="Y1144" s="9">
        <f t="shared" si="53"/>
        <v>483.92</v>
      </c>
    </row>
    <row r="1145" spans="1:25" x14ac:dyDescent="0.3">
      <c r="A1145">
        <v>1144</v>
      </c>
      <c r="B1145" t="s">
        <v>5862</v>
      </c>
      <c r="C1145" s="1">
        <v>42791</v>
      </c>
      <c r="D1145" s="1">
        <v>42796</v>
      </c>
      <c r="E1145" s="18">
        <v>42791</v>
      </c>
      <c r="F1145" t="s">
        <v>49</v>
      </c>
      <c r="G1145" t="s">
        <v>5315</v>
      </c>
      <c r="H1145" t="s">
        <v>5316</v>
      </c>
      <c r="I1145" t="s">
        <v>25</v>
      </c>
      <c r="J1145" t="s">
        <v>26</v>
      </c>
      <c r="K1145" t="s">
        <v>295</v>
      </c>
      <c r="L1145" t="s">
        <v>207</v>
      </c>
      <c r="M1145" s="2">
        <v>60623</v>
      </c>
      <c r="N1145" s="2" t="s">
        <v>104</v>
      </c>
      <c r="O1145" s="3" t="s">
        <v>438</v>
      </c>
      <c r="P1145" t="s">
        <v>45</v>
      </c>
      <c r="Q1145" t="s">
        <v>74</v>
      </c>
      <c r="R1145" t="s">
        <v>439</v>
      </c>
      <c r="S1145" s="2">
        <v>1.788</v>
      </c>
      <c r="T1145" s="2">
        <v>3</v>
      </c>
      <c r="U1145" s="2">
        <v>0.8</v>
      </c>
      <c r="V1145" s="8">
        <v>-3.0396000000000001</v>
      </c>
      <c r="W1145" s="9">
        <f t="shared" si="51"/>
        <v>0.35759999999999992</v>
      </c>
      <c r="X1145" s="9">
        <f t="shared" si="52"/>
        <v>1.4304000000000001</v>
      </c>
      <c r="Y1145" s="9">
        <f t="shared" si="53"/>
        <v>1.0727999999999998</v>
      </c>
    </row>
    <row r="1146" spans="1:25" x14ac:dyDescent="0.3">
      <c r="A1146">
        <v>1145</v>
      </c>
      <c r="B1146" t="s">
        <v>5863</v>
      </c>
      <c r="C1146" s="1">
        <v>41857</v>
      </c>
      <c r="D1146" s="1">
        <v>41862</v>
      </c>
      <c r="E1146" s="18">
        <v>41857</v>
      </c>
      <c r="F1146" t="s">
        <v>22</v>
      </c>
      <c r="G1146" t="s">
        <v>2304</v>
      </c>
      <c r="H1146" t="s">
        <v>2305</v>
      </c>
      <c r="I1146" t="s">
        <v>25</v>
      </c>
      <c r="J1146" t="s">
        <v>26</v>
      </c>
      <c r="K1146" t="s">
        <v>374</v>
      </c>
      <c r="L1146" t="s">
        <v>375</v>
      </c>
      <c r="M1146" s="2">
        <v>29203</v>
      </c>
      <c r="N1146" s="2" t="s">
        <v>29</v>
      </c>
      <c r="O1146" s="3" t="s">
        <v>3370</v>
      </c>
      <c r="P1146" t="s">
        <v>70</v>
      </c>
      <c r="Q1146" t="s">
        <v>157</v>
      </c>
      <c r="R1146" t="s">
        <v>3371</v>
      </c>
      <c r="S1146" s="2">
        <v>62.91</v>
      </c>
      <c r="T1146" s="2">
        <v>3</v>
      </c>
      <c r="U1146" s="2">
        <v>0</v>
      </c>
      <c r="V1146" s="8">
        <v>22.647600000000001</v>
      </c>
      <c r="W1146" s="9">
        <f t="shared" si="51"/>
        <v>62.91</v>
      </c>
      <c r="X1146" s="9">
        <f t="shared" si="52"/>
        <v>0</v>
      </c>
      <c r="Y1146" s="9">
        <f t="shared" si="53"/>
        <v>188.73</v>
      </c>
    </row>
    <row r="1147" spans="1:25" x14ac:dyDescent="0.3">
      <c r="A1147">
        <v>1146</v>
      </c>
      <c r="B1147" t="s">
        <v>5864</v>
      </c>
      <c r="C1147" s="1">
        <v>41740</v>
      </c>
      <c r="D1147" s="1">
        <v>41742</v>
      </c>
      <c r="E1147" s="18">
        <v>41740</v>
      </c>
      <c r="F1147" t="s">
        <v>22</v>
      </c>
      <c r="G1147" t="s">
        <v>2193</v>
      </c>
      <c r="H1147" t="s">
        <v>2194</v>
      </c>
      <c r="I1147" t="s">
        <v>25</v>
      </c>
      <c r="J1147" t="s">
        <v>26</v>
      </c>
      <c r="K1147" t="s">
        <v>1389</v>
      </c>
      <c r="L1147" t="s">
        <v>53</v>
      </c>
      <c r="M1147" s="2">
        <v>33180</v>
      </c>
      <c r="N1147" s="2" t="s">
        <v>29</v>
      </c>
      <c r="O1147" s="3" t="s">
        <v>5865</v>
      </c>
      <c r="P1147" t="s">
        <v>45</v>
      </c>
      <c r="Q1147" t="s">
        <v>265</v>
      </c>
      <c r="R1147" t="s">
        <v>5866</v>
      </c>
      <c r="S1147" s="2">
        <v>6.9119999999999999</v>
      </c>
      <c r="T1147" s="2">
        <v>3</v>
      </c>
      <c r="U1147" s="2">
        <v>0.2</v>
      </c>
      <c r="V1147" s="8">
        <v>2.3328000000000002</v>
      </c>
      <c r="W1147" s="9">
        <f t="shared" si="51"/>
        <v>5.5296000000000003</v>
      </c>
      <c r="X1147" s="9">
        <f t="shared" si="52"/>
        <v>1.3824000000000001</v>
      </c>
      <c r="Y1147" s="9">
        <f t="shared" si="53"/>
        <v>16.588799999999999</v>
      </c>
    </row>
    <row r="1148" spans="1:25" x14ac:dyDescent="0.3">
      <c r="A1148">
        <v>1147</v>
      </c>
      <c r="B1148" t="s">
        <v>5870</v>
      </c>
      <c r="C1148" s="1">
        <v>43069</v>
      </c>
      <c r="D1148" s="1">
        <v>43071</v>
      </c>
      <c r="E1148" s="18">
        <v>43069</v>
      </c>
      <c r="F1148" t="s">
        <v>22</v>
      </c>
      <c r="G1148" t="s">
        <v>416</v>
      </c>
      <c r="H1148" t="s">
        <v>417</v>
      </c>
      <c r="I1148" t="s">
        <v>101</v>
      </c>
      <c r="J1148" t="s">
        <v>26</v>
      </c>
      <c r="K1148" t="s">
        <v>1389</v>
      </c>
      <c r="L1148" t="s">
        <v>53</v>
      </c>
      <c r="M1148" s="2">
        <v>33180</v>
      </c>
      <c r="N1148" s="2" t="s">
        <v>29</v>
      </c>
      <c r="O1148" s="3" t="s">
        <v>3659</v>
      </c>
      <c r="P1148" t="s">
        <v>70</v>
      </c>
      <c r="Q1148" t="s">
        <v>71</v>
      </c>
      <c r="R1148" t="s">
        <v>3660</v>
      </c>
      <c r="S1148" s="2">
        <v>71.975999999999999</v>
      </c>
      <c r="T1148" s="2">
        <v>3</v>
      </c>
      <c r="U1148" s="2">
        <v>0.2</v>
      </c>
      <c r="V1148" s="8">
        <v>8.9969999999999999</v>
      </c>
      <c r="W1148" s="9">
        <f t="shared" si="51"/>
        <v>57.580799999999996</v>
      </c>
      <c r="X1148" s="9">
        <f t="shared" si="52"/>
        <v>14.395200000000001</v>
      </c>
      <c r="Y1148" s="9">
        <f t="shared" si="53"/>
        <v>172.74239999999998</v>
      </c>
    </row>
    <row r="1149" spans="1:25" x14ac:dyDescent="0.3">
      <c r="A1149">
        <v>1148</v>
      </c>
      <c r="B1149" t="s">
        <v>5871</v>
      </c>
      <c r="C1149" s="1">
        <v>41959</v>
      </c>
      <c r="D1149" s="1">
        <v>41963</v>
      </c>
      <c r="E1149" s="18">
        <v>41959</v>
      </c>
      <c r="F1149" t="s">
        <v>49</v>
      </c>
      <c r="G1149" t="s">
        <v>4495</v>
      </c>
      <c r="H1149" t="s">
        <v>4496</v>
      </c>
      <c r="I1149" t="s">
        <v>101</v>
      </c>
      <c r="J1149" t="s">
        <v>26</v>
      </c>
      <c r="K1149" t="s">
        <v>5872</v>
      </c>
      <c r="L1149" t="s">
        <v>4186</v>
      </c>
      <c r="M1149" s="2">
        <v>66502</v>
      </c>
      <c r="N1149" s="2" t="s">
        <v>104</v>
      </c>
      <c r="O1149" s="3" t="s">
        <v>3985</v>
      </c>
      <c r="P1149" t="s">
        <v>70</v>
      </c>
      <c r="Q1149" t="s">
        <v>71</v>
      </c>
      <c r="R1149" t="s">
        <v>3986</v>
      </c>
      <c r="S1149" s="2">
        <v>273.95999999999998</v>
      </c>
      <c r="T1149" s="2">
        <v>2</v>
      </c>
      <c r="U1149" s="2">
        <v>0</v>
      </c>
      <c r="V1149" s="8">
        <v>10.958399999999999</v>
      </c>
      <c r="W1149" s="9">
        <f t="shared" si="51"/>
        <v>273.95999999999998</v>
      </c>
      <c r="X1149" s="9">
        <f t="shared" si="52"/>
        <v>0</v>
      </c>
      <c r="Y1149" s="9">
        <f t="shared" si="53"/>
        <v>547.91999999999996</v>
      </c>
    </row>
    <row r="1150" spans="1:25" x14ac:dyDescent="0.3">
      <c r="A1150">
        <v>1149</v>
      </c>
      <c r="B1150" t="s">
        <v>5873</v>
      </c>
      <c r="C1150" s="1">
        <v>42194</v>
      </c>
      <c r="D1150" s="1">
        <v>42199</v>
      </c>
      <c r="E1150" s="18">
        <v>42194</v>
      </c>
      <c r="F1150" t="s">
        <v>22</v>
      </c>
      <c r="G1150" t="s">
        <v>3446</v>
      </c>
      <c r="H1150" t="s">
        <v>3447</v>
      </c>
      <c r="I1150" t="s">
        <v>25</v>
      </c>
      <c r="J1150" t="s">
        <v>26</v>
      </c>
      <c r="K1150" t="s">
        <v>143</v>
      </c>
      <c r="L1150" t="s">
        <v>144</v>
      </c>
      <c r="M1150" s="2">
        <v>19120</v>
      </c>
      <c r="N1150" s="2" t="s">
        <v>145</v>
      </c>
      <c r="O1150" s="3" t="s">
        <v>4933</v>
      </c>
      <c r="P1150" t="s">
        <v>70</v>
      </c>
      <c r="Q1150" t="s">
        <v>71</v>
      </c>
      <c r="R1150" t="s">
        <v>4934</v>
      </c>
      <c r="S1150" s="2">
        <v>269.98200000000003</v>
      </c>
      <c r="T1150" s="2">
        <v>3</v>
      </c>
      <c r="U1150" s="2">
        <v>0.4</v>
      </c>
      <c r="V1150" s="8">
        <v>40.497300000000003</v>
      </c>
      <c r="W1150" s="9">
        <f t="shared" si="51"/>
        <v>161.98920000000001</v>
      </c>
      <c r="X1150" s="9">
        <f t="shared" si="52"/>
        <v>107.99280000000002</v>
      </c>
      <c r="Y1150" s="9">
        <f t="shared" si="53"/>
        <v>485.96760000000006</v>
      </c>
    </row>
    <row r="1151" spans="1:25" x14ac:dyDescent="0.3">
      <c r="A1151">
        <v>1150</v>
      </c>
      <c r="B1151" t="s">
        <v>5874</v>
      </c>
      <c r="C1151" s="1">
        <v>43052</v>
      </c>
      <c r="D1151" s="1">
        <v>43055</v>
      </c>
      <c r="E1151" s="18">
        <v>43052</v>
      </c>
      <c r="F1151" t="s">
        <v>22</v>
      </c>
      <c r="G1151" t="s">
        <v>3475</v>
      </c>
      <c r="H1151" t="s">
        <v>3476</v>
      </c>
      <c r="I1151" t="s">
        <v>25</v>
      </c>
      <c r="J1151" t="s">
        <v>26</v>
      </c>
      <c r="K1151" t="s">
        <v>326</v>
      </c>
      <c r="L1151" t="s">
        <v>327</v>
      </c>
      <c r="M1151" s="2">
        <v>38109</v>
      </c>
      <c r="N1151" s="2" t="s">
        <v>29</v>
      </c>
      <c r="O1151" s="3" t="s">
        <v>4086</v>
      </c>
      <c r="P1151" t="s">
        <v>45</v>
      </c>
      <c r="Q1151" t="s">
        <v>89</v>
      </c>
      <c r="R1151" t="s">
        <v>4087</v>
      </c>
      <c r="S1151" s="2">
        <v>8.9039999999999999</v>
      </c>
      <c r="T1151" s="2">
        <v>3</v>
      </c>
      <c r="U1151" s="2">
        <v>0.2</v>
      </c>
      <c r="V1151" s="8">
        <v>3.339</v>
      </c>
      <c r="W1151" s="9">
        <f t="shared" si="51"/>
        <v>7.1231999999999998</v>
      </c>
      <c r="X1151" s="9">
        <f t="shared" si="52"/>
        <v>1.7808000000000002</v>
      </c>
      <c r="Y1151" s="9">
        <f t="shared" si="53"/>
        <v>21.369599999999998</v>
      </c>
    </row>
    <row r="1152" spans="1:25" x14ac:dyDescent="0.3">
      <c r="A1152">
        <v>1151</v>
      </c>
      <c r="B1152" t="s">
        <v>5875</v>
      </c>
      <c r="C1152" s="1">
        <v>43095</v>
      </c>
      <c r="D1152" s="1">
        <v>43099</v>
      </c>
      <c r="E1152" s="18">
        <v>43095</v>
      </c>
      <c r="F1152" t="s">
        <v>49</v>
      </c>
      <c r="G1152" t="s">
        <v>3413</v>
      </c>
      <c r="H1152" t="s">
        <v>3414</v>
      </c>
      <c r="I1152" t="s">
        <v>101</v>
      </c>
      <c r="J1152" t="s">
        <v>26</v>
      </c>
      <c r="K1152" t="s">
        <v>489</v>
      </c>
      <c r="L1152" t="s">
        <v>490</v>
      </c>
      <c r="M1152" s="2">
        <v>43229</v>
      </c>
      <c r="N1152" s="2" t="s">
        <v>145</v>
      </c>
      <c r="O1152" s="3" t="s">
        <v>5876</v>
      </c>
      <c r="P1152" t="s">
        <v>45</v>
      </c>
      <c r="Q1152" t="s">
        <v>74</v>
      </c>
      <c r="R1152" t="s">
        <v>5877</v>
      </c>
      <c r="S1152" s="2">
        <v>3.1320000000000001</v>
      </c>
      <c r="T1152" s="2">
        <v>2</v>
      </c>
      <c r="U1152" s="2">
        <v>0.7</v>
      </c>
      <c r="V1152" s="8">
        <v>-2.61</v>
      </c>
      <c r="W1152" s="9">
        <f t="shared" si="51"/>
        <v>0.93959999999999999</v>
      </c>
      <c r="X1152" s="9">
        <f t="shared" si="52"/>
        <v>2.1924000000000001</v>
      </c>
      <c r="Y1152" s="9">
        <f t="shared" si="53"/>
        <v>1.8792</v>
      </c>
    </row>
    <row r="1153" spans="1:25" x14ac:dyDescent="0.3">
      <c r="A1153">
        <v>1152</v>
      </c>
      <c r="B1153" t="s">
        <v>5878</v>
      </c>
      <c r="C1153" s="1">
        <v>42477</v>
      </c>
      <c r="D1153" s="1">
        <v>42481</v>
      </c>
      <c r="E1153" s="18">
        <v>42477</v>
      </c>
      <c r="F1153" t="s">
        <v>49</v>
      </c>
      <c r="G1153" t="s">
        <v>5488</v>
      </c>
      <c r="H1153" t="s">
        <v>5489</v>
      </c>
      <c r="I1153" t="s">
        <v>101</v>
      </c>
      <c r="J1153" t="s">
        <v>26</v>
      </c>
      <c r="K1153" t="s">
        <v>2445</v>
      </c>
      <c r="L1153" t="s">
        <v>135</v>
      </c>
      <c r="M1153" s="2">
        <v>68104</v>
      </c>
      <c r="N1153" s="2" t="s">
        <v>104</v>
      </c>
      <c r="O1153" s="3" t="s">
        <v>823</v>
      </c>
      <c r="P1153" t="s">
        <v>45</v>
      </c>
      <c r="Q1153" t="s">
        <v>265</v>
      </c>
      <c r="R1153" t="s">
        <v>824</v>
      </c>
      <c r="S1153" s="2">
        <v>29.05</v>
      </c>
      <c r="T1153" s="2">
        <v>5</v>
      </c>
      <c r="U1153" s="2">
        <v>0</v>
      </c>
      <c r="V1153" s="8">
        <v>9.0054999999999996</v>
      </c>
      <c r="W1153" s="9">
        <f t="shared" si="51"/>
        <v>29.05</v>
      </c>
      <c r="X1153" s="9">
        <f t="shared" si="52"/>
        <v>0</v>
      </c>
      <c r="Y1153" s="9">
        <f t="shared" si="53"/>
        <v>145.25</v>
      </c>
    </row>
    <row r="1154" spans="1:25" x14ac:dyDescent="0.3">
      <c r="A1154">
        <v>1153</v>
      </c>
      <c r="B1154" t="s">
        <v>5885</v>
      </c>
      <c r="C1154" s="1">
        <v>43001</v>
      </c>
      <c r="D1154" s="1">
        <v>43004</v>
      </c>
      <c r="E1154" s="18">
        <v>43001</v>
      </c>
      <c r="F1154" t="s">
        <v>184</v>
      </c>
      <c r="G1154" t="s">
        <v>5210</v>
      </c>
      <c r="H1154" t="s">
        <v>5211</v>
      </c>
      <c r="I1154" t="s">
        <v>25</v>
      </c>
      <c r="J1154" t="s">
        <v>26</v>
      </c>
      <c r="K1154" t="s">
        <v>1389</v>
      </c>
      <c r="L1154" t="s">
        <v>53</v>
      </c>
      <c r="M1154" s="2">
        <v>33178</v>
      </c>
      <c r="N1154" s="2" t="s">
        <v>29</v>
      </c>
      <c r="O1154" s="3" t="s">
        <v>2473</v>
      </c>
      <c r="P1154" t="s">
        <v>45</v>
      </c>
      <c r="Q1154" t="s">
        <v>89</v>
      </c>
      <c r="R1154" t="s">
        <v>2474</v>
      </c>
      <c r="S1154" s="2">
        <v>251.64</v>
      </c>
      <c r="T1154" s="2">
        <v>3</v>
      </c>
      <c r="U1154" s="2">
        <v>0.2</v>
      </c>
      <c r="V1154" s="8">
        <v>88.073999999999998</v>
      </c>
      <c r="W1154" s="9">
        <f t="shared" ref="W1154:W1217" si="54">S1154-S1154*U1154</f>
        <v>201.31199999999998</v>
      </c>
      <c r="X1154" s="9">
        <f t="shared" si="52"/>
        <v>50.328000000000003</v>
      </c>
      <c r="Y1154" s="9">
        <f t="shared" si="53"/>
        <v>603.93599999999992</v>
      </c>
    </row>
    <row r="1155" spans="1:25" x14ac:dyDescent="0.3">
      <c r="A1155">
        <v>1154</v>
      </c>
      <c r="B1155" t="s">
        <v>5886</v>
      </c>
      <c r="C1155" s="1">
        <v>42657</v>
      </c>
      <c r="D1155" s="1">
        <v>42663</v>
      </c>
      <c r="E1155" s="18">
        <v>42657</v>
      </c>
      <c r="F1155" t="s">
        <v>49</v>
      </c>
      <c r="G1155" t="s">
        <v>5887</v>
      </c>
      <c r="H1155" t="s">
        <v>5888</v>
      </c>
      <c r="I1155" t="s">
        <v>25</v>
      </c>
      <c r="J1155" t="s">
        <v>26</v>
      </c>
      <c r="K1155" t="s">
        <v>1489</v>
      </c>
      <c r="L1155" t="s">
        <v>87</v>
      </c>
      <c r="M1155" s="2">
        <v>28540</v>
      </c>
      <c r="N1155" s="2" t="s">
        <v>29</v>
      </c>
      <c r="O1155" s="3" t="s">
        <v>5889</v>
      </c>
      <c r="P1155" t="s">
        <v>31</v>
      </c>
      <c r="Q1155" t="s">
        <v>35</v>
      </c>
      <c r="R1155" t="s">
        <v>5890</v>
      </c>
      <c r="S1155" s="2">
        <v>102.592</v>
      </c>
      <c r="T1155" s="2">
        <v>1</v>
      </c>
      <c r="U1155" s="2">
        <v>0.2</v>
      </c>
      <c r="V1155" s="8">
        <v>10.2592</v>
      </c>
      <c r="W1155" s="9">
        <f t="shared" si="54"/>
        <v>82.073599999999999</v>
      </c>
      <c r="X1155" s="9">
        <f t="shared" ref="X1155:X1218" si="55">S1155*U1155</f>
        <v>20.5184</v>
      </c>
      <c r="Y1155" s="9">
        <f t="shared" ref="Y1155:Y1218" si="56">W1155*T1155</f>
        <v>82.073599999999999</v>
      </c>
    </row>
    <row r="1156" spans="1:25" x14ac:dyDescent="0.3">
      <c r="A1156">
        <v>1155</v>
      </c>
      <c r="B1156" t="s">
        <v>5891</v>
      </c>
      <c r="C1156" s="1">
        <v>42320</v>
      </c>
      <c r="D1156" s="1">
        <v>42327</v>
      </c>
      <c r="E1156" s="18">
        <v>42320</v>
      </c>
      <c r="F1156" t="s">
        <v>49</v>
      </c>
      <c r="G1156" t="s">
        <v>5712</v>
      </c>
      <c r="H1156" t="s">
        <v>5713</v>
      </c>
      <c r="I1156" t="s">
        <v>40</v>
      </c>
      <c r="J1156" t="s">
        <v>26</v>
      </c>
      <c r="K1156" t="s">
        <v>5811</v>
      </c>
      <c r="L1156" t="s">
        <v>53</v>
      </c>
      <c r="M1156" s="2">
        <v>33317</v>
      </c>
      <c r="N1156" s="2" t="s">
        <v>29</v>
      </c>
      <c r="O1156" s="3" t="s">
        <v>1711</v>
      </c>
      <c r="P1156" t="s">
        <v>45</v>
      </c>
      <c r="Q1156" t="s">
        <v>67</v>
      </c>
      <c r="R1156" t="s">
        <v>1712</v>
      </c>
      <c r="S1156" s="2">
        <v>11.76</v>
      </c>
      <c r="T1156" s="2">
        <v>5</v>
      </c>
      <c r="U1156" s="2">
        <v>0.2</v>
      </c>
      <c r="V1156" s="8">
        <v>1.323</v>
      </c>
      <c r="W1156" s="9">
        <f t="shared" si="54"/>
        <v>9.4079999999999995</v>
      </c>
      <c r="X1156" s="9">
        <f t="shared" si="55"/>
        <v>2.3519999999999999</v>
      </c>
      <c r="Y1156" s="9">
        <f t="shared" si="56"/>
        <v>47.04</v>
      </c>
    </row>
    <row r="1157" spans="1:25" x14ac:dyDescent="0.3">
      <c r="A1157">
        <v>1156</v>
      </c>
      <c r="B1157" t="s">
        <v>5894</v>
      </c>
      <c r="C1157" s="1">
        <v>42799</v>
      </c>
      <c r="D1157" s="1">
        <v>42799</v>
      </c>
      <c r="E1157" s="18">
        <v>42799</v>
      </c>
      <c r="F1157" t="s">
        <v>1261</v>
      </c>
      <c r="G1157" t="s">
        <v>110</v>
      </c>
      <c r="H1157" t="s">
        <v>111</v>
      </c>
      <c r="I1157" t="s">
        <v>25</v>
      </c>
      <c r="J1157" t="s">
        <v>26</v>
      </c>
      <c r="K1157" t="s">
        <v>2462</v>
      </c>
      <c r="L1157" t="s">
        <v>113</v>
      </c>
      <c r="M1157" s="2">
        <v>53209</v>
      </c>
      <c r="N1157" s="2" t="s">
        <v>104</v>
      </c>
      <c r="O1157" s="3" t="s">
        <v>5895</v>
      </c>
      <c r="P1157" t="s">
        <v>45</v>
      </c>
      <c r="Q1157" t="s">
        <v>46</v>
      </c>
      <c r="R1157" t="s">
        <v>5896</v>
      </c>
      <c r="S1157" s="2">
        <v>25.06</v>
      </c>
      <c r="T1157" s="2">
        <v>2</v>
      </c>
      <c r="U1157" s="2">
        <v>0</v>
      </c>
      <c r="V1157" s="8">
        <v>11.7782</v>
      </c>
      <c r="W1157" s="9">
        <f t="shared" si="54"/>
        <v>25.06</v>
      </c>
      <c r="X1157" s="9">
        <f t="shared" si="55"/>
        <v>0</v>
      </c>
      <c r="Y1157" s="9">
        <f t="shared" si="56"/>
        <v>50.12</v>
      </c>
    </row>
    <row r="1158" spans="1:25" x14ac:dyDescent="0.3">
      <c r="A1158">
        <v>1157</v>
      </c>
      <c r="B1158" t="s">
        <v>5897</v>
      </c>
      <c r="C1158" s="1">
        <v>42262</v>
      </c>
      <c r="D1158" s="1">
        <v>42266</v>
      </c>
      <c r="E1158" s="18">
        <v>42262</v>
      </c>
      <c r="F1158" t="s">
        <v>49</v>
      </c>
      <c r="G1158" t="s">
        <v>3983</v>
      </c>
      <c r="H1158" t="s">
        <v>3984</v>
      </c>
      <c r="I1158" t="s">
        <v>25</v>
      </c>
      <c r="J1158" t="s">
        <v>26</v>
      </c>
      <c r="K1158" t="s">
        <v>3675</v>
      </c>
      <c r="L1158" t="s">
        <v>350</v>
      </c>
      <c r="M1158" s="2">
        <v>36608</v>
      </c>
      <c r="N1158" s="2" t="s">
        <v>29</v>
      </c>
      <c r="O1158" s="3" t="s">
        <v>5109</v>
      </c>
      <c r="P1158" t="s">
        <v>31</v>
      </c>
      <c r="Q1158" t="s">
        <v>55</v>
      </c>
      <c r="R1158" t="s">
        <v>5110</v>
      </c>
      <c r="S1158" s="2">
        <v>801.96</v>
      </c>
      <c r="T1158" s="2">
        <v>2</v>
      </c>
      <c r="U1158" s="2">
        <v>0</v>
      </c>
      <c r="V1158" s="8">
        <v>200.49</v>
      </c>
      <c r="W1158" s="9">
        <f t="shared" si="54"/>
        <v>801.96</v>
      </c>
      <c r="X1158" s="9">
        <f t="shared" si="55"/>
        <v>0</v>
      </c>
      <c r="Y1158" s="9">
        <f t="shared" si="56"/>
        <v>1603.92</v>
      </c>
    </row>
    <row r="1159" spans="1:25" x14ac:dyDescent="0.3">
      <c r="A1159">
        <v>1158</v>
      </c>
      <c r="B1159" t="s">
        <v>5898</v>
      </c>
      <c r="C1159" s="1">
        <v>43017</v>
      </c>
      <c r="D1159" s="1">
        <v>43022</v>
      </c>
      <c r="E1159" s="18">
        <v>43017</v>
      </c>
      <c r="F1159" t="s">
        <v>49</v>
      </c>
      <c r="G1159" t="s">
        <v>5368</v>
      </c>
      <c r="H1159" t="s">
        <v>5369</v>
      </c>
      <c r="I1159" t="s">
        <v>25</v>
      </c>
      <c r="J1159" t="s">
        <v>26</v>
      </c>
      <c r="K1159" t="s">
        <v>262</v>
      </c>
      <c r="L1159" t="s">
        <v>263</v>
      </c>
      <c r="M1159" s="2">
        <v>10024</v>
      </c>
      <c r="N1159" s="2" t="s">
        <v>145</v>
      </c>
      <c r="O1159" s="3" t="s">
        <v>3247</v>
      </c>
      <c r="P1159" t="s">
        <v>45</v>
      </c>
      <c r="Q1159" t="s">
        <v>74</v>
      </c>
      <c r="R1159" t="s">
        <v>3248</v>
      </c>
      <c r="S1159" s="2">
        <v>12.816000000000001</v>
      </c>
      <c r="T1159" s="2">
        <v>3</v>
      </c>
      <c r="U1159" s="2">
        <v>0.2</v>
      </c>
      <c r="V1159" s="8">
        <v>4.3254000000000001</v>
      </c>
      <c r="W1159" s="9">
        <f t="shared" si="54"/>
        <v>10.252800000000001</v>
      </c>
      <c r="X1159" s="9">
        <f t="shared" si="55"/>
        <v>2.5632000000000001</v>
      </c>
      <c r="Y1159" s="9">
        <f t="shared" si="56"/>
        <v>30.758400000000002</v>
      </c>
    </row>
    <row r="1160" spans="1:25" x14ac:dyDescent="0.3">
      <c r="A1160">
        <v>1159</v>
      </c>
      <c r="B1160" t="s">
        <v>5903</v>
      </c>
      <c r="C1160" s="1">
        <v>41967</v>
      </c>
      <c r="D1160" s="1">
        <v>41967</v>
      </c>
      <c r="E1160" s="18">
        <v>41967</v>
      </c>
      <c r="F1160" t="s">
        <v>1261</v>
      </c>
      <c r="G1160" t="s">
        <v>3911</v>
      </c>
      <c r="H1160" t="s">
        <v>3912</v>
      </c>
      <c r="I1160" t="s">
        <v>40</v>
      </c>
      <c r="J1160" t="s">
        <v>26</v>
      </c>
      <c r="K1160" t="s">
        <v>489</v>
      </c>
      <c r="L1160" t="s">
        <v>490</v>
      </c>
      <c r="M1160" s="2">
        <v>43229</v>
      </c>
      <c r="N1160" s="2" t="s">
        <v>145</v>
      </c>
      <c r="O1160" s="3" t="s">
        <v>2832</v>
      </c>
      <c r="P1160" t="s">
        <v>70</v>
      </c>
      <c r="Q1160" t="s">
        <v>71</v>
      </c>
      <c r="R1160" t="s">
        <v>2833</v>
      </c>
      <c r="S1160" s="2">
        <v>1049.97</v>
      </c>
      <c r="T1160" s="2">
        <v>5</v>
      </c>
      <c r="U1160" s="2">
        <v>0.4</v>
      </c>
      <c r="V1160" s="8">
        <v>-209.994</v>
      </c>
      <c r="W1160" s="9">
        <f t="shared" si="54"/>
        <v>629.98199999999997</v>
      </c>
      <c r="X1160" s="9">
        <f t="shared" si="55"/>
        <v>419.98800000000006</v>
      </c>
      <c r="Y1160" s="9">
        <f t="shared" si="56"/>
        <v>3149.91</v>
      </c>
    </row>
    <row r="1161" spans="1:25" x14ac:dyDescent="0.3">
      <c r="A1161">
        <v>1160</v>
      </c>
      <c r="B1161" t="s">
        <v>5904</v>
      </c>
      <c r="C1161" s="1">
        <v>41737</v>
      </c>
      <c r="D1161" s="1">
        <v>41744</v>
      </c>
      <c r="E1161" s="18">
        <v>41737</v>
      </c>
      <c r="F1161" t="s">
        <v>49</v>
      </c>
      <c r="G1161" t="s">
        <v>3817</v>
      </c>
      <c r="H1161" t="s">
        <v>3818</v>
      </c>
      <c r="I1161" t="s">
        <v>40</v>
      </c>
      <c r="J1161" t="s">
        <v>26</v>
      </c>
      <c r="K1161" t="s">
        <v>3697</v>
      </c>
      <c r="L1161" t="s">
        <v>302</v>
      </c>
      <c r="M1161" s="2">
        <v>85301</v>
      </c>
      <c r="N1161" s="2" t="s">
        <v>43</v>
      </c>
      <c r="O1161" s="3" t="s">
        <v>4013</v>
      </c>
      <c r="P1161" t="s">
        <v>45</v>
      </c>
      <c r="Q1161" t="s">
        <v>265</v>
      </c>
      <c r="R1161" t="s">
        <v>4014</v>
      </c>
      <c r="S1161" s="2">
        <v>2.3679999999999999</v>
      </c>
      <c r="T1161" s="2">
        <v>2</v>
      </c>
      <c r="U1161" s="2">
        <v>0.2</v>
      </c>
      <c r="V1161" s="8">
        <v>0.82879999999999998</v>
      </c>
      <c r="W1161" s="9">
        <f t="shared" si="54"/>
        <v>1.8943999999999999</v>
      </c>
      <c r="X1161" s="9">
        <f t="shared" si="55"/>
        <v>0.47360000000000002</v>
      </c>
      <c r="Y1161" s="9">
        <f t="shared" si="56"/>
        <v>3.7887999999999997</v>
      </c>
    </row>
    <row r="1162" spans="1:25" x14ac:dyDescent="0.3">
      <c r="A1162">
        <v>1161</v>
      </c>
      <c r="B1162" t="s">
        <v>5909</v>
      </c>
      <c r="C1162" s="1">
        <v>43000</v>
      </c>
      <c r="D1162" s="1">
        <v>43001</v>
      </c>
      <c r="E1162" s="18">
        <v>43000</v>
      </c>
      <c r="F1162" t="s">
        <v>184</v>
      </c>
      <c r="G1162" t="s">
        <v>324</v>
      </c>
      <c r="H1162" t="s">
        <v>325</v>
      </c>
      <c r="I1162" t="s">
        <v>25</v>
      </c>
      <c r="J1162" t="s">
        <v>26</v>
      </c>
      <c r="K1162" t="s">
        <v>1662</v>
      </c>
      <c r="L1162" t="s">
        <v>1663</v>
      </c>
      <c r="M1162" s="2">
        <v>72701</v>
      </c>
      <c r="N1162" s="2" t="s">
        <v>29</v>
      </c>
      <c r="O1162" s="3" t="s">
        <v>5910</v>
      </c>
      <c r="P1162" t="s">
        <v>45</v>
      </c>
      <c r="Q1162" t="s">
        <v>74</v>
      </c>
      <c r="R1162" t="s">
        <v>5911</v>
      </c>
      <c r="S1162" s="2">
        <v>691.96</v>
      </c>
      <c r="T1162" s="2">
        <v>4</v>
      </c>
      <c r="U1162" s="2">
        <v>0</v>
      </c>
      <c r="V1162" s="8">
        <v>318.30160000000001</v>
      </c>
      <c r="W1162" s="9">
        <f t="shared" si="54"/>
        <v>691.96</v>
      </c>
      <c r="X1162" s="9">
        <f t="shared" si="55"/>
        <v>0</v>
      </c>
      <c r="Y1162" s="9">
        <f t="shared" si="56"/>
        <v>2767.84</v>
      </c>
    </row>
    <row r="1163" spans="1:25" x14ac:dyDescent="0.3">
      <c r="A1163">
        <v>1162</v>
      </c>
      <c r="B1163" t="s">
        <v>5912</v>
      </c>
      <c r="C1163" s="1">
        <v>42268</v>
      </c>
      <c r="D1163" s="1">
        <v>42268</v>
      </c>
      <c r="E1163" s="18">
        <v>42268</v>
      </c>
      <c r="F1163" t="s">
        <v>1261</v>
      </c>
      <c r="G1163" t="s">
        <v>5913</v>
      </c>
      <c r="H1163" t="s">
        <v>5914</v>
      </c>
      <c r="I1163" t="s">
        <v>101</v>
      </c>
      <c r="J1163" t="s">
        <v>26</v>
      </c>
      <c r="K1163" t="s">
        <v>1292</v>
      </c>
      <c r="L1163" t="s">
        <v>1221</v>
      </c>
      <c r="M1163" s="2">
        <v>2169</v>
      </c>
      <c r="N1163" s="2" t="s">
        <v>145</v>
      </c>
      <c r="O1163" s="3" t="s">
        <v>452</v>
      </c>
      <c r="P1163" t="s">
        <v>31</v>
      </c>
      <c r="Q1163" t="s">
        <v>64</v>
      </c>
      <c r="R1163" t="s">
        <v>453</v>
      </c>
      <c r="S1163" s="2">
        <v>85.3</v>
      </c>
      <c r="T1163" s="2">
        <v>2</v>
      </c>
      <c r="U1163" s="2">
        <v>0</v>
      </c>
      <c r="V1163" s="8">
        <v>14.500999999999999</v>
      </c>
      <c r="W1163" s="9">
        <f t="shared" si="54"/>
        <v>85.3</v>
      </c>
      <c r="X1163" s="9">
        <f t="shared" si="55"/>
        <v>0</v>
      </c>
      <c r="Y1163" s="9">
        <f t="shared" si="56"/>
        <v>170.6</v>
      </c>
    </row>
    <row r="1164" spans="1:25" x14ac:dyDescent="0.3">
      <c r="A1164">
        <v>1163</v>
      </c>
      <c r="B1164" t="s">
        <v>5915</v>
      </c>
      <c r="C1164" s="1">
        <v>42892</v>
      </c>
      <c r="D1164" s="1">
        <v>42896</v>
      </c>
      <c r="E1164" s="18">
        <v>42892</v>
      </c>
      <c r="F1164" t="s">
        <v>49</v>
      </c>
      <c r="G1164" t="s">
        <v>5553</v>
      </c>
      <c r="H1164" t="s">
        <v>5554</v>
      </c>
      <c r="I1164" t="s">
        <v>101</v>
      </c>
      <c r="J1164" t="s">
        <v>26</v>
      </c>
      <c r="K1164" t="s">
        <v>126</v>
      </c>
      <c r="L1164" t="s">
        <v>42</v>
      </c>
      <c r="M1164" s="2">
        <v>94122</v>
      </c>
      <c r="N1164" s="2" t="s">
        <v>43</v>
      </c>
      <c r="O1164" s="3" t="s">
        <v>5916</v>
      </c>
      <c r="P1164" t="s">
        <v>31</v>
      </c>
      <c r="Q1164" t="s">
        <v>64</v>
      </c>
      <c r="R1164" t="s">
        <v>5917</v>
      </c>
      <c r="S1164" s="2">
        <v>4.95</v>
      </c>
      <c r="T1164" s="2">
        <v>1</v>
      </c>
      <c r="U1164" s="2">
        <v>0</v>
      </c>
      <c r="V1164" s="8">
        <v>2.1779999999999999</v>
      </c>
      <c r="W1164" s="9">
        <f t="shared" si="54"/>
        <v>4.95</v>
      </c>
      <c r="X1164" s="9">
        <f t="shared" si="55"/>
        <v>0</v>
      </c>
      <c r="Y1164" s="9">
        <f t="shared" si="56"/>
        <v>4.95</v>
      </c>
    </row>
    <row r="1165" spans="1:25" x14ac:dyDescent="0.3">
      <c r="A1165">
        <v>1164</v>
      </c>
      <c r="B1165" t="s">
        <v>5918</v>
      </c>
      <c r="C1165" s="1">
        <v>41993</v>
      </c>
      <c r="D1165" s="1">
        <v>41993</v>
      </c>
      <c r="E1165" s="18">
        <v>41993</v>
      </c>
      <c r="F1165" t="s">
        <v>1261</v>
      </c>
      <c r="G1165" t="s">
        <v>5184</v>
      </c>
      <c r="H1165" t="s">
        <v>5185</v>
      </c>
      <c r="I1165" t="s">
        <v>25</v>
      </c>
      <c r="J1165" t="s">
        <v>26</v>
      </c>
      <c r="K1165" t="s">
        <v>5919</v>
      </c>
      <c r="L1165" t="s">
        <v>449</v>
      </c>
      <c r="M1165" s="2">
        <v>80229</v>
      </c>
      <c r="N1165" s="2" t="s">
        <v>43</v>
      </c>
      <c r="O1165" s="3" t="s">
        <v>5920</v>
      </c>
      <c r="P1165" t="s">
        <v>70</v>
      </c>
      <c r="Q1165" t="s">
        <v>157</v>
      </c>
      <c r="R1165" t="s">
        <v>5921</v>
      </c>
      <c r="S1165" s="2">
        <v>447.94400000000002</v>
      </c>
      <c r="T1165" s="2">
        <v>7</v>
      </c>
      <c r="U1165" s="2">
        <v>0.2</v>
      </c>
      <c r="V1165" s="8">
        <v>89.588800000000006</v>
      </c>
      <c r="W1165" s="9">
        <f t="shared" si="54"/>
        <v>358.35520000000002</v>
      </c>
      <c r="X1165" s="9">
        <f t="shared" si="55"/>
        <v>89.588800000000006</v>
      </c>
      <c r="Y1165" s="9">
        <f t="shared" si="56"/>
        <v>2508.4864000000002</v>
      </c>
    </row>
    <row r="1166" spans="1:25" x14ac:dyDescent="0.3">
      <c r="A1166">
        <v>1165</v>
      </c>
      <c r="B1166" t="s">
        <v>5924</v>
      </c>
      <c r="C1166" s="1">
        <v>41762</v>
      </c>
      <c r="D1166" s="1">
        <v>41769</v>
      </c>
      <c r="E1166" s="18">
        <v>41762</v>
      </c>
      <c r="F1166" t="s">
        <v>49</v>
      </c>
      <c r="G1166" t="s">
        <v>5887</v>
      </c>
      <c r="H1166" t="s">
        <v>5888</v>
      </c>
      <c r="I1166" t="s">
        <v>25</v>
      </c>
      <c r="J1166" t="s">
        <v>26</v>
      </c>
      <c r="K1166" t="s">
        <v>3042</v>
      </c>
      <c r="L1166" t="s">
        <v>263</v>
      </c>
      <c r="M1166" s="2">
        <v>10701</v>
      </c>
      <c r="N1166" s="2" t="s">
        <v>145</v>
      </c>
      <c r="O1166" s="3" t="s">
        <v>5925</v>
      </c>
      <c r="P1166" t="s">
        <v>45</v>
      </c>
      <c r="Q1166" t="s">
        <v>74</v>
      </c>
      <c r="R1166" t="s">
        <v>5926</v>
      </c>
      <c r="S1166" s="2">
        <v>40.176000000000002</v>
      </c>
      <c r="T1166" s="2">
        <v>3</v>
      </c>
      <c r="U1166" s="2">
        <v>0.2</v>
      </c>
      <c r="V1166" s="8">
        <v>14.563800000000001</v>
      </c>
      <c r="W1166" s="9">
        <f t="shared" si="54"/>
        <v>32.140799999999999</v>
      </c>
      <c r="X1166" s="9">
        <f t="shared" si="55"/>
        <v>8.0352000000000015</v>
      </c>
      <c r="Y1166" s="9">
        <f t="shared" si="56"/>
        <v>96.422399999999996</v>
      </c>
    </row>
    <row r="1167" spans="1:25" x14ac:dyDescent="0.3">
      <c r="A1167">
        <v>1166</v>
      </c>
      <c r="B1167" t="s">
        <v>5927</v>
      </c>
      <c r="C1167" s="1">
        <v>43025</v>
      </c>
      <c r="D1167" s="1">
        <v>43027</v>
      </c>
      <c r="E1167" s="18">
        <v>43025</v>
      </c>
      <c r="F1167" t="s">
        <v>22</v>
      </c>
      <c r="G1167" t="s">
        <v>1643</v>
      </c>
      <c r="H1167" t="s">
        <v>1644</v>
      </c>
      <c r="I1167" t="s">
        <v>25</v>
      </c>
      <c r="J1167" t="s">
        <v>26</v>
      </c>
      <c r="K1167" t="s">
        <v>931</v>
      </c>
      <c r="L1167" t="s">
        <v>42</v>
      </c>
      <c r="M1167" s="2">
        <v>92037</v>
      </c>
      <c r="N1167" s="2" t="s">
        <v>43</v>
      </c>
      <c r="O1167" s="3" t="s">
        <v>5928</v>
      </c>
      <c r="P1167" t="s">
        <v>45</v>
      </c>
      <c r="Q1167" t="s">
        <v>67</v>
      </c>
      <c r="R1167" t="s">
        <v>5929</v>
      </c>
      <c r="S1167" s="2">
        <v>10.64</v>
      </c>
      <c r="T1167" s="2">
        <v>4</v>
      </c>
      <c r="U1167" s="2">
        <v>0</v>
      </c>
      <c r="V1167" s="8">
        <v>2.7664</v>
      </c>
      <c r="W1167" s="9">
        <f t="shared" si="54"/>
        <v>10.64</v>
      </c>
      <c r="X1167" s="9">
        <f t="shared" si="55"/>
        <v>0</v>
      </c>
      <c r="Y1167" s="9">
        <f t="shared" si="56"/>
        <v>42.56</v>
      </c>
    </row>
    <row r="1168" spans="1:25" x14ac:dyDescent="0.3">
      <c r="A1168">
        <v>1167</v>
      </c>
      <c r="B1168" t="s">
        <v>5930</v>
      </c>
      <c r="C1168" s="1">
        <v>42336</v>
      </c>
      <c r="D1168" s="1">
        <v>42341</v>
      </c>
      <c r="E1168" s="18">
        <v>42336</v>
      </c>
      <c r="F1168" t="s">
        <v>49</v>
      </c>
      <c r="G1168" t="s">
        <v>554</v>
      </c>
      <c r="H1168" t="s">
        <v>555</v>
      </c>
      <c r="I1168" t="s">
        <v>25</v>
      </c>
      <c r="J1168" t="s">
        <v>26</v>
      </c>
      <c r="K1168" t="s">
        <v>5931</v>
      </c>
      <c r="L1168" t="s">
        <v>207</v>
      </c>
      <c r="M1168" s="2">
        <v>61821</v>
      </c>
      <c r="N1168" s="2" t="s">
        <v>104</v>
      </c>
      <c r="O1168" s="3" t="s">
        <v>5932</v>
      </c>
      <c r="P1168" t="s">
        <v>31</v>
      </c>
      <c r="Q1168" t="s">
        <v>64</v>
      </c>
      <c r="R1168" t="s">
        <v>5933</v>
      </c>
      <c r="S1168" s="2">
        <v>151.96</v>
      </c>
      <c r="T1168" s="2">
        <v>5</v>
      </c>
      <c r="U1168" s="2">
        <v>0.6</v>
      </c>
      <c r="V1168" s="8">
        <v>-182.352</v>
      </c>
      <c r="W1168" s="9">
        <f t="shared" si="54"/>
        <v>60.784000000000006</v>
      </c>
      <c r="X1168" s="9">
        <f t="shared" si="55"/>
        <v>91.176000000000002</v>
      </c>
      <c r="Y1168" s="9">
        <f t="shared" si="56"/>
        <v>303.92</v>
      </c>
    </row>
    <row r="1169" spans="1:25" x14ac:dyDescent="0.3">
      <c r="A1169">
        <v>1168</v>
      </c>
      <c r="B1169" t="s">
        <v>5934</v>
      </c>
      <c r="C1169" s="1">
        <v>42170</v>
      </c>
      <c r="D1169" s="1">
        <v>42175</v>
      </c>
      <c r="E1169" s="18">
        <v>42170</v>
      </c>
      <c r="F1169" t="s">
        <v>49</v>
      </c>
      <c r="G1169" t="s">
        <v>5935</v>
      </c>
      <c r="H1169" t="s">
        <v>5936</v>
      </c>
      <c r="I1169" t="s">
        <v>25</v>
      </c>
      <c r="J1169" t="s">
        <v>26</v>
      </c>
      <c r="K1169" t="s">
        <v>301</v>
      </c>
      <c r="L1169" t="s">
        <v>302</v>
      </c>
      <c r="M1169" s="2">
        <v>85234</v>
      </c>
      <c r="N1169" s="2" t="s">
        <v>43</v>
      </c>
      <c r="O1169" s="3" t="s">
        <v>5018</v>
      </c>
      <c r="P1169" t="s">
        <v>45</v>
      </c>
      <c r="Q1169" t="s">
        <v>89</v>
      </c>
      <c r="R1169" t="s">
        <v>5019</v>
      </c>
      <c r="S1169" s="2">
        <v>9.5679999999999996</v>
      </c>
      <c r="T1169" s="2">
        <v>2</v>
      </c>
      <c r="U1169" s="2">
        <v>0.2</v>
      </c>
      <c r="V1169" s="8">
        <v>2.99</v>
      </c>
      <c r="W1169" s="9">
        <f t="shared" si="54"/>
        <v>7.6543999999999999</v>
      </c>
      <c r="X1169" s="9">
        <f t="shared" si="55"/>
        <v>1.9136</v>
      </c>
      <c r="Y1169" s="9">
        <f t="shared" si="56"/>
        <v>15.3088</v>
      </c>
    </row>
    <row r="1170" spans="1:25" x14ac:dyDescent="0.3">
      <c r="A1170">
        <v>1169</v>
      </c>
      <c r="B1170" t="s">
        <v>5939</v>
      </c>
      <c r="C1170" s="1">
        <v>42432</v>
      </c>
      <c r="D1170" s="1">
        <v>42437</v>
      </c>
      <c r="E1170" s="18">
        <v>42432</v>
      </c>
      <c r="F1170" t="s">
        <v>22</v>
      </c>
      <c r="G1170" t="s">
        <v>949</v>
      </c>
      <c r="H1170" t="s">
        <v>950</v>
      </c>
      <c r="I1170" t="s">
        <v>25</v>
      </c>
      <c r="J1170" t="s">
        <v>26</v>
      </c>
      <c r="K1170" t="s">
        <v>530</v>
      </c>
      <c r="L1170" t="s">
        <v>250</v>
      </c>
      <c r="M1170" s="2">
        <v>47401</v>
      </c>
      <c r="N1170" s="2" t="s">
        <v>104</v>
      </c>
      <c r="O1170" s="3" t="s">
        <v>5636</v>
      </c>
      <c r="P1170" t="s">
        <v>70</v>
      </c>
      <c r="Q1170" t="s">
        <v>71</v>
      </c>
      <c r="R1170" t="s">
        <v>5637</v>
      </c>
      <c r="S1170" s="2">
        <v>134.85</v>
      </c>
      <c r="T1170" s="2">
        <v>3</v>
      </c>
      <c r="U1170" s="2">
        <v>0</v>
      </c>
      <c r="V1170" s="8">
        <v>37.758000000000003</v>
      </c>
      <c r="W1170" s="9">
        <f t="shared" si="54"/>
        <v>134.85</v>
      </c>
      <c r="X1170" s="9">
        <f t="shared" si="55"/>
        <v>0</v>
      </c>
      <c r="Y1170" s="9">
        <f t="shared" si="56"/>
        <v>404.54999999999995</v>
      </c>
    </row>
    <row r="1171" spans="1:25" x14ac:dyDescent="0.3">
      <c r="A1171">
        <v>1170</v>
      </c>
      <c r="B1171" t="s">
        <v>5940</v>
      </c>
      <c r="C1171" s="1">
        <v>41792</v>
      </c>
      <c r="D1171" s="1">
        <v>41796</v>
      </c>
      <c r="E1171" s="18">
        <v>41792</v>
      </c>
      <c r="F1171" t="s">
        <v>49</v>
      </c>
      <c r="G1171" t="s">
        <v>5187</v>
      </c>
      <c r="H1171" t="s">
        <v>5188</v>
      </c>
      <c r="I1171" t="s">
        <v>25</v>
      </c>
      <c r="J1171" t="s">
        <v>26</v>
      </c>
      <c r="K1171" t="s">
        <v>3105</v>
      </c>
      <c r="L1171" t="s">
        <v>1246</v>
      </c>
      <c r="M1171" s="2">
        <v>30076</v>
      </c>
      <c r="N1171" s="2" t="s">
        <v>29</v>
      </c>
      <c r="O1171" s="3" t="s">
        <v>4617</v>
      </c>
      <c r="P1171" t="s">
        <v>45</v>
      </c>
      <c r="Q1171" t="s">
        <v>67</v>
      </c>
      <c r="R1171" t="s">
        <v>4618</v>
      </c>
      <c r="S1171" s="2">
        <v>8.56</v>
      </c>
      <c r="T1171" s="2">
        <v>2</v>
      </c>
      <c r="U1171" s="2">
        <v>0</v>
      </c>
      <c r="V1171" s="8">
        <v>2.6536</v>
      </c>
      <c r="W1171" s="9">
        <f t="shared" si="54"/>
        <v>8.56</v>
      </c>
      <c r="X1171" s="9">
        <f t="shared" si="55"/>
        <v>0</v>
      </c>
      <c r="Y1171" s="9">
        <f t="shared" si="56"/>
        <v>17.12</v>
      </c>
    </row>
    <row r="1172" spans="1:25" x14ac:dyDescent="0.3">
      <c r="A1172">
        <v>1171</v>
      </c>
      <c r="B1172" t="s">
        <v>5941</v>
      </c>
      <c r="C1172" s="1">
        <v>42684</v>
      </c>
      <c r="D1172" s="1">
        <v>42688</v>
      </c>
      <c r="E1172" s="18">
        <v>42684</v>
      </c>
      <c r="F1172" t="s">
        <v>49</v>
      </c>
      <c r="G1172" t="s">
        <v>3734</v>
      </c>
      <c r="H1172" t="s">
        <v>3735</v>
      </c>
      <c r="I1172" t="s">
        <v>25</v>
      </c>
      <c r="J1172" t="s">
        <v>26</v>
      </c>
      <c r="K1172" t="s">
        <v>180</v>
      </c>
      <c r="L1172" t="s">
        <v>103</v>
      </c>
      <c r="M1172" s="2">
        <v>77036</v>
      </c>
      <c r="N1172" s="2" t="s">
        <v>104</v>
      </c>
      <c r="O1172" s="3" t="s">
        <v>2446</v>
      </c>
      <c r="P1172" t="s">
        <v>70</v>
      </c>
      <c r="Q1172" t="s">
        <v>157</v>
      </c>
      <c r="R1172" t="s">
        <v>2447</v>
      </c>
      <c r="S1172" s="2">
        <v>279.94400000000002</v>
      </c>
      <c r="T1172" s="2">
        <v>7</v>
      </c>
      <c r="U1172" s="2">
        <v>0.2</v>
      </c>
      <c r="V1172" s="8">
        <v>48.990200000000002</v>
      </c>
      <c r="W1172" s="9">
        <f t="shared" si="54"/>
        <v>223.95520000000002</v>
      </c>
      <c r="X1172" s="9">
        <f t="shared" si="55"/>
        <v>55.988800000000005</v>
      </c>
      <c r="Y1172" s="9">
        <f t="shared" si="56"/>
        <v>1567.6864</v>
      </c>
    </row>
    <row r="1173" spans="1:25" x14ac:dyDescent="0.3">
      <c r="A1173">
        <v>1172</v>
      </c>
      <c r="B1173" t="s">
        <v>5942</v>
      </c>
      <c r="C1173" s="1">
        <v>41965</v>
      </c>
      <c r="D1173" s="1">
        <v>41971</v>
      </c>
      <c r="E1173" s="18">
        <v>41965</v>
      </c>
      <c r="F1173" t="s">
        <v>49</v>
      </c>
      <c r="G1173" t="s">
        <v>5480</v>
      </c>
      <c r="H1173" t="s">
        <v>5481</v>
      </c>
      <c r="I1173" t="s">
        <v>101</v>
      </c>
      <c r="J1173" t="s">
        <v>26</v>
      </c>
      <c r="K1173" t="s">
        <v>5509</v>
      </c>
      <c r="L1173" t="s">
        <v>207</v>
      </c>
      <c r="M1173" s="2">
        <v>60440</v>
      </c>
      <c r="N1173" s="2" t="s">
        <v>104</v>
      </c>
      <c r="O1173" s="3" t="s">
        <v>4526</v>
      </c>
      <c r="P1173" t="s">
        <v>45</v>
      </c>
      <c r="Q1173" t="s">
        <v>74</v>
      </c>
      <c r="R1173" t="s">
        <v>4527</v>
      </c>
      <c r="S1173" s="2">
        <v>9.98</v>
      </c>
      <c r="T1173" s="2">
        <v>5</v>
      </c>
      <c r="U1173" s="2">
        <v>0.8</v>
      </c>
      <c r="V1173" s="8">
        <v>-16.466999999999999</v>
      </c>
      <c r="W1173" s="9">
        <f t="shared" si="54"/>
        <v>1.9959999999999996</v>
      </c>
      <c r="X1173" s="9">
        <f t="shared" si="55"/>
        <v>7.9840000000000009</v>
      </c>
      <c r="Y1173" s="9">
        <f t="shared" si="56"/>
        <v>9.9799999999999969</v>
      </c>
    </row>
    <row r="1174" spans="1:25" x14ac:dyDescent="0.3">
      <c r="A1174">
        <v>1173</v>
      </c>
      <c r="B1174" t="s">
        <v>5943</v>
      </c>
      <c r="C1174" s="1">
        <v>42856</v>
      </c>
      <c r="D1174" s="1">
        <v>42860</v>
      </c>
      <c r="E1174" s="18">
        <v>42856</v>
      </c>
      <c r="F1174" t="s">
        <v>49</v>
      </c>
      <c r="G1174" t="s">
        <v>2562</v>
      </c>
      <c r="H1174" t="s">
        <v>2563</v>
      </c>
      <c r="I1174" t="s">
        <v>101</v>
      </c>
      <c r="J1174" t="s">
        <v>26</v>
      </c>
      <c r="K1174" t="s">
        <v>5944</v>
      </c>
      <c r="L1174" t="s">
        <v>1663</v>
      </c>
      <c r="M1174" s="2">
        <v>71854</v>
      </c>
      <c r="N1174" s="2" t="s">
        <v>29</v>
      </c>
      <c r="O1174" s="3" t="s">
        <v>5945</v>
      </c>
      <c r="P1174" t="s">
        <v>70</v>
      </c>
      <c r="Q1174" t="s">
        <v>157</v>
      </c>
      <c r="R1174" t="s">
        <v>5946</v>
      </c>
      <c r="S1174" s="2">
        <v>48.9</v>
      </c>
      <c r="T1174" s="2">
        <v>5</v>
      </c>
      <c r="U1174" s="2">
        <v>0</v>
      </c>
      <c r="V1174" s="8">
        <v>18.093</v>
      </c>
      <c r="W1174" s="9">
        <f t="shared" si="54"/>
        <v>48.9</v>
      </c>
      <c r="X1174" s="9">
        <f t="shared" si="55"/>
        <v>0</v>
      </c>
      <c r="Y1174" s="9">
        <f t="shared" si="56"/>
        <v>244.5</v>
      </c>
    </row>
    <row r="1175" spans="1:25" x14ac:dyDescent="0.3">
      <c r="A1175">
        <v>1174</v>
      </c>
      <c r="B1175" t="s">
        <v>5947</v>
      </c>
      <c r="C1175" s="1">
        <v>43076</v>
      </c>
      <c r="D1175" s="1">
        <v>43078</v>
      </c>
      <c r="E1175" s="18">
        <v>43076</v>
      </c>
      <c r="F1175" t="s">
        <v>184</v>
      </c>
      <c r="G1175" t="s">
        <v>1107</v>
      </c>
      <c r="H1175" t="s">
        <v>1108</v>
      </c>
      <c r="I1175" t="s">
        <v>25</v>
      </c>
      <c r="J1175" t="s">
        <v>26</v>
      </c>
      <c r="K1175" t="s">
        <v>2727</v>
      </c>
      <c r="L1175" t="s">
        <v>490</v>
      </c>
      <c r="M1175" s="2">
        <v>43615</v>
      </c>
      <c r="N1175" s="2" t="s">
        <v>145</v>
      </c>
      <c r="O1175" s="3" t="s">
        <v>1618</v>
      </c>
      <c r="P1175" t="s">
        <v>70</v>
      </c>
      <c r="Q1175" t="s">
        <v>157</v>
      </c>
      <c r="R1175" t="s">
        <v>1619</v>
      </c>
      <c r="S1175" s="2">
        <v>127.98399999999999</v>
      </c>
      <c r="T1175" s="2">
        <v>2</v>
      </c>
      <c r="U1175" s="2">
        <v>0.2</v>
      </c>
      <c r="V1175" s="8">
        <v>25.596800000000002</v>
      </c>
      <c r="W1175" s="9">
        <f t="shared" si="54"/>
        <v>102.38719999999999</v>
      </c>
      <c r="X1175" s="9">
        <f t="shared" si="55"/>
        <v>25.596800000000002</v>
      </c>
      <c r="Y1175" s="9">
        <f t="shared" si="56"/>
        <v>204.77439999999999</v>
      </c>
    </row>
    <row r="1176" spans="1:25" x14ac:dyDescent="0.3">
      <c r="A1176">
        <v>1175</v>
      </c>
      <c r="B1176" t="s">
        <v>5948</v>
      </c>
      <c r="C1176" s="1">
        <v>42322</v>
      </c>
      <c r="D1176" s="1">
        <v>42328</v>
      </c>
      <c r="E1176" s="18">
        <v>42322</v>
      </c>
      <c r="F1176" t="s">
        <v>49</v>
      </c>
      <c r="G1176" t="s">
        <v>592</v>
      </c>
      <c r="H1176" t="s">
        <v>593</v>
      </c>
      <c r="I1176" t="s">
        <v>101</v>
      </c>
      <c r="J1176" t="s">
        <v>26</v>
      </c>
      <c r="K1176" t="s">
        <v>143</v>
      </c>
      <c r="L1176" t="s">
        <v>144</v>
      </c>
      <c r="M1176" s="2">
        <v>19143</v>
      </c>
      <c r="N1176" s="2" t="s">
        <v>145</v>
      </c>
      <c r="O1176" s="3" t="s">
        <v>5949</v>
      </c>
      <c r="P1176" t="s">
        <v>70</v>
      </c>
      <c r="Q1176" t="s">
        <v>157</v>
      </c>
      <c r="R1176" t="s">
        <v>5950</v>
      </c>
      <c r="S1176" s="2">
        <v>47.984000000000002</v>
      </c>
      <c r="T1176" s="2">
        <v>2</v>
      </c>
      <c r="U1176" s="2">
        <v>0.2</v>
      </c>
      <c r="V1176" s="8">
        <v>-1.1996</v>
      </c>
      <c r="W1176" s="9">
        <f t="shared" si="54"/>
        <v>38.3872</v>
      </c>
      <c r="X1176" s="9">
        <f t="shared" si="55"/>
        <v>9.5968000000000018</v>
      </c>
      <c r="Y1176" s="9">
        <f t="shared" si="56"/>
        <v>76.7744</v>
      </c>
    </row>
    <row r="1177" spans="1:25" x14ac:dyDescent="0.3">
      <c r="A1177">
        <v>1176</v>
      </c>
      <c r="B1177" t="s">
        <v>5953</v>
      </c>
      <c r="C1177" s="1">
        <v>42891</v>
      </c>
      <c r="D1177" s="1">
        <v>42892</v>
      </c>
      <c r="E1177" s="18">
        <v>42891</v>
      </c>
      <c r="F1177" t="s">
        <v>184</v>
      </c>
      <c r="G1177" t="s">
        <v>3604</v>
      </c>
      <c r="H1177" t="s">
        <v>3605</v>
      </c>
      <c r="I1177" t="s">
        <v>25</v>
      </c>
      <c r="J1177" t="s">
        <v>26</v>
      </c>
      <c r="K1177" t="s">
        <v>5596</v>
      </c>
      <c r="L1177" t="s">
        <v>103</v>
      </c>
      <c r="M1177" s="2">
        <v>77581</v>
      </c>
      <c r="N1177" s="2" t="s">
        <v>104</v>
      </c>
      <c r="O1177" s="3" t="s">
        <v>5954</v>
      </c>
      <c r="P1177" t="s">
        <v>70</v>
      </c>
      <c r="Q1177" t="s">
        <v>71</v>
      </c>
      <c r="R1177" t="s">
        <v>5955</v>
      </c>
      <c r="S1177" s="2">
        <v>470.37599999999998</v>
      </c>
      <c r="T1177" s="2">
        <v>3</v>
      </c>
      <c r="U1177" s="2">
        <v>0.2</v>
      </c>
      <c r="V1177" s="8">
        <v>52.917299999999997</v>
      </c>
      <c r="W1177" s="9">
        <f t="shared" si="54"/>
        <v>376.30079999999998</v>
      </c>
      <c r="X1177" s="9">
        <f t="shared" si="55"/>
        <v>94.075199999999995</v>
      </c>
      <c r="Y1177" s="9">
        <f t="shared" si="56"/>
        <v>1128.9023999999999</v>
      </c>
    </row>
    <row r="1178" spans="1:25" x14ac:dyDescent="0.3">
      <c r="A1178">
        <v>1177</v>
      </c>
      <c r="B1178" t="s">
        <v>5958</v>
      </c>
      <c r="C1178" s="1">
        <v>42549</v>
      </c>
      <c r="D1178" s="1">
        <v>42553</v>
      </c>
      <c r="E1178" s="18">
        <v>42549</v>
      </c>
      <c r="F1178" t="s">
        <v>22</v>
      </c>
      <c r="G1178" t="s">
        <v>2304</v>
      </c>
      <c r="H1178" t="s">
        <v>2305</v>
      </c>
      <c r="I1178" t="s">
        <v>25</v>
      </c>
      <c r="J1178" t="s">
        <v>26</v>
      </c>
      <c r="K1178" t="s">
        <v>295</v>
      </c>
      <c r="L1178" t="s">
        <v>207</v>
      </c>
      <c r="M1178" s="2">
        <v>60610</v>
      </c>
      <c r="N1178" s="2" t="s">
        <v>104</v>
      </c>
      <c r="O1178" s="3" t="s">
        <v>5563</v>
      </c>
      <c r="P1178" t="s">
        <v>70</v>
      </c>
      <c r="Q1178" t="s">
        <v>71</v>
      </c>
      <c r="R1178" t="s">
        <v>5564</v>
      </c>
      <c r="S1178" s="2">
        <v>359.976</v>
      </c>
      <c r="T1178" s="2">
        <v>3</v>
      </c>
      <c r="U1178" s="2">
        <v>0.2</v>
      </c>
      <c r="V1178" s="8">
        <v>35.997599999999998</v>
      </c>
      <c r="W1178" s="9">
        <f t="shared" si="54"/>
        <v>287.98079999999999</v>
      </c>
      <c r="X1178" s="9">
        <f t="shared" si="55"/>
        <v>71.995199999999997</v>
      </c>
      <c r="Y1178" s="9">
        <f t="shared" si="56"/>
        <v>863.94239999999991</v>
      </c>
    </row>
    <row r="1179" spans="1:25" x14ac:dyDescent="0.3">
      <c r="A1179">
        <v>1178</v>
      </c>
      <c r="B1179" t="s">
        <v>5959</v>
      </c>
      <c r="C1179" s="1">
        <v>42608</v>
      </c>
      <c r="D1179" s="1">
        <v>42615</v>
      </c>
      <c r="E1179" s="18">
        <v>42608</v>
      </c>
      <c r="F1179" t="s">
        <v>49</v>
      </c>
      <c r="G1179" t="s">
        <v>3908</v>
      </c>
      <c r="H1179" t="s">
        <v>3909</v>
      </c>
      <c r="I1179" t="s">
        <v>40</v>
      </c>
      <c r="J1179" t="s">
        <v>26</v>
      </c>
      <c r="K1179" t="s">
        <v>143</v>
      </c>
      <c r="L1179" t="s">
        <v>144</v>
      </c>
      <c r="M1179" s="2">
        <v>19140</v>
      </c>
      <c r="N1179" s="2" t="s">
        <v>145</v>
      </c>
      <c r="O1179" s="3" t="s">
        <v>5960</v>
      </c>
      <c r="P1179" t="s">
        <v>45</v>
      </c>
      <c r="Q1179" t="s">
        <v>67</v>
      </c>
      <c r="R1179" t="s">
        <v>5961</v>
      </c>
      <c r="S1179" s="2">
        <v>5.4720000000000004</v>
      </c>
      <c r="T1179" s="2">
        <v>3</v>
      </c>
      <c r="U1179" s="2">
        <v>0.2</v>
      </c>
      <c r="V1179" s="8">
        <v>1.6415999999999999</v>
      </c>
      <c r="W1179" s="9">
        <f t="shared" si="54"/>
        <v>4.3776000000000002</v>
      </c>
      <c r="X1179" s="9">
        <f t="shared" si="55"/>
        <v>1.0944</v>
      </c>
      <c r="Y1179" s="9">
        <f t="shared" si="56"/>
        <v>13.1328</v>
      </c>
    </row>
    <row r="1180" spans="1:25" x14ac:dyDescent="0.3">
      <c r="A1180">
        <v>1179</v>
      </c>
      <c r="B1180" t="s">
        <v>5962</v>
      </c>
      <c r="C1180" s="1">
        <v>42171</v>
      </c>
      <c r="D1180" s="1">
        <v>42175</v>
      </c>
      <c r="E1180" s="18">
        <v>42171</v>
      </c>
      <c r="F1180" t="s">
        <v>49</v>
      </c>
      <c r="G1180" t="s">
        <v>5901</v>
      </c>
      <c r="H1180" t="s">
        <v>5902</v>
      </c>
      <c r="I1180" t="s">
        <v>25</v>
      </c>
      <c r="J1180" t="s">
        <v>26</v>
      </c>
      <c r="K1180" t="s">
        <v>744</v>
      </c>
      <c r="L1180" t="s">
        <v>103</v>
      </c>
      <c r="M1180" s="2">
        <v>75051</v>
      </c>
      <c r="N1180" s="2" t="s">
        <v>104</v>
      </c>
      <c r="O1180" s="3" t="s">
        <v>5963</v>
      </c>
      <c r="P1180" t="s">
        <v>45</v>
      </c>
      <c r="Q1180" t="s">
        <v>169</v>
      </c>
      <c r="R1180" t="s">
        <v>655</v>
      </c>
      <c r="S1180" s="2">
        <v>28.751999999999999</v>
      </c>
      <c r="T1180" s="2">
        <v>3</v>
      </c>
      <c r="U1180" s="2">
        <v>0.2</v>
      </c>
      <c r="V1180" s="8">
        <v>9.3444000000000003</v>
      </c>
      <c r="W1180" s="9">
        <f t="shared" si="54"/>
        <v>23.0016</v>
      </c>
      <c r="X1180" s="9">
        <f t="shared" si="55"/>
        <v>5.7504</v>
      </c>
      <c r="Y1180" s="9">
        <f t="shared" si="56"/>
        <v>69.004800000000003</v>
      </c>
    </row>
    <row r="1181" spans="1:25" x14ac:dyDescent="0.3">
      <c r="A1181">
        <v>1180</v>
      </c>
      <c r="B1181" t="s">
        <v>5964</v>
      </c>
      <c r="C1181" s="1">
        <v>42873</v>
      </c>
      <c r="D1181" s="1">
        <v>42878</v>
      </c>
      <c r="E1181" s="18">
        <v>42873</v>
      </c>
      <c r="F1181" t="s">
        <v>49</v>
      </c>
      <c r="G1181" t="s">
        <v>2839</v>
      </c>
      <c r="H1181" t="s">
        <v>2840</v>
      </c>
      <c r="I1181" t="s">
        <v>25</v>
      </c>
      <c r="J1181" t="s">
        <v>26</v>
      </c>
      <c r="K1181" t="s">
        <v>262</v>
      </c>
      <c r="L1181" t="s">
        <v>263</v>
      </c>
      <c r="M1181" s="2">
        <v>10024</v>
      </c>
      <c r="N1181" s="2" t="s">
        <v>145</v>
      </c>
      <c r="O1181" s="3" t="s">
        <v>3799</v>
      </c>
      <c r="P1181" t="s">
        <v>31</v>
      </c>
      <c r="Q1181" t="s">
        <v>64</v>
      </c>
      <c r="R1181" t="s">
        <v>3800</v>
      </c>
      <c r="S1181" s="2">
        <v>14.56</v>
      </c>
      <c r="T1181" s="2">
        <v>2</v>
      </c>
      <c r="U1181" s="2">
        <v>0</v>
      </c>
      <c r="V1181" s="8">
        <v>6.2607999999999997</v>
      </c>
      <c r="W1181" s="9">
        <f t="shared" si="54"/>
        <v>14.56</v>
      </c>
      <c r="X1181" s="9">
        <f t="shared" si="55"/>
        <v>0</v>
      </c>
      <c r="Y1181" s="9">
        <f t="shared" si="56"/>
        <v>29.12</v>
      </c>
    </row>
    <row r="1182" spans="1:25" x14ac:dyDescent="0.3">
      <c r="A1182">
        <v>1181</v>
      </c>
      <c r="B1182" t="s">
        <v>5965</v>
      </c>
      <c r="C1182" s="1">
        <v>42506</v>
      </c>
      <c r="D1182" s="1">
        <v>42511</v>
      </c>
      <c r="E1182" s="18">
        <v>42506</v>
      </c>
      <c r="F1182" t="s">
        <v>22</v>
      </c>
      <c r="G1182" t="s">
        <v>1322</v>
      </c>
      <c r="H1182" t="s">
        <v>1323</v>
      </c>
      <c r="I1182" t="s">
        <v>25</v>
      </c>
      <c r="J1182" t="s">
        <v>26</v>
      </c>
      <c r="K1182" t="s">
        <v>41</v>
      </c>
      <c r="L1182" t="s">
        <v>42</v>
      </c>
      <c r="M1182" s="2">
        <v>90036</v>
      </c>
      <c r="N1182" s="2" t="s">
        <v>43</v>
      </c>
      <c r="O1182" s="3" t="s">
        <v>2292</v>
      </c>
      <c r="P1182" t="s">
        <v>45</v>
      </c>
      <c r="Q1182" t="s">
        <v>89</v>
      </c>
      <c r="R1182" t="s">
        <v>2293</v>
      </c>
      <c r="S1182" s="2">
        <v>17.34</v>
      </c>
      <c r="T1182" s="2">
        <v>3</v>
      </c>
      <c r="U1182" s="2">
        <v>0</v>
      </c>
      <c r="V1182" s="8">
        <v>8.4966000000000008</v>
      </c>
      <c r="W1182" s="9">
        <f t="shared" si="54"/>
        <v>17.34</v>
      </c>
      <c r="X1182" s="9">
        <f t="shared" si="55"/>
        <v>0</v>
      </c>
      <c r="Y1182" s="9">
        <f t="shared" si="56"/>
        <v>52.019999999999996</v>
      </c>
    </row>
    <row r="1183" spans="1:25" x14ac:dyDescent="0.3">
      <c r="A1183">
        <v>1182</v>
      </c>
      <c r="B1183" t="s">
        <v>5966</v>
      </c>
      <c r="C1183" s="1">
        <v>43057</v>
      </c>
      <c r="D1183" s="1">
        <v>43062</v>
      </c>
      <c r="E1183" s="18">
        <v>43057</v>
      </c>
      <c r="F1183" t="s">
        <v>49</v>
      </c>
      <c r="G1183" t="s">
        <v>4639</v>
      </c>
      <c r="H1183" t="s">
        <v>4640</v>
      </c>
      <c r="I1183" t="s">
        <v>25</v>
      </c>
      <c r="J1183" t="s">
        <v>26</v>
      </c>
      <c r="K1183" t="s">
        <v>3122</v>
      </c>
      <c r="L1183" t="s">
        <v>53</v>
      </c>
      <c r="M1183" s="2">
        <v>33030</v>
      </c>
      <c r="N1183" s="2" t="s">
        <v>29</v>
      </c>
      <c r="O1183" s="3" t="s">
        <v>5507</v>
      </c>
      <c r="P1183" t="s">
        <v>45</v>
      </c>
      <c r="Q1183" t="s">
        <v>89</v>
      </c>
      <c r="R1183" t="s">
        <v>5508</v>
      </c>
      <c r="S1183" s="2">
        <v>44.384</v>
      </c>
      <c r="T1183" s="2">
        <v>1</v>
      </c>
      <c r="U1183" s="2">
        <v>0.2</v>
      </c>
      <c r="V1183" s="8">
        <v>15.5344</v>
      </c>
      <c r="W1183" s="9">
        <f t="shared" si="54"/>
        <v>35.507199999999997</v>
      </c>
      <c r="X1183" s="9">
        <f t="shared" si="55"/>
        <v>8.8768000000000011</v>
      </c>
      <c r="Y1183" s="9">
        <f t="shared" si="56"/>
        <v>35.507199999999997</v>
      </c>
    </row>
    <row r="1184" spans="1:25" x14ac:dyDescent="0.3">
      <c r="A1184">
        <v>1183</v>
      </c>
      <c r="B1184" t="s">
        <v>5967</v>
      </c>
      <c r="C1184" s="1">
        <v>42430</v>
      </c>
      <c r="D1184" s="1">
        <v>42437</v>
      </c>
      <c r="E1184" s="18">
        <v>42430</v>
      </c>
      <c r="F1184" t="s">
        <v>49</v>
      </c>
      <c r="G1184" t="s">
        <v>222</v>
      </c>
      <c r="H1184" t="s">
        <v>223</v>
      </c>
      <c r="I1184" t="s">
        <v>40</v>
      </c>
      <c r="J1184" t="s">
        <v>26</v>
      </c>
      <c r="K1184" t="s">
        <v>793</v>
      </c>
      <c r="L1184" t="s">
        <v>449</v>
      </c>
      <c r="M1184" s="2">
        <v>80219</v>
      </c>
      <c r="N1184" s="2" t="s">
        <v>43</v>
      </c>
      <c r="O1184" s="3" t="s">
        <v>5968</v>
      </c>
      <c r="P1184" t="s">
        <v>70</v>
      </c>
      <c r="Q1184" t="s">
        <v>71</v>
      </c>
      <c r="R1184" t="s">
        <v>5969</v>
      </c>
      <c r="S1184" s="2">
        <v>159.98400000000001</v>
      </c>
      <c r="T1184" s="2">
        <v>2</v>
      </c>
      <c r="U1184" s="2">
        <v>0.2</v>
      </c>
      <c r="V1184" s="8">
        <v>13.9986</v>
      </c>
      <c r="W1184" s="9">
        <f t="shared" si="54"/>
        <v>127.9872</v>
      </c>
      <c r="X1184" s="9">
        <f t="shared" si="55"/>
        <v>31.996800000000004</v>
      </c>
      <c r="Y1184" s="9">
        <f t="shared" si="56"/>
        <v>255.9744</v>
      </c>
    </row>
    <row r="1185" spans="1:25" x14ac:dyDescent="0.3">
      <c r="A1185">
        <v>1184</v>
      </c>
      <c r="B1185" t="s">
        <v>5970</v>
      </c>
      <c r="C1185" s="1">
        <v>42519</v>
      </c>
      <c r="D1185" s="1">
        <v>42523</v>
      </c>
      <c r="E1185" s="18">
        <v>42519</v>
      </c>
      <c r="F1185" t="s">
        <v>49</v>
      </c>
      <c r="G1185" t="s">
        <v>1520</v>
      </c>
      <c r="H1185" t="s">
        <v>1521</v>
      </c>
      <c r="I1185" t="s">
        <v>25</v>
      </c>
      <c r="J1185" t="s">
        <v>26</v>
      </c>
      <c r="K1185" t="s">
        <v>5082</v>
      </c>
      <c r="L1185" t="s">
        <v>327</v>
      </c>
      <c r="M1185" s="2">
        <v>37211</v>
      </c>
      <c r="N1185" s="2" t="s">
        <v>29</v>
      </c>
      <c r="O1185" s="3" t="s">
        <v>4058</v>
      </c>
      <c r="P1185" t="s">
        <v>45</v>
      </c>
      <c r="Q1185" t="s">
        <v>74</v>
      </c>
      <c r="R1185" t="s">
        <v>4059</v>
      </c>
      <c r="S1185" s="2">
        <v>11.276999999999999</v>
      </c>
      <c r="T1185" s="2">
        <v>3</v>
      </c>
      <c r="U1185" s="2">
        <v>0.7</v>
      </c>
      <c r="V1185" s="8">
        <v>-8.6456999999999997</v>
      </c>
      <c r="W1185" s="9">
        <f t="shared" si="54"/>
        <v>3.3831000000000007</v>
      </c>
      <c r="X1185" s="9">
        <f t="shared" si="55"/>
        <v>7.8938999999999986</v>
      </c>
      <c r="Y1185" s="9">
        <f t="shared" si="56"/>
        <v>10.149300000000002</v>
      </c>
    </row>
    <row r="1186" spans="1:25" x14ac:dyDescent="0.3">
      <c r="A1186">
        <v>1185</v>
      </c>
      <c r="B1186" t="s">
        <v>5973</v>
      </c>
      <c r="C1186" s="1">
        <v>42635</v>
      </c>
      <c r="D1186" s="1">
        <v>42641</v>
      </c>
      <c r="E1186" s="18">
        <v>42635</v>
      </c>
      <c r="F1186" t="s">
        <v>49</v>
      </c>
      <c r="G1186" t="s">
        <v>4965</v>
      </c>
      <c r="H1186" t="s">
        <v>4966</v>
      </c>
      <c r="I1186" t="s">
        <v>25</v>
      </c>
      <c r="J1186" t="s">
        <v>26</v>
      </c>
      <c r="K1186" t="s">
        <v>143</v>
      </c>
      <c r="L1186" t="s">
        <v>144</v>
      </c>
      <c r="M1186" s="2">
        <v>19140</v>
      </c>
      <c r="N1186" s="2" t="s">
        <v>145</v>
      </c>
      <c r="O1186" s="3" t="s">
        <v>5974</v>
      </c>
      <c r="P1186" t="s">
        <v>45</v>
      </c>
      <c r="Q1186" t="s">
        <v>67</v>
      </c>
      <c r="R1186" t="s">
        <v>5975</v>
      </c>
      <c r="S1186" s="2">
        <v>7.8719999999999999</v>
      </c>
      <c r="T1186" s="2">
        <v>3</v>
      </c>
      <c r="U1186" s="2">
        <v>0.2</v>
      </c>
      <c r="V1186" s="8">
        <v>0.88560000000000005</v>
      </c>
      <c r="W1186" s="9">
        <f t="shared" si="54"/>
        <v>6.2976000000000001</v>
      </c>
      <c r="X1186" s="9">
        <f t="shared" si="55"/>
        <v>1.5744</v>
      </c>
      <c r="Y1186" s="9">
        <f t="shared" si="56"/>
        <v>18.892800000000001</v>
      </c>
    </row>
    <row r="1187" spans="1:25" x14ac:dyDescent="0.3">
      <c r="A1187">
        <v>1186</v>
      </c>
      <c r="B1187" t="s">
        <v>5978</v>
      </c>
      <c r="C1187" s="1">
        <v>42458</v>
      </c>
      <c r="D1187" s="1">
        <v>42462</v>
      </c>
      <c r="E1187" s="18">
        <v>42458</v>
      </c>
      <c r="F1187" t="s">
        <v>49</v>
      </c>
      <c r="G1187" t="s">
        <v>457</v>
      </c>
      <c r="H1187" t="s">
        <v>458</v>
      </c>
      <c r="I1187" t="s">
        <v>25</v>
      </c>
      <c r="J1187" t="s">
        <v>26</v>
      </c>
      <c r="K1187" t="s">
        <v>262</v>
      </c>
      <c r="L1187" t="s">
        <v>263</v>
      </c>
      <c r="M1187" s="2">
        <v>10009</v>
      </c>
      <c r="N1187" s="2" t="s">
        <v>145</v>
      </c>
      <c r="O1187" s="3" t="s">
        <v>3509</v>
      </c>
      <c r="P1187" t="s">
        <v>45</v>
      </c>
      <c r="Q1187" t="s">
        <v>89</v>
      </c>
      <c r="R1187" t="s">
        <v>3510</v>
      </c>
      <c r="S1187" s="2">
        <v>13.48</v>
      </c>
      <c r="T1187" s="2">
        <v>2</v>
      </c>
      <c r="U1187" s="2">
        <v>0</v>
      </c>
      <c r="V1187" s="8">
        <v>6.74</v>
      </c>
      <c r="W1187" s="9">
        <f t="shared" si="54"/>
        <v>13.48</v>
      </c>
      <c r="X1187" s="9">
        <f t="shared" si="55"/>
        <v>0</v>
      </c>
      <c r="Y1187" s="9">
        <f t="shared" si="56"/>
        <v>26.96</v>
      </c>
    </row>
    <row r="1188" spans="1:25" x14ac:dyDescent="0.3">
      <c r="A1188">
        <v>1187</v>
      </c>
      <c r="B1188" t="s">
        <v>5979</v>
      </c>
      <c r="C1188" s="1">
        <v>42665</v>
      </c>
      <c r="D1188" s="1">
        <v>42667</v>
      </c>
      <c r="E1188" s="18">
        <v>42665</v>
      </c>
      <c r="F1188" t="s">
        <v>184</v>
      </c>
      <c r="G1188" t="s">
        <v>4048</v>
      </c>
      <c r="H1188" t="s">
        <v>4049</v>
      </c>
      <c r="I1188" t="s">
        <v>25</v>
      </c>
      <c r="J1188" t="s">
        <v>26</v>
      </c>
      <c r="K1188" t="s">
        <v>1432</v>
      </c>
      <c r="L1188" t="s">
        <v>311</v>
      </c>
      <c r="M1188" s="2">
        <v>23223</v>
      </c>
      <c r="N1188" s="2" t="s">
        <v>29</v>
      </c>
      <c r="O1188" s="3" t="s">
        <v>5980</v>
      </c>
      <c r="P1188" t="s">
        <v>31</v>
      </c>
      <c r="Q1188" t="s">
        <v>64</v>
      </c>
      <c r="R1188" t="s">
        <v>5981</v>
      </c>
      <c r="S1188" s="2">
        <v>39.92</v>
      </c>
      <c r="T1188" s="2">
        <v>4</v>
      </c>
      <c r="U1188" s="2">
        <v>0</v>
      </c>
      <c r="V1188" s="8">
        <v>11.1776</v>
      </c>
      <c r="W1188" s="9">
        <f t="shared" si="54"/>
        <v>39.92</v>
      </c>
      <c r="X1188" s="9">
        <f t="shared" si="55"/>
        <v>0</v>
      </c>
      <c r="Y1188" s="9">
        <f t="shared" si="56"/>
        <v>159.68</v>
      </c>
    </row>
    <row r="1189" spans="1:25" x14ac:dyDescent="0.3">
      <c r="A1189">
        <v>1188</v>
      </c>
      <c r="B1189" t="s">
        <v>5982</v>
      </c>
      <c r="C1189" s="1">
        <v>43010</v>
      </c>
      <c r="D1189" s="1">
        <v>43015</v>
      </c>
      <c r="E1189" s="18">
        <v>43010</v>
      </c>
      <c r="F1189" t="s">
        <v>49</v>
      </c>
      <c r="G1189" t="s">
        <v>3466</v>
      </c>
      <c r="H1189" t="s">
        <v>3467</v>
      </c>
      <c r="I1189" t="s">
        <v>101</v>
      </c>
      <c r="J1189" t="s">
        <v>26</v>
      </c>
      <c r="K1189" t="s">
        <v>94</v>
      </c>
      <c r="L1189" t="s">
        <v>95</v>
      </c>
      <c r="M1189" s="2">
        <v>98105</v>
      </c>
      <c r="N1189" s="2" t="s">
        <v>43</v>
      </c>
      <c r="O1189" s="3" t="s">
        <v>551</v>
      </c>
      <c r="P1189" t="s">
        <v>45</v>
      </c>
      <c r="Q1189" t="s">
        <v>265</v>
      </c>
      <c r="R1189" t="s">
        <v>552</v>
      </c>
      <c r="S1189" s="2">
        <v>8.94</v>
      </c>
      <c r="T1189" s="2">
        <v>3</v>
      </c>
      <c r="U1189" s="2">
        <v>0</v>
      </c>
      <c r="V1189" s="8">
        <v>4.1124000000000001</v>
      </c>
      <c r="W1189" s="9">
        <f t="shared" si="54"/>
        <v>8.94</v>
      </c>
      <c r="X1189" s="9">
        <f t="shared" si="55"/>
        <v>0</v>
      </c>
      <c r="Y1189" s="9">
        <f t="shared" si="56"/>
        <v>26.82</v>
      </c>
    </row>
    <row r="1190" spans="1:25" x14ac:dyDescent="0.3">
      <c r="A1190">
        <v>1189</v>
      </c>
      <c r="B1190" t="s">
        <v>5985</v>
      </c>
      <c r="C1190" s="1">
        <v>42477</v>
      </c>
      <c r="D1190" s="1">
        <v>42482</v>
      </c>
      <c r="E1190" s="18">
        <v>42477</v>
      </c>
      <c r="F1190" t="s">
        <v>49</v>
      </c>
      <c r="G1190" t="s">
        <v>5986</v>
      </c>
      <c r="H1190" t="s">
        <v>5987</v>
      </c>
      <c r="I1190" t="s">
        <v>40</v>
      </c>
      <c r="J1190" t="s">
        <v>26</v>
      </c>
      <c r="K1190" t="s">
        <v>374</v>
      </c>
      <c r="L1190" t="s">
        <v>327</v>
      </c>
      <c r="M1190" s="2">
        <v>38401</v>
      </c>
      <c r="N1190" s="2" t="s">
        <v>29</v>
      </c>
      <c r="O1190" s="3" t="s">
        <v>5988</v>
      </c>
      <c r="P1190" t="s">
        <v>31</v>
      </c>
      <c r="Q1190" t="s">
        <v>64</v>
      </c>
      <c r="R1190" t="s">
        <v>5989</v>
      </c>
      <c r="S1190" s="2">
        <v>79.12</v>
      </c>
      <c r="T1190" s="2">
        <v>5</v>
      </c>
      <c r="U1190" s="2">
        <v>0.2</v>
      </c>
      <c r="V1190" s="8">
        <v>13.846</v>
      </c>
      <c r="W1190" s="9">
        <f t="shared" si="54"/>
        <v>63.296000000000006</v>
      </c>
      <c r="X1190" s="9">
        <f t="shared" si="55"/>
        <v>15.824000000000002</v>
      </c>
      <c r="Y1190" s="9">
        <f t="shared" si="56"/>
        <v>316.48</v>
      </c>
    </row>
    <row r="1191" spans="1:25" x14ac:dyDescent="0.3">
      <c r="A1191">
        <v>1190</v>
      </c>
      <c r="B1191" t="s">
        <v>5993</v>
      </c>
      <c r="C1191" s="1">
        <v>42202</v>
      </c>
      <c r="D1191" s="1">
        <v>42205</v>
      </c>
      <c r="E1191" s="18">
        <v>42202</v>
      </c>
      <c r="F1191" t="s">
        <v>22</v>
      </c>
      <c r="G1191" t="s">
        <v>1445</v>
      </c>
      <c r="H1191" t="s">
        <v>1446</v>
      </c>
      <c r="I1191" t="s">
        <v>40</v>
      </c>
      <c r="J1191" t="s">
        <v>26</v>
      </c>
      <c r="K1191" t="s">
        <v>5830</v>
      </c>
      <c r="L1191" t="s">
        <v>53</v>
      </c>
      <c r="M1191" s="2">
        <v>34952</v>
      </c>
      <c r="N1191" s="2" t="s">
        <v>29</v>
      </c>
      <c r="O1191" s="3" t="s">
        <v>1058</v>
      </c>
      <c r="P1191" t="s">
        <v>31</v>
      </c>
      <c r="Q1191" t="s">
        <v>32</v>
      </c>
      <c r="R1191" t="s">
        <v>1059</v>
      </c>
      <c r="S1191" s="2">
        <v>231.92</v>
      </c>
      <c r="T1191" s="2">
        <v>5</v>
      </c>
      <c r="U1191" s="2">
        <v>0.2</v>
      </c>
      <c r="V1191" s="8">
        <v>5.798</v>
      </c>
      <c r="W1191" s="9">
        <f t="shared" si="54"/>
        <v>185.536</v>
      </c>
      <c r="X1191" s="9">
        <f t="shared" si="55"/>
        <v>46.384</v>
      </c>
      <c r="Y1191" s="9">
        <f t="shared" si="56"/>
        <v>927.68000000000006</v>
      </c>
    </row>
    <row r="1192" spans="1:25" x14ac:dyDescent="0.3">
      <c r="A1192">
        <v>1191</v>
      </c>
      <c r="B1192" t="s">
        <v>5996</v>
      </c>
      <c r="C1192" s="1">
        <v>42348</v>
      </c>
      <c r="D1192" s="1">
        <v>42354</v>
      </c>
      <c r="E1192" s="18">
        <v>42348</v>
      </c>
      <c r="F1192" t="s">
        <v>49</v>
      </c>
      <c r="G1192" t="s">
        <v>5997</v>
      </c>
      <c r="H1192" t="s">
        <v>5998</v>
      </c>
      <c r="I1192" t="s">
        <v>25</v>
      </c>
      <c r="J1192" t="s">
        <v>26</v>
      </c>
      <c r="K1192" t="s">
        <v>3105</v>
      </c>
      <c r="L1192" t="s">
        <v>1246</v>
      </c>
      <c r="M1192" s="2">
        <v>30076</v>
      </c>
      <c r="N1192" s="2" t="s">
        <v>29</v>
      </c>
      <c r="O1192" s="3" t="s">
        <v>4907</v>
      </c>
      <c r="P1192" t="s">
        <v>45</v>
      </c>
      <c r="Q1192" t="s">
        <v>67</v>
      </c>
      <c r="R1192" t="s">
        <v>2902</v>
      </c>
      <c r="S1192" s="2">
        <v>1.78</v>
      </c>
      <c r="T1192" s="2">
        <v>1</v>
      </c>
      <c r="U1192" s="2">
        <v>0</v>
      </c>
      <c r="V1192" s="8">
        <v>0.49840000000000001</v>
      </c>
      <c r="W1192" s="9">
        <f t="shared" si="54"/>
        <v>1.78</v>
      </c>
      <c r="X1192" s="9">
        <f t="shared" si="55"/>
        <v>0</v>
      </c>
      <c r="Y1192" s="9">
        <f t="shared" si="56"/>
        <v>1.78</v>
      </c>
    </row>
    <row r="1193" spans="1:25" x14ac:dyDescent="0.3">
      <c r="A1193">
        <v>1192</v>
      </c>
      <c r="B1193" t="s">
        <v>6001</v>
      </c>
      <c r="C1193" s="1">
        <v>42736</v>
      </c>
      <c r="D1193" s="1">
        <v>42740</v>
      </c>
      <c r="E1193" s="18">
        <v>42736</v>
      </c>
      <c r="F1193" t="s">
        <v>49</v>
      </c>
      <c r="G1193" t="s">
        <v>511</v>
      </c>
      <c r="H1193" t="s">
        <v>512</v>
      </c>
      <c r="I1193" t="s">
        <v>25</v>
      </c>
      <c r="J1193" t="s">
        <v>26</v>
      </c>
      <c r="K1193" t="s">
        <v>41</v>
      </c>
      <c r="L1193" t="s">
        <v>42</v>
      </c>
      <c r="M1193" s="2">
        <v>90036</v>
      </c>
      <c r="N1193" s="2" t="s">
        <v>43</v>
      </c>
      <c r="O1193" s="3" t="s">
        <v>6002</v>
      </c>
      <c r="P1193" t="s">
        <v>31</v>
      </c>
      <c r="Q1193" t="s">
        <v>64</v>
      </c>
      <c r="R1193" t="s">
        <v>6003</v>
      </c>
      <c r="S1193" s="2">
        <v>474.43</v>
      </c>
      <c r="T1193" s="2">
        <v>11</v>
      </c>
      <c r="U1193" s="2">
        <v>0</v>
      </c>
      <c r="V1193" s="8">
        <v>199.26060000000001</v>
      </c>
      <c r="W1193" s="9">
        <f t="shared" si="54"/>
        <v>474.43</v>
      </c>
      <c r="X1193" s="9">
        <f t="shared" si="55"/>
        <v>0</v>
      </c>
      <c r="Y1193" s="9">
        <f t="shared" si="56"/>
        <v>5218.7300000000005</v>
      </c>
    </row>
    <row r="1194" spans="1:25" x14ac:dyDescent="0.3">
      <c r="A1194">
        <v>1193</v>
      </c>
      <c r="B1194" t="s">
        <v>6008</v>
      </c>
      <c r="C1194" s="1">
        <v>42958</v>
      </c>
      <c r="D1194" s="1">
        <v>42960</v>
      </c>
      <c r="E1194" s="18">
        <v>42958</v>
      </c>
      <c r="F1194" t="s">
        <v>184</v>
      </c>
      <c r="G1194" t="s">
        <v>1991</v>
      </c>
      <c r="H1194" t="s">
        <v>1992</v>
      </c>
      <c r="I1194" t="s">
        <v>40</v>
      </c>
      <c r="J1194" t="s">
        <v>26</v>
      </c>
      <c r="K1194" t="s">
        <v>6009</v>
      </c>
      <c r="L1194" t="s">
        <v>103</v>
      </c>
      <c r="M1194" s="2">
        <v>76021</v>
      </c>
      <c r="N1194" s="2" t="s">
        <v>104</v>
      </c>
      <c r="O1194" s="3" t="s">
        <v>4763</v>
      </c>
      <c r="P1194" t="s">
        <v>45</v>
      </c>
      <c r="Q1194" t="s">
        <v>89</v>
      </c>
      <c r="R1194" t="s">
        <v>4764</v>
      </c>
      <c r="S1194" s="2">
        <v>29.664000000000001</v>
      </c>
      <c r="T1194" s="2">
        <v>4</v>
      </c>
      <c r="U1194" s="2">
        <v>0.2</v>
      </c>
      <c r="V1194" s="8">
        <v>10.0116</v>
      </c>
      <c r="W1194" s="9">
        <f t="shared" si="54"/>
        <v>23.731200000000001</v>
      </c>
      <c r="X1194" s="9">
        <f t="shared" si="55"/>
        <v>5.9328000000000003</v>
      </c>
      <c r="Y1194" s="9">
        <f t="shared" si="56"/>
        <v>94.924800000000005</v>
      </c>
    </row>
    <row r="1195" spans="1:25" x14ac:dyDescent="0.3">
      <c r="A1195">
        <v>1194</v>
      </c>
      <c r="B1195" t="s">
        <v>6010</v>
      </c>
      <c r="C1195" s="1">
        <v>43093</v>
      </c>
      <c r="D1195" s="1">
        <v>43097</v>
      </c>
      <c r="E1195" s="18">
        <v>43093</v>
      </c>
      <c r="F1195" t="s">
        <v>49</v>
      </c>
      <c r="G1195" t="s">
        <v>3103</v>
      </c>
      <c r="H1195" t="s">
        <v>3104</v>
      </c>
      <c r="I1195" t="s">
        <v>25</v>
      </c>
      <c r="J1195" t="s">
        <v>26</v>
      </c>
      <c r="K1195" t="s">
        <v>3976</v>
      </c>
      <c r="L1195" t="s">
        <v>722</v>
      </c>
      <c r="M1195" s="2">
        <v>70506</v>
      </c>
      <c r="N1195" s="2" t="s">
        <v>29</v>
      </c>
      <c r="O1195" s="3" t="s">
        <v>3542</v>
      </c>
      <c r="P1195" t="s">
        <v>70</v>
      </c>
      <c r="Q1195" t="s">
        <v>668</v>
      </c>
      <c r="R1195" t="s">
        <v>3543</v>
      </c>
      <c r="S1195" s="2">
        <v>479.97</v>
      </c>
      <c r="T1195" s="2">
        <v>3</v>
      </c>
      <c r="U1195" s="2">
        <v>0</v>
      </c>
      <c r="V1195" s="8">
        <v>239.98500000000001</v>
      </c>
      <c r="W1195" s="9">
        <f t="shared" si="54"/>
        <v>479.97</v>
      </c>
      <c r="X1195" s="9">
        <f t="shared" si="55"/>
        <v>0</v>
      </c>
      <c r="Y1195" s="9">
        <f t="shared" si="56"/>
        <v>1439.91</v>
      </c>
    </row>
    <row r="1196" spans="1:25" x14ac:dyDescent="0.3">
      <c r="A1196">
        <v>1195</v>
      </c>
      <c r="B1196" t="s">
        <v>6011</v>
      </c>
      <c r="C1196" s="1">
        <v>42002</v>
      </c>
      <c r="D1196" s="1">
        <v>42006</v>
      </c>
      <c r="E1196" s="18">
        <v>42002</v>
      </c>
      <c r="F1196" t="s">
        <v>49</v>
      </c>
      <c r="G1196" t="s">
        <v>2348</v>
      </c>
      <c r="H1196" t="s">
        <v>2349</v>
      </c>
      <c r="I1196" t="s">
        <v>40</v>
      </c>
      <c r="J1196" t="s">
        <v>26</v>
      </c>
      <c r="K1196" t="s">
        <v>126</v>
      </c>
      <c r="L1196" t="s">
        <v>42</v>
      </c>
      <c r="M1196" s="2">
        <v>94110</v>
      </c>
      <c r="N1196" s="2" t="s">
        <v>43</v>
      </c>
      <c r="O1196" s="3" t="s">
        <v>5445</v>
      </c>
      <c r="P1196" t="s">
        <v>31</v>
      </c>
      <c r="Q1196" t="s">
        <v>64</v>
      </c>
      <c r="R1196" t="s">
        <v>5446</v>
      </c>
      <c r="S1196" s="2">
        <v>24.9</v>
      </c>
      <c r="T1196" s="2">
        <v>5</v>
      </c>
      <c r="U1196" s="2">
        <v>0</v>
      </c>
      <c r="V1196" s="8">
        <v>8.2170000000000005</v>
      </c>
      <c r="W1196" s="9">
        <f t="shared" si="54"/>
        <v>24.9</v>
      </c>
      <c r="X1196" s="9">
        <f t="shared" si="55"/>
        <v>0</v>
      </c>
      <c r="Y1196" s="9">
        <f t="shared" si="56"/>
        <v>124.5</v>
      </c>
    </row>
    <row r="1197" spans="1:25" x14ac:dyDescent="0.3">
      <c r="A1197">
        <v>1196</v>
      </c>
      <c r="B1197" t="s">
        <v>6012</v>
      </c>
      <c r="C1197" s="1">
        <v>42180</v>
      </c>
      <c r="D1197" s="1">
        <v>42185</v>
      </c>
      <c r="E1197" s="18">
        <v>42180</v>
      </c>
      <c r="F1197" t="s">
        <v>49</v>
      </c>
      <c r="G1197" t="s">
        <v>4190</v>
      </c>
      <c r="H1197" t="s">
        <v>4191</v>
      </c>
      <c r="I1197" t="s">
        <v>25</v>
      </c>
      <c r="J1197" t="s">
        <v>26</v>
      </c>
      <c r="K1197" t="s">
        <v>126</v>
      </c>
      <c r="L1197" t="s">
        <v>42</v>
      </c>
      <c r="M1197" s="2">
        <v>94110</v>
      </c>
      <c r="N1197" s="2" t="s">
        <v>43</v>
      </c>
      <c r="O1197" s="3" t="s">
        <v>1931</v>
      </c>
      <c r="P1197" t="s">
        <v>31</v>
      </c>
      <c r="Q1197" t="s">
        <v>64</v>
      </c>
      <c r="R1197" t="s">
        <v>1932</v>
      </c>
      <c r="S1197" s="2">
        <v>204.85</v>
      </c>
      <c r="T1197" s="2">
        <v>5</v>
      </c>
      <c r="U1197" s="2">
        <v>0</v>
      </c>
      <c r="V1197" s="8">
        <v>57.357999999999997</v>
      </c>
      <c r="W1197" s="9">
        <f t="shared" si="54"/>
        <v>204.85</v>
      </c>
      <c r="X1197" s="9">
        <f t="shared" si="55"/>
        <v>0</v>
      </c>
      <c r="Y1197" s="9">
        <f t="shared" si="56"/>
        <v>1024.25</v>
      </c>
    </row>
    <row r="1198" spans="1:25" x14ac:dyDescent="0.3">
      <c r="A1198">
        <v>1197</v>
      </c>
      <c r="B1198" t="s">
        <v>6015</v>
      </c>
      <c r="C1198" s="1">
        <v>42328</v>
      </c>
      <c r="D1198" s="1">
        <v>42332</v>
      </c>
      <c r="E1198" s="18">
        <v>42328</v>
      </c>
      <c r="F1198" t="s">
        <v>49</v>
      </c>
      <c r="G1198" t="s">
        <v>554</v>
      </c>
      <c r="H1198" t="s">
        <v>555</v>
      </c>
      <c r="I1198" t="s">
        <v>25</v>
      </c>
      <c r="J1198" t="s">
        <v>26</v>
      </c>
      <c r="K1198" t="s">
        <v>3050</v>
      </c>
      <c r="L1198" t="s">
        <v>42</v>
      </c>
      <c r="M1198" s="2">
        <v>94601</v>
      </c>
      <c r="N1198" s="2" t="s">
        <v>43</v>
      </c>
      <c r="O1198" s="3" t="s">
        <v>2686</v>
      </c>
      <c r="P1198" t="s">
        <v>70</v>
      </c>
      <c r="Q1198" t="s">
        <v>71</v>
      </c>
      <c r="R1198" t="s">
        <v>2687</v>
      </c>
      <c r="S1198" s="2">
        <v>72.744</v>
      </c>
      <c r="T1198" s="2">
        <v>7</v>
      </c>
      <c r="U1198" s="2">
        <v>0.2</v>
      </c>
      <c r="V1198" s="8">
        <v>-15.4581</v>
      </c>
      <c r="W1198" s="9">
        <f t="shared" si="54"/>
        <v>58.1952</v>
      </c>
      <c r="X1198" s="9">
        <f t="shared" si="55"/>
        <v>14.5488</v>
      </c>
      <c r="Y1198" s="9">
        <f t="shared" si="56"/>
        <v>407.3664</v>
      </c>
    </row>
    <row r="1199" spans="1:25" x14ac:dyDescent="0.3">
      <c r="A1199">
        <v>1198</v>
      </c>
      <c r="B1199" t="s">
        <v>6016</v>
      </c>
      <c r="C1199" s="1">
        <v>41813</v>
      </c>
      <c r="D1199" s="1">
        <v>41816</v>
      </c>
      <c r="E1199" s="18">
        <v>41813</v>
      </c>
      <c r="F1199" t="s">
        <v>184</v>
      </c>
      <c r="G1199" t="s">
        <v>5308</v>
      </c>
      <c r="H1199" t="s">
        <v>5309</v>
      </c>
      <c r="I1199" t="s">
        <v>25</v>
      </c>
      <c r="J1199" t="s">
        <v>26</v>
      </c>
      <c r="K1199" t="s">
        <v>86</v>
      </c>
      <c r="L1199" t="s">
        <v>87</v>
      </c>
      <c r="M1199" s="2">
        <v>28027</v>
      </c>
      <c r="N1199" s="2" t="s">
        <v>29</v>
      </c>
      <c r="O1199" s="3" t="s">
        <v>6017</v>
      </c>
      <c r="P1199" t="s">
        <v>45</v>
      </c>
      <c r="Q1199" t="s">
        <v>67</v>
      </c>
      <c r="R1199" t="s">
        <v>3941</v>
      </c>
      <c r="S1199" s="2">
        <v>20.015999999999998</v>
      </c>
      <c r="T1199" s="2">
        <v>9</v>
      </c>
      <c r="U1199" s="2">
        <v>0.2</v>
      </c>
      <c r="V1199" s="8">
        <v>1.7514000000000001</v>
      </c>
      <c r="W1199" s="9">
        <f t="shared" si="54"/>
        <v>16.012799999999999</v>
      </c>
      <c r="X1199" s="9">
        <f t="shared" si="55"/>
        <v>4.0031999999999996</v>
      </c>
      <c r="Y1199" s="9">
        <f t="shared" si="56"/>
        <v>144.11519999999999</v>
      </c>
    </row>
    <row r="1200" spans="1:25" x14ac:dyDescent="0.3">
      <c r="A1200">
        <v>1199</v>
      </c>
      <c r="B1200" t="s">
        <v>6020</v>
      </c>
      <c r="C1200" s="1">
        <v>43054</v>
      </c>
      <c r="D1200" s="1">
        <v>43059</v>
      </c>
      <c r="E1200" s="18">
        <v>43054</v>
      </c>
      <c r="F1200" t="s">
        <v>49</v>
      </c>
      <c r="G1200" t="s">
        <v>5991</v>
      </c>
      <c r="H1200" t="s">
        <v>5992</v>
      </c>
      <c r="I1200" t="s">
        <v>25</v>
      </c>
      <c r="J1200" t="s">
        <v>26</v>
      </c>
      <c r="K1200" t="s">
        <v>6021</v>
      </c>
      <c r="L1200" t="s">
        <v>53</v>
      </c>
      <c r="M1200" s="2">
        <v>33023</v>
      </c>
      <c r="N1200" s="2" t="s">
        <v>29</v>
      </c>
      <c r="O1200" s="3" t="s">
        <v>2136</v>
      </c>
      <c r="P1200" t="s">
        <v>31</v>
      </c>
      <c r="Q1200" t="s">
        <v>64</v>
      </c>
      <c r="R1200" t="s">
        <v>2137</v>
      </c>
      <c r="S1200" s="2">
        <v>220.06399999999999</v>
      </c>
      <c r="T1200" s="2">
        <v>4</v>
      </c>
      <c r="U1200" s="2">
        <v>0.2</v>
      </c>
      <c r="V1200" s="8">
        <v>55.015999999999998</v>
      </c>
      <c r="W1200" s="9">
        <f t="shared" si="54"/>
        <v>176.05119999999999</v>
      </c>
      <c r="X1200" s="9">
        <f t="shared" si="55"/>
        <v>44.012799999999999</v>
      </c>
      <c r="Y1200" s="9">
        <f t="shared" si="56"/>
        <v>704.20479999999998</v>
      </c>
    </row>
    <row r="1201" spans="1:25" x14ac:dyDescent="0.3">
      <c r="A1201">
        <v>1200</v>
      </c>
      <c r="B1201" t="s">
        <v>6022</v>
      </c>
      <c r="C1201" s="1">
        <v>42357</v>
      </c>
      <c r="D1201" s="1">
        <v>42359</v>
      </c>
      <c r="E1201" s="18">
        <v>42357</v>
      </c>
      <c r="F1201" t="s">
        <v>22</v>
      </c>
      <c r="G1201" t="s">
        <v>3334</v>
      </c>
      <c r="H1201" t="s">
        <v>3335</v>
      </c>
      <c r="I1201" t="s">
        <v>40</v>
      </c>
      <c r="J1201" t="s">
        <v>26</v>
      </c>
      <c r="K1201" t="s">
        <v>2445</v>
      </c>
      <c r="L1201" t="s">
        <v>135</v>
      </c>
      <c r="M1201" s="2">
        <v>68104</v>
      </c>
      <c r="N1201" s="2" t="s">
        <v>104</v>
      </c>
      <c r="O1201" s="3" t="s">
        <v>2467</v>
      </c>
      <c r="P1201" t="s">
        <v>45</v>
      </c>
      <c r="Q1201" t="s">
        <v>74</v>
      </c>
      <c r="R1201" t="s">
        <v>2468</v>
      </c>
      <c r="S1201" s="2">
        <v>7.04</v>
      </c>
      <c r="T1201" s="2">
        <v>2</v>
      </c>
      <c r="U1201" s="2">
        <v>0</v>
      </c>
      <c r="V1201" s="8">
        <v>3.3088000000000002</v>
      </c>
      <c r="W1201" s="9">
        <f t="shared" si="54"/>
        <v>7.04</v>
      </c>
      <c r="X1201" s="9">
        <f t="shared" si="55"/>
        <v>0</v>
      </c>
      <c r="Y1201" s="9">
        <f t="shared" si="56"/>
        <v>14.08</v>
      </c>
    </row>
    <row r="1202" spans="1:25" x14ac:dyDescent="0.3">
      <c r="A1202">
        <v>1201</v>
      </c>
      <c r="B1202" t="s">
        <v>6023</v>
      </c>
      <c r="C1202" s="1">
        <v>42985</v>
      </c>
      <c r="D1202" s="1">
        <v>42987</v>
      </c>
      <c r="E1202" s="18">
        <v>42985</v>
      </c>
      <c r="F1202" t="s">
        <v>184</v>
      </c>
      <c r="G1202" t="s">
        <v>5272</v>
      </c>
      <c r="H1202" t="s">
        <v>5273</v>
      </c>
      <c r="I1202" t="s">
        <v>101</v>
      </c>
      <c r="J1202" t="s">
        <v>26</v>
      </c>
      <c r="K1202" t="s">
        <v>536</v>
      </c>
      <c r="L1202" t="s">
        <v>302</v>
      </c>
      <c r="M1202" s="2">
        <v>85023</v>
      </c>
      <c r="N1202" s="2" t="s">
        <v>43</v>
      </c>
      <c r="O1202" s="3" t="s">
        <v>228</v>
      </c>
      <c r="P1202" t="s">
        <v>45</v>
      </c>
      <c r="Q1202" t="s">
        <v>74</v>
      </c>
      <c r="R1202" t="s">
        <v>229</v>
      </c>
      <c r="S1202" s="2">
        <v>7.8570000000000002</v>
      </c>
      <c r="T1202" s="2">
        <v>3</v>
      </c>
      <c r="U1202" s="2">
        <v>0.7</v>
      </c>
      <c r="V1202" s="8">
        <v>-6.0236999999999998</v>
      </c>
      <c r="W1202" s="9">
        <f t="shared" si="54"/>
        <v>2.3571</v>
      </c>
      <c r="X1202" s="9">
        <f t="shared" si="55"/>
        <v>5.4999000000000002</v>
      </c>
      <c r="Y1202" s="9">
        <f t="shared" si="56"/>
        <v>7.0712999999999999</v>
      </c>
    </row>
    <row r="1203" spans="1:25" x14ac:dyDescent="0.3">
      <c r="A1203">
        <v>1202</v>
      </c>
      <c r="B1203" t="s">
        <v>6024</v>
      </c>
      <c r="C1203" s="1">
        <v>42586</v>
      </c>
      <c r="D1203" s="1">
        <v>42588</v>
      </c>
      <c r="E1203" s="18">
        <v>42586</v>
      </c>
      <c r="F1203" t="s">
        <v>22</v>
      </c>
      <c r="G1203" t="s">
        <v>204</v>
      </c>
      <c r="H1203" t="s">
        <v>205</v>
      </c>
      <c r="I1203" t="s">
        <v>40</v>
      </c>
      <c r="J1203" t="s">
        <v>26</v>
      </c>
      <c r="K1203" t="s">
        <v>4885</v>
      </c>
      <c r="L1203" t="s">
        <v>42</v>
      </c>
      <c r="M1203" s="2">
        <v>95823</v>
      </c>
      <c r="N1203" s="2" t="s">
        <v>43</v>
      </c>
      <c r="O1203" s="3" t="s">
        <v>69</v>
      </c>
      <c r="P1203" t="s">
        <v>70</v>
      </c>
      <c r="Q1203" t="s">
        <v>71</v>
      </c>
      <c r="R1203" t="s">
        <v>72</v>
      </c>
      <c r="S1203" s="2">
        <v>302.38400000000001</v>
      </c>
      <c r="T1203" s="2">
        <v>2</v>
      </c>
      <c r="U1203" s="2">
        <v>0.2</v>
      </c>
      <c r="V1203" s="8">
        <v>30.238399999999999</v>
      </c>
      <c r="W1203" s="9">
        <f t="shared" si="54"/>
        <v>241.90720000000002</v>
      </c>
      <c r="X1203" s="9">
        <f t="shared" si="55"/>
        <v>60.476800000000004</v>
      </c>
      <c r="Y1203" s="9">
        <f t="shared" si="56"/>
        <v>483.81440000000003</v>
      </c>
    </row>
    <row r="1204" spans="1:25" x14ac:dyDescent="0.3">
      <c r="A1204">
        <v>1203</v>
      </c>
      <c r="B1204" t="s">
        <v>6025</v>
      </c>
      <c r="C1204" s="1">
        <v>41870</v>
      </c>
      <c r="D1204" s="1">
        <v>41877</v>
      </c>
      <c r="E1204" s="18">
        <v>41870</v>
      </c>
      <c r="F1204" t="s">
        <v>49</v>
      </c>
      <c r="G1204" t="s">
        <v>238</v>
      </c>
      <c r="H1204" t="s">
        <v>239</v>
      </c>
      <c r="I1204" t="s">
        <v>25</v>
      </c>
      <c r="J1204" t="s">
        <v>26</v>
      </c>
      <c r="K1204" t="s">
        <v>3109</v>
      </c>
      <c r="L1204" t="s">
        <v>1663</v>
      </c>
      <c r="M1204" s="2">
        <v>72401</v>
      </c>
      <c r="N1204" s="2" t="s">
        <v>29</v>
      </c>
      <c r="O1204" s="3" t="s">
        <v>6026</v>
      </c>
      <c r="P1204" t="s">
        <v>31</v>
      </c>
      <c r="Q1204" t="s">
        <v>32</v>
      </c>
      <c r="R1204" t="s">
        <v>6027</v>
      </c>
      <c r="S1204" s="2">
        <v>638.82000000000005</v>
      </c>
      <c r="T1204" s="2">
        <v>9</v>
      </c>
      <c r="U1204" s="2">
        <v>0</v>
      </c>
      <c r="V1204" s="8">
        <v>172.48140000000001</v>
      </c>
      <c r="W1204" s="9">
        <f t="shared" si="54"/>
        <v>638.82000000000005</v>
      </c>
      <c r="X1204" s="9">
        <f t="shared" si="55"/>
        <v>0</v>
      </c>
      <c r="Y1204" s="9">
        <f t="shared" si="56"/>
        <v>5749.38</v>
      </c>
    </row>
    <row r="1205" spans="1:25" x14ac:dyDescent="0.3">
      <c r="A1205">
        <v>1204</v>
      </c>
      <c r="B1205" t="s">
        <v>6028</v>
      </c>
      <c r="C1205" s="1">
        <v>42240</v>
      </c>
      <c r="D1205" s="1">
        <v>42244</v>
      </c>
      <c r="E1205" s="18">
        <v>42240</v>
      </c>
      <c r="F1205" t="s">
        <v>49</v>
      </c>
      <c r="G1205" t="s">
        <v>1252</v>
      </c>
      <c r="H1205" t="s">
        <v>1253</v>
      </c>
      <c r="I1205" t="s">
        <v>25</v>
      </c>
      <c r="J1205" t="s">
        <v>26</v>
      </c>
      <c r="K1205" t="s">
        <v>2493</v>
      </c>
      <c r="L1205" t="s">
        <v>28</v>
      </c>
      <c r="M1205" s="2">
        <v>41042</v>
      </c>
      <c r="N1205" s="2" t="s">
        <v>29</v>
      </c>
      <c r="O1205" s="3" t="s">
        <v>840</v>
      </c>
      <c r="P1205" t="s">
        <v>70</v>
      </c>
      <c r="Q1205" t="s">
        <v>668</v>
      </c>
      <c r="R1205" t="s">
        <v>841</v>
      </c>
      <c r="S1205" s="2">
        <v>3080</v>
      </c>
      <c r="T1205" s="2">
        <v>7</v>
      </c>
      <c r="U1205" s="2">
        <v>0</v>
      </c>
      <c r="V1205" s="8">
        <v>1416.8</v>
      </c>
      <c r="W1205" s="9">
        <f t="shared" si="54"/>
        <v>3080</v>
      </c>
      <c r="X1205" s="9">
        <f t="shared" si="55"/>
        <v>0</v>
      </c>
      <c r="Y1205" s="9">
        <f t="shared" si="56"/>
        <v>21560</v>
      </c>
    </row>
    <row r="1206" spans="1:25" x14ac:dyDescent="0.3">
      <c r="A1206">
        <v>1205</v>
      </c>
      <c r="B1206" t="s">
        <v>6031</v>
      </c>
      <c r="C1206" s="1">
        <v>42905</v>
      </c>
      <c r="D1206" s="1">
        <v>42909</v>
      </c>
      <c r="E1206" s="18">
        <v>42905</v>
      </c>
      <c r="F1206" t="s">
        <v>49</v>
      </c>
      <c r="G1206" t="s">
        <v>1911</v>
      </c>
      <c r="H1206" t="s">
        <v>1912</v>
      </c>
      <c r="I1206" t="s">
        <v>25</v>
      </c>
      <c r="J1206" t="s">
        <v>26</v>
      </c>
      <c r="K1206" t="s">
        <v>180</v>
      </c>
      <c r="L1206" t="s">
        <v>103</v>
      </c>
      <c r="M1206" s="2">
        <v>77095</v>
      </c>
      <c r="N1206" s="2" t="s">
        <v>104</v>
      </c>
      <c r="O1206" s="3" t="s">
        <v>6032</v>
      </c>
      <c r="P1206" t="s">
        <v>45</v>
      </c>
      <c r="Q1206" t="s">
        <v>77</v>
      </c>
      <c r="R1206" t="s">
        <v>6033</v>
      </c>
      <c r="S1206" s="2">
        <v>2.2639999999999998</v>
      </c>
      <c r="T1206" s="2">
        <v>1</v>
      </c>
      <c r="U1206" s="2">
        <v>0.8</v>
      </c>
      <c r="V1206" s="8">
        <v>-5.2072000000000003</v>
      </c>
      <c r="W1206" s="9">
        <f t="shared" si="54"/>
        <v>0.45279999999999987</v>
      </c>
      <c r="X1206" s="9">
        <f t="shared" si="55"/>
        <v>1.8111999999999999</v>
      </c>
      <c r="Y1206" s="9">
        <f t="shared" si="56"/>
        <v>0.45279999999999987</v>
      </c>
    </row>
    <row r="1207" spans="1:25" x14ac:dyDescent="0.3">
      <c r="A1207">
        <v>1206</v>
      </c>
      <c r="B1207" t="s">
        <v>6036</v>
      </c>
      <c r="C1207" s="1">
        <v>42982</v>
      </c>
      <c r="D1207" s="1">
        <v>42988</v>
      </c>
      <c r="E1207" s="18">
        <v>42982</v>
      </c>
      <c r="F1207" t="s">
        <v>49</v>
      </c>
      <c r="G1207" t="s">
        <v>3651</v>
      </c>
      <c r="H1207" t="s">
        <v>3652</v>
      </c>
      <c r="I1207" t="s">
        <v>25</v>
      </c>
      <c r="J1207" t="s">
        <v>26</v>
      </c>
      <c r="K1207" t="s">
        <v>143</v>
      </c>
      <c r="L1207" t="s">
        <v>144</v>
      </c>
      <c r="M1207" s="2">
        <v>19120</v>
      </c>
      <c r="N1207" s="2" t="s">
        <v>145</v>
      </c>
      <c r="O1207" s="3" t="s">
        <v>6037</v>
      </c>
      <c r="P1207" t="s">
        <v>70</v>
      </c>
      <c r="Q1207" t="s">
        <v>157</v>
      </c>
      <c r="R1207" t="s">
        <v>6038</v>
      </c>
      <c r="S1207" s="2">
        <v>19.04</v>
      </c>
      <c r="T1207" s="2">
        <v>4</v>
      </c>
      <c r="U1207" s="2">
        <v>0.2</v>
      </c>
      <c r="V1207" s="8">
        <v>-1.4279999999999999</v>
      </c>
      <c r="W1207" s="9">
        <f t="shared" si="54"/>
        <v>15.231999999999999</v>
      </c>
      <c r="X1207" s="9">
        <f t="shared" si="55"/>
        <v>3.8079999999999998</v>
      </c>
      <c r="Y1207" s="9">
        <f t="shared" si="56"/>
        <v>60.927999999999997</v>
      </c>
    </row>
    <row r="1208" spans="1:25" x14ac:dyDescent="0.3">
      <c r="A1208">
        <v>1207</v>
      </c>
      <c r="B1208" t="s">
        <v>6039</v>
      </c>
      <c r="C1208" s="1">
        <v>42861</v>
      </c>
      <c r="D1208" s="1">
        <v>42864</v>
      </c>
      <c r="E1208" s="18">
        <v>42861</v>
      </c>
      <c r="F1208" t="s">
        <v>184</v>
      </c>
      <c r="G1208" t="s">
        <v>441</v>
      </c>
      <c r="H1208" t="s">
        <v>442</v>
      </c>
      <c r="I1208" t="s">
        <v>25</v>
      </c>
      <c r="J1208" t="s">
        <v>26</v>
      </c>
      <c r="K1208" t="s">
        <v>1109</v>
      </c>
      <c r="L1208" t="s">
        <v>311</v>
      </c>
      <c r="M1208" s="2">
        <v>22204</v>
      </c>
      <c r="N1208" s="2" t="s">
        <v>29</v>
      </c>
      <c r="O1208" s="3" t="s">
        <v>5883</v>
      </c>
      <c r="P1208" t="s">
        <v>45</v>
      </c>
      <c r="Q1208" t="s">
        <v>67</v>
      </c>
      <c r="R1208" t="s">
        <v>5884</v>
      </c>
      <c r="S1208" s="2">
        <v>54.66</v>
      </c>
      <c r="T1208" s="2">
        <v>6</v>
      </c>
      <c r="U1208" s="2">
        <v>0</v>
      </c>
      <c r="V1208" s="8">
        <v>18.037800000000001</v>
      </c>
      <c r="W1208" s="9">
        <f t="shared" si="54"/>
        <v>54.66</v>
      </c>
      <c r="X1208" s="9">
        <f t="shared" si="55"/>
        <v>0</v>
      </c>
      <c r="Y1208" s="9">
        <f t="shared" si="56"/>
        <v>327.96</v>
      </c>
    </row>
    <row r="1209" spans="1:25" x14ac:dyDescent="0.3">
      <c r="A1209">
        <v>1208</v>
      </c>
      <c r="B1209" t="s">
        <v>6040</v>
      </c>
      <c r="C1209" s="1">
        <v>41901</v>
      </c>
      <c r="D1209" s="1">
        <v>41906</v>
      </c>
      <c r="E1209" s="18">
        <v>41901</v>
      </c>
      <c r="F1209" t="s">
        <v>49</v>
      </c>
      <c r="G1209" t="s">
        <v>2048</v>
      </c>
      <c r="H1209" t="s">
        <v>2049</v>
      </c>
      <c r="I1209" t="s">
        <v>25</v>
      </c>
      <c r="J1209" t="s">
        <v>26</v>
      </c>
      <c r="K1209" t="s">
        <v>459</v>
      </c>
      <c r="L1209" t="s">
        <v>87</v>
      </c>
      <c r="M1209" s="2">
        <v>28205</v>
      </c>
      <c r="N1209" s="2" t="s">
        <v>29</v>
      </c>
      <c r="O1209" s="3" t="s">
        <v>2882</v>
      </c>
      <c r="P1209" t="s">
        <v>45</v>
      </c>
      <c r="Q1209" t="s">
        <v>58</v>
      </c>
      <c r="R1209" t="s">
        <v>2883</v>
      </c>
      <c r="S1209" s="2">
        <v>67.343999999999994</v>
      </c>
      <c r="T1209" s="2">
        <v>6</v>
      </c>
      <c r="U1209" s="2">
        <v>0.2</v>
      </c>
      <c r="V1209" s="8">
        <v>7.5762</v>
      </c>
      <c r="W1209" s="9">
        <f t="shared" si="54"/>
        <v>53.875199999999992</v>
      </c>
      <c r="X1209" s="9">
        <f t="shared" si="55"/>
        <v>13.4688</v>
      </c>
      <c r="Y1209" s="9">
        <f t="shared" si="56"/>
        <v>323.25119999999993</v>
      </c>
    </row>
    <row r="1210" spans="1:25" x14ac:dyDescent="0.3">
      <c r="A1210">
        <v>1209</v>
      </c>
      <c r="B1210" t="s">
        <v>6043</v>
      </c>
      <c r="C1210" s="1">
        <v>42092</v>
      </c>
      <c r="D1210" s="1">
        <v>42098</v>
      </c>
      <c r="E1210" s="18">
        <v>42092</v>
      </c>
      <c r="F1210" t="s">
        <v>49</v>
      </c>
      <c r="G1210" t="s">
        <v>1322</v>
      </c>
      <c r="H1210" t="s">
        <v>1323</v>
      </c>
      <c r="I1210" t="s">
        <v>25</v>
      </c>
      <c r="J1210" t="s">
        <v>26</v>
      </c>
      <c r="K1210" t="s">
        <v>94</v>
      </c>
      <c r="L1210" t="s">
        <v>95</v>
      </c>
      <c r="M1210" s="2">
        <v>98103</v>
      </c>
      <c r="N1210" s="2" t="s">
        <v>43</v>
      </c>
      <c r="O1210" s="3" t="s">
        <v>5761</v>
      </c>
      <c r="P1210" t="s">
        <v>45</v>
      </c>
      <c r="Q1210" t="s">
        <v>77</v>
      </c>
      <c r="R1210" t="s">
        <v>5762</v>
      </c>
      <c r="S1210" s="2">
        <v>73.28</v>
      </c>
      <c r="T1210" s="2">
        <v>4</v>
      </c>
      <c r="U1210" s="2">
        <v>0</v>
      </c>
      <c r="V1210" s="8">
        <v>21.251200000000001</v>
      </c>
      <c r="W1210" s="9">
        <f t="shared" si="54"/>
        <v>73.28</v>
      </c>
      <c r="X1210" s="9">
        <f t="shared" si="55"/>
        <v>0</v>
      </c>
      <c r="Y1210" s="9">
        <f t="shared" si="56"/>
        <v>293.12</v>
      </c>
    </row>
    <row r="1211" spans="1:25" x14ac:dyDescent="0.3">
      <c r="A1211">
        <v>1210</v>
      </c>
      <c r="B1211" t="s">
        <v>6044</v>
      </c>
      <c r="C1211" s="1">
        <v>41961</v>
      </c>
      <c r="D1211" s="1">
        <v>41968</v>
      </c>
      <c r="E1211" s="18">
        <v>41961</v>
      </c>
      <c r="F1211" t="s">
        <v>49</v>
      </c>
      <c r="G1211" t="s">
        <v>3540</v>
      </c>
      <c r="H1211" t="s">
        <v>3541</v>
      </c>
      <c r="I1211" t="s">
        <v>40</v>
      </c>
      <c r="J1211" t="s">
        <v>26</v>
      </c>
      <c r="K1211" t="s">
        <v>295</v>
      </c>
      <c r="L1211" t="s">
        <v>207</v>
      </c>
      <c r="M1211" s="2">
        <v>60623</v>
      </c>
      <c r="N1211" s="2" t="s">
        <v>104</v>
      </c>
      <c r="O1211" s="3" t="s">
        <v>1869</v>
      </c>
      <c r="P1211" t="s">
        <v>45</v>
      </c>
      <c r="Q1211" t="s">
        <v>74</v>
      </c>
      <c r="R1211" t="s">
        <v>1870</v>
      </c>
      <c r="S1211" s="2">
        <v>14.48</v>
      </c>
      <c r="T1211" s="2">
        <v>5</v>
      </c>
      <c r="U1211" s="2">
        <v>0.8</v>
      </c>
      <c r="V1211" s="8">
        <v>-23.891999999999999</v>
      </c>
      <c r="W1211" s="9">
        <f t="shared" si="54"/>
        <v>2.895999999999999</v>
      </c>
      <c r="X1211" s="9">
        <f t="shared" si="55"/>
        <v>11.584000000000001</v>
      </c>
      <c r="Y1211" s="9">
        <f t="shared" si="56"/>
        <v>14.479999999999995</v>
      </c>
    </row>
    <row r="1212" spans="1:25" x14ac:dyDescent="0.3">
      <c r="A1212">
        <v>1211</v>
      </c>
      <c r="B1212" t="s">
        <v>6046</v>
      </c>
      <c r="C1212" s="1">
        <v>43010</v>
      </c>
      <c r="D1212" s="1">
        <v>43016</v>
      </c>
      <c r="E1212" s="18">
        <v>43010</v>
      </c>
      <c r="F1212" t="s">
        <v>49</v>
      </c>
      <c r="G1212" t="s">
        <v>3077</v>
      </c>
      <c r="H1212" t="s">
        <v>3078</v>
      </c>
      <c r="I1212" t="s">
        <v>101</v>
      </c>
      <c r="J1212" t="s">
        <v>26</v>
      </c>
      <c r="K1212" t="s">
        <v>41</v>
      </c>
      <c r="L1212" t="s">
        <v>42</v>
      </c>
      <c r="M1212" s="2">
        <v>90036</v>
      </c>
      <c r="N1212" s="2" t="s">
        <v>43</v>
      </c>
      <c r="O1212" s="3" t="s">
        <v>3354</v>
      </c>
      <c r="P1212" t="s">
        <v>45</v>
      </c>
      <c r="Q1212" t="s">
        <v>74</v>
      </c>
      <c r="R1212" t="s">
        <v>3355</v>
      </c>
      <c r="S1212" s="2">
        <v>112.12</v>
      </c>
      <c r="T1212" s="2">
        <v>5</v>
      </c>
      <c r="U1212" s="2">
        <v>0.2</v>
      </c>
      <c r="V1212" s="8">
        <v>42.045000000000002</v>
      </c>
      <c r="W1212" s="9">
        <f t="shared" si="54"/>
        <v>89.695999999999998</v>
      </c>
      <c r="X1212" s="9">
        <f t="shared" si="55"/>
        <v>22.424000000000003</v>
      </c>
      <c r="Y1212" s="9">
        <f t="shared" si="56"/>
        <v>448.48</v>
      </c>
    </row>
    <row r="1213" spans="1:25" x14ac:dyDescent="0.3">
      <c r="A1213">
        <v>1212</v>
      </c>
      <c r="B1213" t="s">
        <v>6047</v>
      </c>
      <c r="C1213" s="1">
        <v>42534</v>
      </c>
      <c r="D1213" s="1">
        <v>42538</v>
      </c>
      <c r="E1213" s="18">
        <v>42534</v>
      </c>
      <c r="F1213" t="s">
        <v>49</v>
      </c>
      <c r="G1213" t="s">
        <v>1650</v>
      </c>
      <c r="H1213" t="s">
        <v>1651</v>
      </c>
      <c r="I1213" t="s">
        <v>25</v>
      </c>
      <c r="J1213" t="s">
        <v>26</v>
      </c>
      <c r="K1213" t="s">
        <v>6048</v>
      </c>
      <c r="L1213" t="s">
        <v>4186</v>
      </c>
      <c r="M1213" s="2">
        <v>67212</v>
      </c>
      <c r="N1213" s="2" t="s">
        <v>104</v>
      </c>
      <c r="O1213" s="3" t="s">
        <v>694</v>
      </c>
      <c r="P1213" t="s">
        <v>45</v>
      </c>
      <c r="Q1213" t="s">
        <v>46</v>
      </c>
      <c r="R1213" t="s">
        <v>695</v>
      </c>
      <c r="S1213" s="2">
        <v>18.899999999999999</v>
      </c>
      <c r="T1213" s="2">
        <v>3</v>
      </c>
      <c r="U1213" s="2">
        <v>0</v>
      </c>
      <c r="V1213" s="8">
        <v>8.6940000000000008</v>
      </c>
      <c r="W1213" s="9">
        <f t="shared" si="54"/>
        <v>18.899999999999999</v>
      </c>
      <c r="X1213" s="9">
        <f t="shared" si="55"/>
        <v>0</v>
      </c>
      <c r="Y1213" s="9">
        <f t="shared" si="56"/>
        <v>56.699999999999996</v>
      </c>
    </row>
    <row r="1214" spans="1:25" x14ac:dyDescent="0.3">
      <c r="A1214">
        <v>1213</v>
      </c>
      <c r="B1214" t="s">
        <v>6049</v>
      </c>
      <c r="C1214" s="1">
        <v>43031</v>
      </c>
      <c r="D1214" s="1">
        <v>43036</v>
      </c>
      <c r="E1214" s="18">
        <v>43031</v>
      </c>
      <c r="F1214" t="s">
        <v>49</v>
      </c>
      <c r="G1214" t="s">
        <v>5787</v>
      </c>
      <c r="H1214" t="s">
        <v>5788</v>
      </c>
      <c r="I1214" t="s">
        <v>25</v>
      </c>
      <c r="J1214" t="s">
        <v>26</v>
      </c>
      <c r="K1214" t="s">
        <v>1214</v>
      </c>
      <c r="L1214" t="s">
        <v>103</v>
      </c>
      <c r="M1214" s="2">
        <v>78745</v>
      </c>
      <c r="N1214" s="2" t="s">
        <v>104</v>
      </c>
      <c r="O1214" s="3" t="s">
        <v>5663</v>
      </c>
      <c r="P1214" t="s">
        <v>45</v>
      </c>
      <c r="Q1214" t="s">
        <v>74</v>
      </c>
      <c r="R1214" t="s">
        <v>5664</v>
      </c>
      <c r="S1214" s="2">
        <v>9.7620000000000005</v>
      </c>
      <c r="T1214" s="2">
        <v>3</v>
      </c>
      <c r="U1214" s="2">
        <v>0.8</v>
      </c>
      <c r="V1214" s="8">
        <v>-15.1311</v>
      </c>
      <c r="W1214" s="9">
        <f t="shared" si="54"/>
        <v>1.9523999999999999</v>
      </c>
      <c r="X1214" s="9">
        <f t="shared" si="55"/>
        <v>7.8096000000000005</v>
      </c>
      <c r="Y1214" s="9">
        <f t="shared" si="56"/>
        <v>5.8571999999999997</v>
      </c>
    </row>
    <row r="1215" spans="1:25" x14ac:dyDescent="0.3">
      <c r="A1215">
        <v>1214</v>
      </c>
      <c r="B1215" t="s">
        <v>6050</v>
      </c>
      <c r="C1215" s="1">
        <v>42733</v>
      </c>
      <c r="D1215" s="1">
        <v>42738</v>
      </c>
      <c r="E1215" s="18">
        <v>42733</v>
      </c>
      <c r="F1215" t="s">
        <v>49</v>
      </c>
      <c r="G1215" t="s">
        <v>1445</v>
      </c>
      <c r="H1215" t="s">
        <v>1446</v>
      </c>
      <c r="I1215" t="s">
        <v>40</v>
      </c>
      <c r="J1215" t="s">
        <v>26</v>
      </c>
      <c r="K1215" t="s">
        <v>507</v>
      </c>
      <c r="L1215" t="s">
        <v>327</v>
      </c>
      <c r="M1215" s="2">
        <v>37620</v>
      </c>
      <c r="N1215" s="2" t="s">
        <v>29</v>
      </c>
      <c r="O1215" s="3" t="s">
        <v>564</v>
      </c>
      <c r="P1215" t="s">
        <v>45</v>
      </c>
      <c r="Q1215" t="s">
        <v>74</v>
      </c>
      <c r="R1215" t="s">
        <v>565</v>
      </c>
      <c r="S1215" s="2">
        <v>38.088000000000001</v>
      </c>
      <c r="T1215" s="2">
        <v>4</v>
      </c>
      <c r="U1215" s="2">
        <v>0.7</v>
      </c>
      <c r="V1215" s="8">
        <v>-27.9312</v>
      </c>
      <c r="W1215" s="9">
        <f t="shared" si="54"/>
        <v>11.426400000000001</v>
      </c>
      <c r="X1215" s="9">
        <f t="shared" si="55"/>
        <v>26.6616</v>
      </c>
      <c r="Y1215" s="9">
        <f t="shared" si="56"/>
        <v>45.705600000000004</v>
      </c>
    </row>
    <row r="1216" spans="1:25" x14ac:dyDescent="0.3">
      <c r="A1216">
        <v>1215</v>
      </c>
      <c r="B1216" t="s">
        <v>6051</v>
      </c>
      <c r="C1216" s="1">
        <v>41944</v>
      </c>
      <c r="D1216" s="1">
        <v>41951</v>
      </c>
      <c r="E1216" s="18">
        <v>41944</v>
      </c>
      <c r="F1216" t="s">
        <v>49</v>
      </c>
      <c r="G1216" t="s">
        <v>3334</v>
      </c>
      <c r="H1216" t="s">
        <v>3335</v>
      </c>
      <c r="I1216" t="s">
        <v>40</v>
      </c>
      <c r="J1216" t="s">
        <v>26</v>
      </c>
      <c r="K1216" t="s">
        <v>295</v>
      </c>
      <c r="L1216" t="s">
        <v>207</v>
      </c>
      <c r="M1216" s="2">
        <v>60610</v>
      </c>
      <c r="N1216" s="2" t="s">
        <v>104</v>
      </c>
      <c r="O1216" s="3" t="s">
        <v>4491</v>
      </c>
      <c r="P1216" t="s">
        <v>45</v>
      </c>
      <c r="Q1216" t="s">
        <v>89</v>
      </c>
      <c r="R1216" t="s">
        <v>4492</v>
      </c>
      <c r="S1216" s="2">
        <v>15.696</v>
      </c>
      <c r="T1216" s="2">
        <v>3</v>
      </c>
      <c r="U1216" s="2">
        <v>0.2</v>
      </c>
      <c r="V1216" s="8">
        <v>5.1012000000000004</v>
      </c>
      <c r="W1216" s="9">
        <f t="shared" si="54"/>
        <v>12.556799999999999</v>
      </c>
      <c r="X1216" s="9">
        <f t="shared" si="55"/>
        <v>3.1392000000000002</v>
      </c>
      <c r="Y1216" s="9">
        <f t="shared" si="56"/>
        <v>37.670400000000001</v>
      </c>
    </row>
    <row r="1217" spans="1:25" x14ac:dyDescent="0.3">
      <c r="A1217">
        <v>1216</v>
      </c>
      <c r="B1217" t="s">
        <v>6054</v>
      </c>
      <c r="C1217" s="1">
        <v>42552</v>
      </c>
      <c r="D1217" s="1">
        <v>42552</v>
      </c>
      <c r="E1217" s="18">
        <v>42552</v>
      </c>
      <c r="F1217" t="s">
        <v>1261</v>
      </c>
      <c r="G1217" t="s">
        <v>2257</v>
      </c>
      <c r="H1217" t="s">
        <v>2258</v>
      </c>
      <c r="I1217" t="s">
        <v>25</v>
      </c>
      <c r="J1217" t="s">
        <v>26</v>
      </c>
      <c r="K1217" t="s">
        <v>374</v>
      </c>
      <c r="L1217" t="s">
        <v>375</v>
      </c>
      <c r="M1217" s="2">
        <v>29203</v>
      </c>
      <c r="N1217" s="2" t="s">
        <v>29</v>
      </c>
      <c r="O1217" s="3" t="s">
        <v>129</v>
      </c>
      <c r="P1217" t="s">
        <v>45</v>
      </c>
      <c r="Q1217" t="s">
        <v>74</v>
      </c>
      <c r="R1217" t="s">
        <v>130</v>
      </c>
      <c r="S1217" s="2">
        <v>14.2</v>
      </c>
      <c r="T1217" s="2">
        <v>2</v>
      </c>
      <c r="U1217" s="2">
        <v>0</v>
      </c>
      <c r="V1217" s="8">
        <v>6.532</v>
      </c>
      <c r="W1217" s="9">
        <f t="shared" si="54"/>
        <v>14.2</v>
      </c>
      <c r="X1217" s="9">
        <f t="shared" si="55"/>
        <v>0</v>
      </c>
      <c r="Y1217" s="9">
        <f t="shared" si="56"/>
        <v>28.4</v>
      </c>
    </row>
    <row r="1218" spans="1:25" x14ac:dyDescent="0.3">
      <c r="A1218">
        <v>1217</v>
      </c>
      <c r="B1218" t="s">
        <v>6055</v>
      </c>
      <c r="C1218" s="1">
        <v>42337</v>
      </c>
      <c r="D1218" s="1">
        <v>42338</v>
      </c>
      <c r="E1218" s="18">
        <v>42337</v>
      </c>
      <c r="F1218" t="s">
        <v>184</v>
      </c>
      <c r="G1218" t="s">
        <v>6056</v>
      </c>
      <c r="H1218" t="s">
        <v>6057</v>
      </c>
      <c r="I1218" t="s">
        <v>101</v>
      </c>
      <c r="J1218" t="s">
        <v>26</v>
      </c>
      <c r="K1218" t="s">
        <v>2456</v>
      </c>
      <c r="L1218" t="s">
        <v>42</v>
      </c>
      <c r="M1218" s="2">
        <v>92704</v>
      </c>
      <c r="N1218" s="2" t="s">
        <v>43</v>
      </c>
      <c r="O1218" s="3" t="s">
        <v>5469</v>
      </c>
      <c r="P1218" t="s">
        <v>45</v>
      </c>
      <c r="Q1218" t="s">
        <v>67</v>
      </c>
      <c r="R1218" t="s">
        <v>5470</v>
      </c>
      <c r="S1218" s="2">
        <v>56.3</v>
      </c>
      <c r="T1218" s="2">
        <v>2</v>
      </c>
      <c r="U1218" s="2">
        <v>0</v>
      </c>
      <c r="V1218" s="8">
        <v>15.763999999999999</v>
      </c>
      <c r="W1218" s="9">
        <f t="shared" ref="W1218:W1281" si="57">S1218-S1218*U1218</f>
        <v>56.3</v>
      </c>
      <c r="X1218" s="9">
        <f t="shared" si="55"/>
        <v>0</v>
      </c>
      <c r="Y1218" s="9">
        <f t="shared" si="56"/>
        <v>112.6</v>
      </c>
    </row>
    <row r="1219" spans="1:25" x14ac:dyDescent="0.3">
      <c r="A1219">
        <v>1218</v>
      </c>
      <c r="B1219" t="s">
        <v>6060</v>
      </c>
      <c r="C1219" s="1">
        <v>42709</v>
      </c>
      <c r="D1219" s="1">
        <v>42711</v>
      </c>
      <c r="E1219" s="18">
        <v>42709</v>
      </c>
      <c r="F1219" t="s">
        <v>184</v>
      </c>
      <c r="G1219" t="s">
        <v>5131</v>
      </c>
      <c r="H1219" t="s">
        <v>5132</v>
      </c>
      <c r="I1219" t="s">
        <v>40</v>
      </c>
      <c r="J1219" t="s">
        <v>26</v>
      </c>
      <c r="K1219" t="s">
        <v>600</v>
      </c>
      <c r="L1219" t="s">
        <v>1221</v>
      </c>
      <c r="M1219" s="2">
        <v>2038</v>
      </c>
      <c r="N1219" s="2" t="s">
        <v>145</v>
      </c>
      <c r="O1219" s="3" t="s">
        <v>6061</v>
      </c>
      <c r="P1219" t="s">
        <v>31</v>
      </c>
      <c r="Q1219" t="s">
        <v>32</v>
      </c>
      <c r="R1219" t="s">
        <v>6062</v>
      </c>
      <c r="S1219" s="2">
        <v>81.94</v>
      </c>
      <c r="T1219" s="2">
        <v>1</v>
      </c>
      <c r="U1219" s="2">
        <v>0</v>
      </c>
      <c r="V1219" s="8">
        <v>20.484999999999999</v>
      </c>
      <c r="W1219" s="9">
        <f t="shared" si="57"/>
        <v>81.94</v>
      </c>
      <c r="X1219" s="9">
        <f t="shared" ref="X1219:X1282" si="58">S1219*U1219</f>
        <v>0</v>
      </c>
      <c r="Y1219" s="9">
        <f t="shared" ref="Y1219:Y1282" si="59">W1219*T1219</f>
        <v>81.94</v>
      </c>
    </row>
    <row r="1220" spans="1:25" x14ac:dyDescent="0.3">
      <c r="A1220">
        <v>1219</v>
      </c>
      <c r="B1220" t="s">
        <v>6065</v>
      </c>
      <c r="C1220" s="1">
        <v>42639</v>
      </c>
      <c r="D1220" s="1">
        <v>42644</v>
      </c>
      <c r="E1220" s="18">
        <v>42639</v>
      </c>
      <c r="F1220" t="s">
        <v>22</v>
      </c>
      <c r="G1220" t="s">
        <v>5986</v>
      </c>
      <c r="H1220" t="s">
        <v>5987</v>
      </c>
      <c r="I1220" t="s">
        <v>40</v>
      </c>
      <c r="J1220" t="s">
        <v>26</v>
      </c>
      <c r="K1220" t="s">
        <v>6066</v>
      </c>
      <c r="L1220" t="s">
        <v>481</v>
      </c>
      <c r="M1220" s="2">
        <v>52240</v>
      </c>
      <c r="N1220" s="2" t="s">
        <v>104</v>
      </c>
      <c r="O1220" s="3" t="s">
        <v>6067</v>
      </c>
      <c r="P1220" t="s">
        <v>45</v>
      </c>
      <c r="Q1220" t="s">
        <v>89</v>
      </c>
      <c r="R1220" t="s">
        <v>6068</v>
      </c>
      <c r="S1220" s="2">
        <v>9.99</v>
      </c>
      <c r="T1220" s="2">
        <v>1</v>
      </c>
      <c r="U1220" s="2">
        <v>0</v>
      </c>
      <c r="V1220" s="8">
        <v>4.4954999999999998</v>
      </c>
      <c r="W1220" s="9">
        <f t="shared" si="57"/>
        <v>9.99</v>
      </c>
      <c r="X1220" s="9">
        <f t="shared" si="58"/>
        <v>0</v>
      </c>
      <c r="Y1220" s="9">
        <f t="shared" si="59"/>
        <v>9.99</v>
      </c>
    </row>
    <row r="1221" spans="1:25" x14ac:dyDescent="0.3">
      <c r="A1221">
        <v>1220</v>
      </c>
      <c r="B1221" t="s">
        <v>6069</v>
      </c>
      <c r="C1221" s="1">
        <v>42193</v>
      </c>
      <c r="D1221" s="1">
        <v>42193</v>
      </c>
      <c r="E1221" s="18">
        <v>42193</v>
      </c>
      <c r="F1221" t="s">
        <v>1261</v>
      </c>
      <c r="G1221" t="s">
        <v>5323</v>
      </c>
      <c r="H1221" t="s">
        <v>5324</v>
      </c>
      <c r="I1221" t="s">
        <v>25</v>
      </c>
      <c r="J1221" t="s">
        <v>26</v>
      </c>
      <c r="K1221" t="s">
        <v>180</v>
      </c>
      <c r="L1221" t="s">
        <v>103</v>
      </c>
      <c r="M1221" s="2">
        <v>77070</v>
      </c>
      <c r="N1221" s="2" t="s">
        <v>104</v>
      </c>
      <c r="O1221" s="3" t="s">
        <v>6070</v>
      </c>
      <c r="P1221" t="s">
        <v>45</v>
      </c>
      <c r="Q1221" t="s">
        <v>89</v>
      </c>
      <c r="R1221" t="s">
        <v>6071</v>
      </c>
      <c r="S1221" s="2">
        <v>21.12</v>
      </c>
      <c r="T1221" s="2">
        <v>5</v>
      </c>
      <c r="U1221" s="2">
        <v>0.2</v>
      </c>
      <c r="V1221" s="8">
        <v>6.6</v>
      </c>
      <c r="W1221" s="9">
        <f t="shared" si="57"/>
        <v>16.896000000000001</v>
      </c>
      <c r="X1221" s="9">
        <f t="shared" si="58"/>
        <v>4.2240000000000002</v>
      </c>
      <c r="Y1221" s="9">
        <f t="shared" si="59"/>
        <v>84.48</v>
      </c>
    </row>
    <row r="1222" spans="1:25" x14ac:dyDescent="0.3">
      <c r="A1222">
        <v>1221</v>
      </c>
      <c r="B1222" t="s">
        <v>6072</v>
      </c>
      <c r="C1222" s="1">
        <v>42707</v>
      </c>
      <c r="D1222" s="1">
        <v>42712</v>
      </c>
      <c r="E1222" s="18">
        <v>42707</v>
      </c>
      <c r="F1222" t="s">
        <v>49</v>
      </c>
      <c r="G1222" t="s">
        <v>1421</v>
      </c>
      <c r="H1222" t="s">
        <v>1422</v>
      </c>
      <c r="I1222" t="s">
        <v>25</v>
      </c>
      <c r="J1222" t="s">
        <v>26</v>
      </c>
      <c r="K1222" t="s">
        <v>143</v>
      </c>
      <c r="L1222" t="s">
        <v>144</v>
      </c>
      <c r="M1222" s="2">
        <v>19134</v>
      </c>
      <c r="N1222" s="2" t="s">
        <v>145</v>
      </c>
      <c r="O1222" s="3" t="s">
        <v>1996</v>
      </c>
      <c r="P1222" t="s">
        <v>45</v>
      </c>
      <c r="Q1222" t="s">
        <v>77</v>
      </c>
      <c r="R1222" t="s">
        <v>1997</v>
      </c>
      <c r="S1222" s="2">
        <v>394.81599999999997</v>
      </c>
      <c r="T1222" s="2">
        <v>4</v>
      </c>
      <c r="U1222" s="2">
        <v>0.2</v>
      </c>
      <c r="V1222" s="8">
        <v>93.768799999999999</v>
      </c>
      <c r="W1222" s="9">
        <f t="shared" si="57"/>
        <v>315.8528</v>
      </c>
      <c r="X1222" s="9">
        <f t="shared" si="58"/>
        <v>78.963200000000001</v>
      </c>
      <c r="Y1222" s="9">
        <f t="shared" si="59"/>
        <v>1263.4112</v>
      </c>
    </row>
    <row r="1223" spans="1:25" x14ac:dyDescent="0.3">
      <c r="A1223">
        <v>1222</v>
      </c>
      <c r="B1223" t="s">
        <v>6074</v>
      </c>
      <c r="C1223" s="1">
        <v>43078</v>
      </c>
      <c r="D1223" s="1">
        <v>43083</v>
      </c>
      <c r="E1223" s="18">
        <v>43078</v>
      </c>
      <c r="F1223" t="s">
        <v>49</v>
      </c>
      <c r="G1223" t="s">
        <v>6075</v>
      </c>
      <c r="H1223" t="s">
        <v>6076</v>
      </c>
      <c r="I1223" t="s">
        <v>25</v>
      </c>
      <c r="J1223" t="s">
        <v>26</v>
      </c>
      <c r="K1223" t="s">
        <v>295</v>
      </c>
      <c r="L1223" t="s">
        <v>207</v>
      </c>
      <c r="M1223" s="2">
        <v>60623</v>
      </c>
      <c r="N1223" s="2" t="s">
        <v>104</v>
      </c>
      <c r="O1223" s="3" t="s">
        <v>495</v>
      </c>
      <c r="P1223" t="s">
        <v>45</v>
      </c>
      <c r="Q1223" t="s">
        <v>89</v>
      </c>
      <c r="R1223" t="s">
        <v>496</v>
      </c>
      <c r="S1223" s="2">
        <v>15.984</v>
      </c>
      <c r="T1223" s="2">
        <v>2</v>
      </c>
      <c r="U1223" s="2">
        <v>0.2</v>
      </c>
      <c r="V1223" s="8">
        <v>4.9950000000000001</v>
      </c>
      <c r="W1223" s="9">
        <f t="shared" si="57"/>
        <v>12.7872</v>
      </c>
      <c r="X1223" s="9">
        <f t="shared" si="58"/>
        <v>3.1968000000000001</v>
      </c>
      <c r="Y1223" s="9">
        <f t="shared" si="59"/>
        <v>25.574400000000001</v>
      </c>
    </row>
    <row r="1224" spans="1:25" x14ac:dyDescent="0.3">
      <c r="A1224">
        <v>1223</v>
      </c>
      <c r="B1224" t="s">
        <v>6079</v>
      </c>
      <c r="C1224" s="1">
        <v>42433</v>
      </c>
      <c r="D1224" s="1">
        <v>42437</v>
      </c>
      <c r="E1224" s="18">
        <v>42433</v>
      </c>
      <c r="F1224" t="s">
        <v>49</v>
      </c>
      <c r="G1224" t="s">
        <v>3917</v>
      </c>
      <c r="H1224" t="s">
        <v>3918</v>
      </c>
      <c r="I1224" t="s">
        <v>25</v>
      </c>
      <c r="J1224" t="s">
        <v>26</v>
      </c>
      <c r="K1224" t="s">
        <v>5022</v>
      </c>
      <c r="L1224" t="s">
        <v>250</v>
      </c>
      <c r="M1224" s="2">
        <v>46544</v>
      </c>
      <c r="N1224" s="2" t="s">
        <v>104</v>
      </c>
      <c r="O1224" s="3" t="s">
        <v>6080</v>
      </c>
      <c r="P1224" t="s">
        <v>45</v>
      </c>
      <c r="Q1224" t="s">
        <v>74</v>
      </c>
      <c r="R1224" t="s">
        <v>6081</v>
      </c>
      <c r="S1224" s="2">
        <v>128.4</v>
      </c>
      <c r="T1224" s="2">
        <v>3</v>
      </c>
      <c r="U1224" s="2">
        <v>0</v>
      </c>
      <c r="V1224" s="8">
        <v>64.2</v>
      </c>
      <c r="W1224" s="9">
        <f t="shared" si="57"/>
        <v>128.4</v>
      </c>
      <c r="X1224" s="9">
        <f t="shared" si="58"/>
        <v>0</v>
      </c>
      <c r="Y1224" s="9">
        <f t="shared" si="59"/>
        <v>385.20000000000005</v>
      </c>
    </row>
    <row r="1225" spans="1:25" x14ac:dyDescent="0.3">
      <c r="A1225">
        <v>1224</v>
      </c>
      <c r="B1225" t="s">
        <v>6082</v>
      </c>
      <c r="C1225" s="1">
        <v>41973</v>
      </c>
      <c r="D1225" s="1">
        <v>41977</v>
      </c>
      <c r="E1225" s="18">
        <v>41973</v>
      </c>
      <c r="F1225" t="s">
        <v>49</v>
      </c>
      <c r="G1225" t="s">
        <v>1233</v>
      </c>
      <c r="H1225" t="s">
        <v>1234</v>
      </c>
      <c r="I1225" t="s">
        <v>25</v>
      </c>
      <c r="J1225" t="s">
        <v>26</v>
      </c>
      <c r="K1225" t="s">
        <v>2218</v>
      </c>
      <c r="L1225" t="s">
        <v>263</v>
      </c>
      <c r="M1225" s="2">
        <v>10550</v>
      </c>
      <c r="N1225" s="2" t="s">
        <v>145</v>
      </c>
      <c r="O1225" s="3" t="s">
        <v>6083</v>
      </c>
      <c r="P1225" t="s">
        <v>45</v>
      </c>
      <c r="Q1225" t="s">
        <v>169</v>
      </c>
      <c r="R1225" t="s">
        <v>6084</v>
      </c>
      <c r="S1225" s="2">
        <v>62.28</v>
      </c>
      <c r="T1225" s="2">
        <v>4</v>
      </c>
      <c r="U1225" s="2">
        <v>0</v>
      </c>
      <c r="V1225" s="8">
        <v>29.271599999999999</v>
      </c>
      <c r="W1225" s="9">
        <f t="shared" si="57"/>
        <v>62.28</v>
      </c>
      <c r="X1225" s="9">
        <f t="shared" si="58"/>
        <v>0</v>
      </c>
      <c r="Y1225" s="9">
        <f t="shared" si="59"/>
        <v>249.12</v>
      </c>
    </row>
    <row r="1226" spans="1:25" x14ac:dyDescent="0.3">
      <c r="A1226">
        <v>1225</v>
      </c>
      <c r="B1226" t="s">
        <v>6085</v>
      </c>
      <c r="C1226" s="1">
        <v>42053</v>
      </c>
      <c r="D1226" s="1">
        <v>42057</v>
      </c>
      <c r="E1226" s="18">
        <v>42053</v>
      </c>
      <c r="F1226" t="s">
        <v>49</v>
      </c>
      <c r="G1226" t="s">
        <v>3540</v>
      </c>
      <c r="H1226" t="s">
        <v>3541</v>
      </c>
      <c r="I1226" t="s">
        <v>40</v>
      </c>
      <c r="J1226" t="s">
        <v>26</v>
      </c>
      <c r="K1226" t="s">
        <v>41</v>
      </c>
      <c r="L1226" t="s">
        <v>42</v>
      </c>
      <c r="M1226" s="2">
        <v>90004</v>
      </c>
      <c r="N1226" s="2" t="s">
        <v>43</v>
      </c>
      <c r="O1226" s="3" t="s">
        <v>2417</v>
      </c>
      <c r="P1226" t="s">
        <v>45</v>
      </c>
      <c r="Q1226" t="s">
        <v>46</v>
      </c>
      <c r="R1226" t="s">
        <v>2418</v>
      </c>
      <c r="S1226" s="2">
        <v>9.24</v>
      </c>
      <c r="T1226" s="2">
        <v>3</v>
      </c>
      <c r="U1226" s="2">
        <v>0</v>
      </c>
      <c r="V1226" s="8">
        <v>4.4352</v>
      </c>
      <c r="W1226" s="9">
        <f t="shared" si="57"/>
        <v>9.24</v>
      </c>
      <c r="X1226" s="9">
        <f t="shared" si="58"/>
        <v>0</v>
      </c>
      <c r="Y1226" s="9">
        <f t="shared" si="59"/>
        <v>27.72</v>
      </c>
    </row>
    <row r="1227" spans="1:25" x14ac:dyDescent="0.3">
      <c r="A1227">
        <v>1226</v>
      </c>
      <c r="B1227" t="s">
        <v>6086</v>
      </c>
      <c r="C1227" s="1">
        <v>42826</v>
      </c>
      <c r="D1227" s="1">
        <v>42828</v>
      </c>
      <c r="E1227" s="18">
        <v>42826</v>
      </c>
      <c r="F1227" t="s">
        <v>184</v>
      </c>
      <c r="G1227" t="s">
        <v>5790</v>
      </c>
      <c r="H1227" t="s">
        <v>5791</v>
      </c>
      <c r="I1227" t="s">
        <v>40</v>
      </c>
      <c r="J1227" t="s">
        <v>26</v>
      </c>
      <c r="K1227" t="s">
        <v>126</v>
      </c>
      <c r="L1227" t="s">
        <v>42</v>
      </c>
      <c r="M1227" s="2">
        <v>94110</v>
      </c>
      <c r="N1227" s="2" t="s">
        <v>43</v>
      </c>
      <c r="O1227" s="3" t="s">
        <v>6087</v>
      </c>
      <c r="P1227" t="s">
        <v>31</v>
      </c>
      <c r="Q1227" t="s">
        <v>32</v>
      </c>
      <c r="R1227" t="s">
        <v>6088</v>
      </c>
      <c r="S1227" s="2">
        <v>482.66399999999999</v>
      </c>
      <c r="T1227" s="2">
        <v>8</v>
      </c>
      <c r="U1227" s="2">
        <v>0.15</v>
      </c>
      <c r="V1227" s="8">
        <v>85.176000000000002</v>
      </c>
      <c r="W1227" s="9">
        <f t="shared" si="57"/>
        <v>410.26440000000002</v>
      </c>
      <c r="X1227" s="9">
        <f t="shared" si="58"/>
        <v>72.399599999999992</v>
      </c>
      <c r="Y1227" s="9">
        <f t="shared" si="59"/>
        <v>3282.1152000000002</v>
      </c>
    </row>
    <row r="1228" spans="1:25" x14ac:dyDescent="0.3">
      <c r="A1228">
        <v>1227</v>
      </c>
      <c r="B1228" t="s">
        <v>6089</v>
      </c>
      <c r="C1228" s="1">
        <v>42897</v>
      </c>
      <c r="D1228" s="1">
        <v>42899</v>
      </c>
      <c r="E1228" s="18">
        <v>42897</v>
      </c>
      <c r="F1228" t="s">
        <v>22</v>
      </c>
      <c r="G1228" t="s">
        <v>3786</v>
      </c>
      <c r="H1228" t="s">
        <v>3787</v>
      </c>
      <c r="I1228" t="s">
        <v>25</v>
      </c>
      <c r="J1228" t="s">
        <v>26</v>
      </c>
      <c r="K1228" t="s">
        <v>94</v>
      </c>
      <c r="L1228" t="s">
        <v>95</v>
      </c>
      <c r="M1228" s="2">
        <v>98103</v>
      </c>
      <c r="N1228" s="2" t="s">
        <v>43</v>
      </c>
      <c r="O1228" s="3" t="s">
        <v>1080</v>
      </c>
      <c r="P1228" t="s">
        <v>45</v>
      </c>
      <c r="Q1228" t="s">
        <v>89</v>
      </c>
      <c r="R1228" t="s">
        <v>1081</v>
      </c>
      <c r="S1228" s="2">
        <v>37.94</v>
      </c>
      <c r="T1228" s="2">
        <v>2</v>
      </c>
      <c r="U1228" s="2">
        <v>0</v>
      </c>
      <c r="V1228" s="8">
        <v>18.211200000000002</v>
      </c>
      <c r="W1228" s="9">
        <f t="shared" si="57"/>
        <v>37.94</v>
      </c>
      <c r="X1228" s="9">
        <f t="shared" si="58"/>
        <v>0</v>
      </c>
      <c r="Y1228" s="9">
        <f t="shared" si="59"/>
        <v>75.88</v>
      </c>
    </row>
    <row r="1229" spans="1:25" x14ac:dyDescent="0.3">
      <c r="A1229">
        <v>1228</v>
      </c>
      <c r="B1229" t="s">
        <v>6090</v>
      </c>
      <c r="C1229" s="1">
        <v>41986</v>
      </c>
      <c r="D1229" s="1">
        <v>41990</v>
      </c>
      <c r="E1229" s="18">
        <v>41986</v>
      </c>
      <c r="F1229" t="s">
        <v>49</v>
      </c>
      <c r="G1229" t="s">
        <v>1865</v>
      </c>
      <c r="H1229" t="s">
        <v>1866</v>
      </c>
      <c r="I1229" t="s">
        <v>40</v>
      </c>
      <c r="J1229" t="s">
        <v>26</v>
      </c>
      <c r="K1229" t="s">
        <v>295</v>
      </c>
      <c r="L1229" t="s">
        <v>207</v>
      </c>
      <c r="M1229" s="2">
        <v>60623</v>
      </c>
      <c r="N1229" s="2" t="s">
        <v>104</v>
      </c>
      <c r="O1229" s="3" t="s">
        <v>6091</v>
      </c>
      <c r="P1229" t="s">
        <v>31</v>
      </c>
      <c r="Q1229" t="s">
        <v>64</v>
      </c>
      <c r="R1229" t="s">
        <v>6092</v>
      </c>
      <c r="S1229" s="2">
        <v>94.427999999999997</v>
      </c>
      <c r="T1229" s="2">
        <v>3</v>
      </c>
      <c r="U1229" s="2">
        <v>0.6</v>
      </c>
      <c r="V1229" s="8">
        <v>-42.492600000000003</v>
      </c>
      <c r="W1229" s="9">
        <f t="shared" si="57"/>
        <v>37.7712</v>
      </c>
      <c r="X1229" s="9">
        <f t="shared" si="58"/>
        <v>56.656799999999997</v>
      </c>
      <c r="Y1229" s="9">
        <f t="shared" si="59"/>
        <v>113.31360000000001</v>
      </c>
    </row>
    <row r="1230" spans="1:25" x14ac:dyDescent="0.3">
      <c r="A1230">
        <v>1229</v>
      </c>
      <c r="B1230" t="s">
        <v>6093</v>
      </c>
      <c r="C1230" s="1">
        <v>43050</v>
      </c>
      <c r="D1230" s="1">
        <v>43055</v>
      </c>
      <c r="E1230" s="18">
        <v>43050</v>
      </c>
      <c r="F1230" t="s">
        <v>49</v>
      </c>
      <c r="G1230" t="s">
        <v>4622</v>
      </c>
      <c r="H1230" t="s">
        <v>4623</v>
      </c>
      <c r="I1230" t="s">
        <v>25</v>
      </c>
      <c r="J1230" t="s">
        <v>26</v>
      </c>
      <c r="K1230" t="s">
        <v>480</v>
      </c>
      <c r="L1230" t="s">
        <v>481</v>
      </c>
      <c r="M1230" s="2">
        <v>50322</v>
      </c>
      <c r="N1230" s="2" t="s">
        <v>104</v>
      </c>
      <c r="O1230" s="3" t="s">
        <v>1072</v>
      </c>
      <c r="P1230" t="s">
        <v>45</v>
      </c>
      <c r="Q1230" t="s">
        <v>265</v>
      </c>
      <c r="R1230" t="s">
        <v>1073</v>
      </c>
      <c r="S1230" s="2">
        <v>45.92</v>
      </c>
      <c r="T1230" s="2">
        <v>4</v>
      </c>
      <c r="U1230" s="2">
        <v>0</v>
      </c>
      <c r="V1230" s="8">
        <v>21.5824</v>
      </c>
      <c r="W1230" s="9">
        <f t="shared" si="57"/>
        <v>45.92</v>
      </c>
      <c r="X1230" s="9">
        <f t="shared" si="58"/>
        <v>0</v>
      </c>
      <c r="Y1230" s="9">
        <f t="shared" si="59"/>
        <v>183.68</v>
      </c>
    </row>
    <row r="1231" spans="1:25" x14ac:dyDescent="0.3">
      <c r="A1231">
        <v>1230</v>
      </c>
      <c r="B1231" t="s">
        <v>6094</v>
      </c>
      <c r="C1231" s="1">
        <v>42453</v>
      </c>
      <c r="D1231" s="1">
        <v>42455</v>
      </c>
      <c r="E1231" s="18">
        <v>42453</v>
      </c>
      <c r="F1231" t="s">
        <v>184</v>
      </c>
      <c r="G1231" t="s">
        <v>3908</v>
      </c>
      <c r="H1231" t="s">
        <v>3909</v>
      </c>
      <c r="I1231" t="s">
        <v>40</v>
      </c>
      <c r="J1231" t="s">
        <v>26</v>
      </c>
      <c r="K1231" t="s">
        <v>1432</v>
      </c>
      <c r="L1231" t="s">
        <v>250</v>
      </c>
      <c r="M1231" s="2">
        <v>47374</v>
      </c>
      <c r="N1231" s="2" t="s">
        <v>104</v>
      </c>
      <c r="O1231" s="3" t="s">
        <v>4192</v>
      </c>
      <c r="P1231" t="s">
        <v>45</v>
      </c>
      <c r="Q1231" t="s">
        <v>89</v>
      </c>
      <c r="R1231" t="s">
        <v>4193</v>
      </c>
      <c r="S1231" s="2">
        <v>22.48</v>
      </c>
      <c r="T1231" s="2">
        <v>1</v>
      </c>
      <c r="U1231" s="2">
        <v>0</v>
      </c>
      <c r="V1231" s="8">
        <v>10.3408</v>
      </c>
      <c r="W1231" s="9">
        <f t="shared" si="57"/>
        <v>22.48</v>
      </c>
      <c r="X1231" s="9">
        <f t="shared" si="58"/>
        <v>0</v>
      </c>
      <c r="Y1231" s="9">
        <f t="shared" si="59"/>
        <v>22.48</v>
      </c>
    </row>
    <row r="1232" spans="1:25" x14ac:dyDescent="0.3">
      <c r="A1232">
        <v>1231</v>
      </c>
      <c r="B1232" t="s">
        <v>6097</v>
      </c>
      <c r="C1232" s="1">
        <v>42574</v>
      </c>
      <c r="D1232" s="1">
        <v>42578</v>
      </c>
      <c r="E1232" s="18">
        <v>42574</v>
      </c>
      <c r="F1232" t="s">
        <v>49</v>
      </c>
      <c r="G1232" t="s">
        <v>6098</v>
      </c>
      <c r="H1232" t="s">
        <v>6099</v>
      </c>
      <c r="I1232" t="s">
        <v>101</v>
      </c>
      <c r="J1232" t="s">
        <v>26</v>
      </c>
      <c r="K1232" t="s">
        <v>2958</v>
      </c>
      <c r="L1232" t="s">
        <v>207</v>
      </c>
      <c r="M1232" s="2">
        <v>61107</v>
      </c>
      <c r="N1232" s="2" t="s">
        <v>104</v>
      </c>
      <c r="O1232" s="3" t="s">
        <v>5161</v>
      </c>
      <c r="P1232" t="s">
        <v>45</v>
      </c>
      <c r="Q1232" t="s">
        <v>74</v>
      </c>
      <c r="R1232" t="s">
        <v>5162</v>
      </c>
      <c r="S1232" s="2">
        <v>11.416</v>
      </c>
      <c r="T1232" s="2">
        <v>4</v>
      </c>
      <c r="U1232" s="2">
        <v>0.8</v>
      </c>
      <c r="V1232" s="8">
        <v>-18.836400000000001</v>
      </c>
      <c r="W1232" s="9">
        <f t="shared" si="57"/>
        <v>2.283199999999999</v>
      </c>
      <c r="X1232" s="9">
        <f t="shared" si="58"/>
        <v>9.1328000000000014</v>
      </c>
      <c r="Y1232" s="9">
        <f t="shared" si="59"/>
        <v>9.132799999999996</v>
      </c>
    </row>
    <row r="1233" spans="1:25" x14ac:dyDescent="0.3">
      <c r="A1233">
        <v>1232</v>
      </c>
      <c r="B1233" t="s">
        <v>6100</v>
      </c>
      <c r="C1233" s="1">
        <v>42976</v>
      </c>
      <c r="D1233" s="1">
        <v>42981</v>
      </c>
      <c r="E1233" s="18">
        <v>42976</v>
      </c>
      <c r="F1233" t="s">
        <v>22</v>
      </c>
      <c r="G1233" t="s">
        <v>4356</v>
      </c>
      <c r="H1233" t="s">
        <v>4357</v>
      </c>
      <c r="I1233" t="s">
        <v>40</v>
      </c>
      <c r="J1233" t="s">
        <v>26</v>
      </c>
      <c r="K1233" t="s">
        <v>143</v>
      </c>
      <c r="L1233" t="s">
        <v>144</v>
      </c>
      <c r="M1233" s="2">
        <v>19134</v>
      </c>
      <c r="N1233" s="2" t="s">
        <v>145</v>
      </c>
      <c r="O1233" s="3" t="s">
        <v>6101</v>
      </c>
      <c r="P1233" t="s">
        <v>45</v>
      </c>
      <c r="Q1233" t="s">
        <v>67</v>
      </c>
      <c r="R1233" t="s">
        <v>6102</v>
      </c>
      <c r="S1233" s="2">
        <v>9.4079999999999995</v>
      </c>
      <c r="T1233" s="2">
        <v>7</v>
      </c>
      <c r="U1233" s="2">
        <v>0.2</v>
      </c>
      <c r="V1233" s="8">
        <v>0.7056</v>
      </c>
      <c r="W1233" s="9">
        <f t="shared" si="57"/>
        <v>7.5263999999999998</v>
      </c>
      <c r="X1233" s="9">
        <f t="shared" si="58"/>
        <v>1.8815999999999999</v>
      </c>
      <c r="Y1233" s="9">
        <f t="shared" si="59"/>
        <v>52.684799999999996</v>
      </c>
    </row>
    <row r="1234" spans="1:25" x14ac:dyDescent="0.3">
      <c r="A1234">
        <v>1233</v>
      </c>
      <c r="B1234" t="s">
        <v>6103</v>
      </c>
      <c r="C1234" s="1">
        <v>42820</v>
      </c>
      <c r="D1234" s="1">
        <v>42822</v>
      </c>
      <c r="E1234" s="18">
        <v>42820</v>
      </c>
      <c r="F1234" t="s">
        <v>184</v>
      </c>
      <c r="G1234" t="s">
        <v>4765</v>
      </c>
      <c r="H1234" t="s">
        <v>4766</v>
      </c>
      <c r="I1234" t="s">
        <v>101</v>
      </c>
      <c r="J1234" t="s">
        <v>26</v>
      </c>
      <c r="K1234" t="s">
        <v>94</v>
      </c>
      <c r="L1234" t="s">
        <v>95</v>
      </c>
      <c r="M1234" s="2">
        <v>98105</v>
      </c>
      <c r="N1234" s="2" t="s">
        <v>43</v>
      </c>
      <c r="O1234" s="3" t="s">
        <v>6104</v>
      </c>
      <c r="P1234" t="s">
        <v>45</v>
      </c>
      <c r="Q1234" t="s">
        <v>67</v>
      </c>
      <c r="R1234" t="s">
        <v>6105</v>
      </c>
      <c r="S1234" s="2">
        <v>19.829999999999998</v>
      </c>
      <c r="T1234" s="2">
        <v>1</v>
      </c>
      <c r="U1234" s="2">
        <v>0</v>
      </c>
      <c r="V1234" s="8">
        <v>5.9489999999999998</v>
      </c>
      <c r="W1234" s="9">
        <f t="shared" si="57"/>
        <v>19.829999999999998</v>
      </c>
      <c r="X1234" s="9">
        <f t="shared" si="58"/>
        <v>0</v>
      </c>
      <c r="Y1234" s="9">
        <f t="shared" si="59"/>
        <v>19.829999999999998</v>
      </c>
    </row>
    <row r="1235" spans="1:25" x14ac:dyDescent="0.3">
      <c r="A1235">
        <v>1234</v>
      </c>
      <c r="B1235" t="s">
        <v>6106</v>
      </c>
      <c r="C1235" s="1">
        <v>41902</v>
      </c>
      <c r="D1235" s="1">
        <v>41908</v>
      </c>
      <c r="E1235" s="18">
        <v>41902</v>
      </c>
      <c r="F1235" t="s">
        <v>49</v>
      </c>
      <c r="G1235" t="s">
        <v>5420</v>
      </c>
      <c r="H1235" t="s">
        <v>5421</v>
      </c>
      <c r="I1235" t="s">
        <v>101</v>
      </c>
      <c r="J1235" t="s">
        <v>26</v>
      </c>
      <c r="K1235" t="s">
        <v>41</v>
      </c>
      <c r="L1235" t="s">
        <v>42</v>
      </c>
      <c r="M1235" s="2">
        <v>90004</v>
      </c>
      <c r="N1235" s="2" t="s">
        <v>43</v>
      </c>
      <c r="O1235" s="3" t="s">
        <v>6107</v>
      </c>
      <c r="P1235" t="s">
        <v>45</v>
      </c>
      <c r="Q1235" t="s">
        <v>77</v>
      </c>
      <c r="R1235" t="s">
        <v>1399</v>
      </c>
      <c r="S1235" s="2">
        <v>43.92</v>
      </c>
      <c r="T1235" s="2">
        <v>4</v>
      </c>
      <c r="U1235" s="2">
        <v>0</v>
      </c>
      <c r="V1235" s="8">
        <v>11.8584</v>
      </c>
      <c r="W1235" s="9">
        <f t="shared" si="57"/>
        <v>43.92</v>
      </c>
      <c r="X1235" s="9">
        <f t="shared" si="58"/>
        <v>0</v>
      </c>
      <c r="Y1235" s="9">
        <f t="shared" si="59"/>
        <v>175.68</v>
      </c>
    </row>
    <row r="1236" spans="1:25" x14ac:dyDescent="0.3">
      <c r="A1236">
        <v>1235</v>
      </c>
      <c r="B1236" t="s">
        <v>6108</v>
      </c>
      <c r="C1236" s="1">
        <v>42464</v>
      </c>
      <c r="D1236" s="1">
        <v>42465</v>
      </c>
      <c r="E1236" s="18">
        <v>42464</v>
      </c>
      <c r="F1236" t="s">
        <v>184</v>
      </c>
      <c r="G1236" t="s">
        <v>3679</v>
      </c>
      <c r="H1236" t="s">
        <v>3680</v>
      </c>
      <c r="I1236" t="s">
        <v>101</v>
      </c>
      <c r="J1236" t="s">
        <v>26</v>
      </c>
      <c r="K1236" t="s">
        <v>310</v>
      </c>
      <c r="L1236" t="s">
        <v>311</v>
      </c>
      <c r="M1236" s="2">
        <v>22153</v>
      </c>
      <c r="N1236" s="2" t="s">
        <v>29</v>
      </c>
      <c r="O1236" s="3" t="s">
        <v>603</v>
      </c>
      <c r="P1236" t="s">
        <v>70</v>
      </c>
      <c r="Q1236" t="s">
        <v>71</v>
      </c>
      <c r="R1236" t="s">
        <v>604</v>
      </c>
      <c r="S1236" s="2">
        <v>149.97</v>
      </c>
      <c r="T1236" s="2">
        <v>3</v>
      </c>
      <c r="U1236" s="2">
        <v>0</v>
      </c>
      <c r="V1236" s="8">
        <v>5.9988000000000001</v>
      </c>
      <c r="W1236" s="9">
        <f t="shared" si="57"/>
        <v>149.97</v>
      </c>
      <c r="X1236" s="9">
        <f t="shared" si="58"/>
        <v>0</v>
      </c>
      <c r="Y1236" s="9">
        <f t="shared" si="59"/>
        <v>449.90999999999997</v>
      </c>
    </row>
    <row r="1237" spans="1:25" x14ac:dyDescent="0.3">
      <c r="A1237">
        <v>1236</v>
      </c>
      <c r="B1237" t="s">
        <v>6111</v>
      </c>
      <c r="C1237" s="1">
        <v>43021</v>
      </c>
      <c r="D1237" s="1">
        <v>43024</v>
      </c>
      <c r="E1237" s="18">
        <v>43021</v>
      </c>
      <c r="F1237" t="s">
        <v>184</v>
      </c>
      <c r="G1237" t="s">
        <v>534</v>
      </c>
      <c r="H1237" t="s">
        <v>535</v>
      </c>
      <c r="I1237" t="s">
        <v>25</v>
      </c>
      <c r="J1237" t="s">
        <v>26</v>
      </c>
      <c r="K1237" t="s">
        <v>3504</v>
      </c>
      <c r="L1237" t="s">
        <v>207</v>
      </c>
      <c r="M1237" s="2">
        <v>61032</v>
      </c>
      <c r="N1237" s="2" t="s">
        <v>104</v>
      </c>
      <c r="O1237" s="3" t="s">
        <v>3043</v>
      </c>
      <c r="P1237" t="s">
        <v>45</v>
      </c>
      <c r="Q1237" t="s">
        <v>89</v>
      </c>
      <c r="R1237" t="s">
        <v>182</v>
      </c>
      <c r="S1237" s="2">
        <v>63.311999999999998</v>
      </c>
      <c r="T1237" s="2">
        <v>3</v>
      </c>
      <c r="U1237" s="2">
        <v>0.2</v>
      </c>
      <c r="V1237" s="8">
        <v>20.5764</v>
      </c>
      <c r="W1237" s="9">
        <f t="shared" si="57"/>
        <v>50.6496</v>
      </c>
      <c r="X1237" s="9">
        <f t="shared" si="58"/>
        <v>12.6624</v>
      </c>
      <c r="Y1237" s="9">
        <f t="shared" si="59"/>
        <v>151.94880000000001</v>
      </c>
    </row>
    <row r="1238" spans="1:25" x14ac:dyDescent="0.3">
      <c r="A1238">
        <v>1237</v>
      </c>
      <c r="B1238" t="s">
        <v>6112</v>
      </c>
      <c r="C1238" s="1">
        <v>43036</v>
      </c>
      <c r="D1238" s="1">
        <v>43041</v>
      </c>
      <c r="E1238" s="18">
        <v>43036</v>
      </c>
      <c r="F1238" t="s">
        <v>22</v>
      </c>
      <c r="G1238" t="s">
        <v>5057</v>
      </c>
      <c r="H1238" t="s">
        <v>5058</v>
      </c>
      <c r="I1238" t="s">
        <v>40</v>
      </c>
      <c r="J1238" t="s">
        <v>26</v>
      </c>
      <c r="K1238" t="s">
        <v>262</v>
      </c>
      <c r="L1238" t="s">
        <v>263</v>
      </c>
      <c r="M1238" s="2">
        <v>10035</v>
      </c>
      <c r="N1238" s="2" t="s">
        <v>145</v>
      </c>
      <c r="O1238" s="3" t="s">
        <v>992</v>
      </c>
      <c r="P1238" t="s">
        <v>45</v>
      </c>
      <c r="Q1238" t="s">
        <v>169</v>
      </c>
      <c r="R1238" t="s">
        <v>993</v>
      </c>
      <c r="S1238" s="2">
        <v>47.98</v>
      </c>
      <c r="T1238" s="2">
        <v>2</v>
      </c>
      <c r="U1238" s="2">
        <v>0</v>
      </c>
      <c r="V1238" s="8">
        <v>23.99</v>
      </c>
      <c r="W1238" s="9">
        <f t="shared" si="57"/>
        <v>47.98</v>
      </c>
      <c r="X1238" s="9">
        <f t="shared" si="58"/>
        <v>0</v>
      </c>
      <c r="Y1238" s="9">
        <f t="shared" si="59"/>
        <v>95.96</v>
      </c>
    </row>
    <row r="1239" spans="1:25" x14ac:dyDescent="0.3">
      <c r="A1239">
        <v>1238</v>
      </c>
      <c r="B1239" t="s">
        <v>6113</v>
      </c>
      <c r="C1239" s="1">
        <v>43042</v>
      </c>
      <c r="D1239" s="1">
        <v>43047</v>
      </c>
      <c r="E1239" s="18">
        <v>43042</v>
      </c>
      <c r="F1239" t="s">
        <v>49</v>
      </c>
      <c r="G1239" t="s">
        <v>5323</v>
      </c>
      <c r="H1239" t="s">
        <v>5324</v>
      </c>
      <c r="I1239" t="s">
        <v>25</v>
      </c>
      <c r="J1239" t="s">
        <v>26</v>
      </c>
      <c r="K1239" t="s">
        <v>143</v>
      </c>
      <c r="L1239" t="s">
        <v>144</v>
      </c>
      <c r="M1239" s="2">
        <v>19143</v>
      </c>
      <c r="N1239" s="2" t="s">
        <v>145</v>
      </c>
      <c r="O1239" s="3" t="s">
        <v>6114</v>
      </c>
      <c r="P1239" t="s">
        <v>45</v>
      </c>
      <c r="Q1239" t="s">
        <v>74</v>
      </c>
      <c r="R1239" t="s">
        <v>6115</v>
      </c>
      <c r="S1239" s="2">
        <v>11.673</v>
      </c>
      <c r="T1239" s="2">
        <v>3</v>
      </c>
      <c r="U1239" s="2">
        <v>0.7</v>
      </c>
      <c r="V1239" s="8">
        <v>-7.782</v>
      </c>
      <c r="W1239" s="9">
        <f t="shared" si="57"/>
        <v>3.5019000000000009</v>
      </c>
      <c r="X1239" s="9">
        <f t="shared" si="58"/>
        <v>8.1710999999999991</v>
      </c>
      <c r="Y1239" s="9">
        <f t="shared" si="59"/>
        <v>10.505700000000003</v>
      </c>
    </row>
    <row r="1240" spans="1:25" x14ac:dyDescent="0.3">
      <c r="A1240">
        <v>1239</v>
      </c>
      <c r="B1240" t="s">
        <v>6116</v>
      </c>
      <c r="C1240" s="1">
        <v>42911</v>
      </c>
      <c r="D1240" s="1">
        <v>42915</v>
      </c>
      <c r="E1240" s="18">
        <v>42911</v>
      </c>
      <c r="F1240" t="s">
        <v>22</v>
      </c>
      <c r="G1240" t="s">
        <v>4489</v>
      </c>
      <c r="H1240" t="s">
        <v>4490</v>
      </c>
      <c r="I1240" t="s">
        <v>25</v>
      </c>
      <c r="J1240" t="s">
        <v>26</v>
      </c>
      <c r="K1240" t="s">
        <v>94</v>
      </c>
      <c r="L1240" t="s">
        <v>95</v>
      </c>
      <c r="M1240" s="2">
        <v>98115</v>
      </c>
      <c r="N1240" s="2" t="s">
        <v>43</v>
      </c>
      <c r="O1240" s="3" t="s">
        <v>2115</v>
      </c>
      <c r="P1240" t="s">
        <v>31</v>
      </c>
      <c r="Q1240" t="s">
        <v>55</v>
      </c>
      <c r="R1240" t="s">
        <v>2116</v>
      </c>
      <c r="S1240" s="2">
        <v>871.4</v>
      </c>
      <c r="T1240" s="2">
        <v>4</v>
      </c>
      <c r="U1240" s="2">
        <v>0</v>
      </c>
      <c r="V1240" s="8">
        <v>148.13800000000001</v>
      </c>
      <c r="W1240" s="9">
        <f t="shared" si="57"/>
        <v>871.4</v>
      </c>
      <c r="X1240" s="9">
        <f t="shared" si="58"/>
        <v>0</v>
      </c>
      <c r="Y1240" s="9">
        <f t="shared" si="59"/>
        <v>3485.6</v>
      </c>
    </row>
    <row r="1241" spans="1:25" x14ac:dyDescent="0.3">
      <c r="A1241">
        <v>1240</v>
      </c>
      <c r="B1241" t="s">
        <v>6117</v>
      </c>
      <c r="C1241" s="1">
        <v>42698</v>
      </c>
      <c r="D1241" s="1">
        <v>42701</v>
      </c>
      <c r="E1241" s="18">
        <v>42698</v>
      </c>
      <c r="F1241" t="s">
        <v>22</v>
      </c>
      <c r="G1241" t="s">
        <v>1317</v>
      </c>
      <c r="H1241" t="s">
        <v>1318</v>
      </c>
      <c r="I1241" t="s">
        <v>40</v>
      </c>
      <c r="J1241" t="s">
        <v>26</v>
      </c>
      <c r="K1241" t="s">
        <v>4156</v>
      </c>
      <c r="L1241" t="s">
        <v>2639</v>
      </c>
      <c r="M1241" s="2">
        <v>21215</v>
      </c>
      <c r="N1241" s="2" t="s">
        <v>145</v>
      </c>
      <c r="O1241" s="3" t="s">
        <v>2581</v>
      </c>
      <c r="P1241" t="s">
        <v>31</v>
      </c>
      <c r="Q1241" t="s">
        <v>64</v>
      </c>
      <c r="R1241" t="s">
        <v>2582</v>
      </c>
      <c r="S1241" s="2">
        <v>207.76</v>
      </c>
      <c r="T1241" s="2">
        <v>4</v>
      </c>
      <c r="U1241" s="2">
        <v>0</v>
      </c>
      <c r="V1241" s="8">
        <v>85.181600000000003</v>
      </c>
      <c r="W1241" s="9">
        <f t="shared" si="57"/>
        <v>207.76</v>
      </c>
      <c r="X1241" s="9">
        <f t="shared" si="58"/>
        <v>0</v>
      </c>
      <c r="Y1241" s="9">
        <f t="shared" si="59"/>
        <v>831.04</v>
      </c>
    </row>
    <row r="1242" spans="1:25" x14ac:dyDescent="0.3">
      <c r="A1242">
        <v>1241</v>
      </c>
      <c r="B1242" t="s">
        <v>6118</v>
      </c>
      <c r="C1242" s="1">
        <v>42937</v>
      </c>
      <c r="D1242" s="1">
        <v>42937</v>
      </c>
      <c r="E1242" s="18">
        <v>42937</v>
      </c>
      <c r="F1242" t="s">
        <v>1261</v>
      </c>
      <c r="G1242" t="s">
        <v>1880</v>
      </c>
      <c r="H1242" t="s">
        <v>1881</v>
      </c>
      <c r="I1242" t="s">
        <v>25</v>
      </c>
      <c r="J1242" t="s">
        <v>26</v>
      </c>
      <c r="K1242" t="s">
        <v>3451</v>
      </c>
      <c r="L1242" t="s">
        <v>120</v>
      </c>
      <c r="M1242" s="2">
        <v>84107</v>
      </c>
      <c r="N1242" s="2" t="s">
        <v>43</v>
      </c>
      <c r="O1242" s="3" t="s">
        <v>5792</v>
      </c>
      <c r="P1242" t="s">
        <v>70</v>
      </c>
      <c r="Q1242" t="s">
        <v>71</v>
      </c>
      <c r="R1242" t="s">
        <v>5793</v>
      </c>
      <c r="S1242" s="2">
        <v>71.927999999999997</v>
      </c>
      <c r="T1242" s="2">
        <v>9</v>
      </c>
      <c r="U1242" s="2">
        <v>0.2</v>
      </c>
      <c r="V1242" s="8">
        <v>6.2937000000000003</v>
      </c>
      <c r="W1242" s="9">
        <f t="shared" si="57"/>
        <v>57.542400000000001</v>
      </c>
      <c r="X1242" s="9">
        <f t="shared" si="58"/>
        <v>14.3856</v>
      </c>
      <c r="Y1242" s="9">
        <f t="shared" si="59"/>
        <v>517.88160000000005</v>
      </c>
    </row>
    <row r="1243" spans="1:25" x14ac:dyDescent="0.3">
      <c r="A1243">
        <v>1242</v>
      </c>
      <c r="B1243" t="s">
        <v>6119</v>
      </c>
      <c r="C1243" s="1">
        <v>42476</v>
      </c>
      <c r="D1243" s="1">
        <v>42480</v>
      </c>
      <c r="E1243" s="18">
        <v>42476</v>
      </c>
      <c r="F1243" t="s">
        <v>49</v>
      </c>
      <c r="G1243" t="s">
        <v>6109</v>
      </c>
      <c r="H1243" t="s">
        <v>6110</v>
      </c>
      <c r="I1243" t="s">
        <v>40</v>
      </c>
      <c r="J1243" t="s">
        <v>26</v>
      </c>
      <c r="K1243" t="s">
        <v>1101</v>
      </c>
      <c r="L1243" t="s">
        <v>774</v>
      </c>
      <c r="M1243" s="2">
        <v>8701</v>
      </c>
      <c r="N1243" s="2" t="s">
        <v>145</v>
      </c>
      <c r="O1243" s="3" t="s">
        <v>6120</v>
      </c>
      <c r="P1243" t="s">
        <v>70</v>
      </c>
      <c r="Q1243" t="s">
        <v>668</v>
      </c>
      <c r="R1243" t="s">
        <v>6121</v>
      </c>
      <c r="S1243" s="2">
        <v>9099.93</v>
      </c>
      <c r="T1243" s="2">
        <v>7</v>
      </c>
      <c r="U1243" s="2">
        <v>0</v>
      </c>
      <c r="V1243" s="8">
        <v>2365.9818</v>
      </c>
      <c r="W1243" s="9">
        <f t="shared" si="57"/>
        <v>9099.93</v>
      </c>
      <c r="X1243" s="9">
        <f t="shared" si="58"/>
        <v>0</v>
      </c>
      <c r="Y1243" s="9">
        <f t="shared" si="59"/>
        <v>63699.51</v>
      </c>
    </row>
    <row r="1244" spans="1:25" x14ac:dyDescent="0.3">
      <c r="A1244">
        <v>1243</v>
      </c>
      <c r="B1244" t="s">
        <v>6122</v>
      </c>
      <c r="C1244" s="1">
        <v>41993</v>
      </c>
      <c r="D1244" s="1">
        <v>41996</v>
      </c>
      <c r="E1244" s="18">
        <v>41993</v>
      </c>
      <c r="F1244" t="s">
        <v>184</v>
      </c>
      <c r="G1244" t="s">
        <v>3604</v>
      </c>
      <c r="H1244" t="s">
        <v>3605</v>
      </c>
      <c r="I1244" t="s">
        <v>25</v>
      </c>
      <c r="J1244" t="s">
        <v>26</v>
      </c>
      <c r="K1244" t="s">
        <v>4064</v>
      </c>
      <c r="L1244" t="s">
        <v>250</v>
      </c>
      <c r="M1244" s="2">
        <v>46203</v>
      </c>
      <c r="N1244" s="2" t="s">
        <v>104</v>
      </c>
      <c r="O1244" s="3" t="s">
        <v>6123</v>
      </c>
      <c r="P1244" t="s">
        <v>45</v>
      </c>
      <c r="Q1244" t="s">
        <v>46</v>
      </c>
      <c r="R1244" t="s">
        <v>6124</v>
      </c>
      <c r="S1244" s="2">
        <v>3.69</v>
      </c>
      <c r="T1244" s="2">
        <v>1</v>
      </c>
      <c r="U1244" s="2">
        <v>0</v>
      </c>
      <c r="V1244" s="8">
        <v>1.7343</v>
      </c>
      <c r="W1244" s="9">
        <f t="shared" si="57"/>
        <v>3.69</v>
      </c>
      <c r="X1244" s="9">
        <f t="shared" si="58"/>
        <v>0</v>
      </c>
      <c r="Y1244" s="9">
        <f t="shared" si="59"/>
        <v>3.69</v>
      </c>
    </row>
    <row r="1245" spans="1:25" x14ac:dyDescent="0.3">
      <c r="A1245">
        <v>1244</v>
      </c>
      <c r="B1245" t="s">
        <v>6125</v>
      </c>
      <c r="C1245" s="1">
        <v>42970</v>
      </c>
      <c r="D1245" s="1">
        <v>42973</v>
      </c>
      <c r="E1245" s="18">
        <v>42970</v>
      </c>
      <c r="F1245" t="s">
        <v>22</v>
      </c>
      <c r="G1245" t="s">
        <v>1167</v>
      </c>
      <c r="H1245" t="s">
        <v>1168</v>
      </c>
      <c r="I1245" t="s">
        <v>25</v>
      </c>
      <c r="J1245" t="s">
        <v>26</v>
      </c>
      <c r="K1245" t="s">
        <v>5070</v>
      </c>
      <c r="L1245" t="s">
        <v>53</v>
      </c>
      <c r="M1245" s="2">
        <v>32303</v>
      </c>
      <c r="N1245" s="2" t="s">
        <v>29</v>
      </c>
      <c r="O1245" s="3" t="s">
        <v>5418</v>
      </c>
      <c r="P1245" t="s">
        <v>70</v>
      </c>
      <c r="Q1245" t="s">
        <v>71</v>
      </c>
      <c r="R1245" t="s">
        <v>5419</v>
      </c>
      <c r="S1245" s="2">
        <v>4367.8959999999997</v>
      </c>
      <c r="T1245" s="2">
        <v>13</v>
      </c>
      <c r="U1245" s="2">
        <v>0.2</v>
      </c>
      <c r="V1245" s="8">
        <v>327.59219999999999</v>
      </c>
      <c r="W1245" s="9">
        <f t="shared" si="57"/>
        <v>3494.3167999999996</v>
      </c>
      <c r="X1245" s="9">
        <f t="shared" si="58"/>
        <v>873.57920000000001</v>
      </c>
      <c r="Y1245" s="9">
        <f t="shared" si="59"/>
        <v>45426.118399999992</v>
      </c>
    </row>
    <row r="1246" spans="1:25" x14ac:dyDescent="0.3">
      <c r="A1246">
        <v>1245</v>
      </c>
      <c r="B1246" t="s">
        <v>6126</v>
      </c>
      <c r="C1246" s="1">
        <v>42549</v>
      </c>
      <c r="D1246" s="1">
        <v>42549</v>
      </c>
      <c r="E1246" s="18">
        <v>42549</v>
      </c>
      <c r="F1246" t="s">
        <v>1261</v>
      </c>
      <c r="G1246" t="s">
        <v>2337</v>
      </c>
      <c r="H1246" t="s">
        <v>2338</v>
      </c>
      <c r="I1246" t="s">
        <v>40</v>
      </c>
      <c r="J1246" t="s">
        <v>26</v>
      </c>
      <c r="K1246" t="s">
        <v>41</v>
      </c>
      <c r="L1246" t="s">
        <v>42</v>
      </c>
      <c r="M1246" s="2">
        <v>90032</v>
      </c>
      <c r="N1246" s="2" t="s">
        <v>43</v>
      </c>
      <c r="O1246" s="3" t="s">
        <v>1903</v>
      </c>
      <c r="P1246" t="s">
        <v>45</v>
      </c>
      <c r="Q1246" t="s">
        <v>74</v>
      </c>
      <c r="R1246" t="s">
        <v>1904</v>
      </c>
      <c r="S1246" s="2">
        <v>7.7519999999999998</v>
      </c>
      <c r="T1246" s="2">
        <v>3</v>
      </c>
      <c r="U1246" s="2">
        <v>0.2</v>
      </c>
      <c r="V1246" s="8">
        <v>2.8100999999999998</v>
      </c>
      <c r="W1246" s="9">
        <f t="shared" si="57"/>
        <v>6.2016</v>
      </c>
      <c r="X1246" s="9">
        <f t="shared" si="58"/>
        <v>1.5504</v>
      </c>
      <c r="Y1246" s="9">
        <f t="shared" si="59"/>
        <v>18.604800000000001</v>
      </c>
    </row>
    <row r="1247" spans="1:25" x14ac:dyDescent="0.3">
      <c r="A1247">
        <v>1246</v>
      </c>
      <c r="B1247" t="s">
        <v>6127</v>
      </c>
      <c r="C1247" s="1">
        <v>41890</v>
      </c>
      <c r="D1247" s="1">
        <v>41894</v>
      </c>
      <c r="E1247" s="18">
        <v>41890</v>
      </c>
      <c r="F1247" t="s">
        <v>49</v>
      </c>
      <c r="G1247" t="s">
        <v>3249</v>
      </c>
      <c r="H1247" t="s">
        <v>3250</v>
      </c>
      <c r="I1247" t="s">
        <v>40</v>
      </c>
      <c r="J1247" t="s">
        <v>26</v>
      </c>
      <c r="K1247" t="s">
        <v>1151</v>
      </c>
      <c r="L1247" t="s">
        <v>263</v>
      </c>
      <c r="M1247" s="2">
        <v>11561</v>
      </c>
      <c r="N1247" s="2" t="s">
        <v>145</v>
      </c>
      <c r="O1247" s="3" t="s">
        <v>5983</v>
      </c>
      <c r="P1247" t="s">
        <v>45</v>
      </c>
      <c r="Q1247" t="s">
        <v>77</v>
      </c>
      <c r="R1247" t="s">
        <v>5984</v>
      </c>
      <c r="S1247" s="2">
        <v>16.78</v>
      </c>
      <c r="T1247" s="2">
        <v>2</v>
      </c>
      <c r="U1247" s="2">
        <v>0</v>
      </c>
      <c r="V1247" s="8">
        <v>4.1950000000000003</v>
      </c>
      <c r="W1247" s="9">
        <f t="shared" si="57"/>
        <v>16.78</v>
      </c>
      <c r="X1247" s="9">
        <f t="shared" si="58"/>
        <v>0</v>
      </c>
      <c r="Y1247" s="9">
        <f t="shared" si="59"/>
        <v>33.56</v>
      </c>
    </row>
    <row r="1248" spans="1:25" x14ac:dyDescent="0.3">
      <c r="A1248">
        <v>1247</v>
      </c>
      <c r="B1248" t="s">
        <v>6128</v>
      </c>
      <c r="C1248" s="1">
        <v>42180</v>
      </c>
      <c r="D1248" s="1">
        <v>42186</v>
      </c>
      <c r="E1248" s="18">
        <v>42180</v>
      </c>
      <c r="F1248" t="s">
        <v>49</v>
      </c>
      <c r="G1248" t="s">
        <v>2172</v>
      </c>
      <c r="H1248" t="s">
        <v>2173</v>
      </c>
      <c r="I1248" t="s">
        <v>25</v>
      </c>
      <c r="J1248" t="s">
        <v>26</v>
      </c>
      <c r="K1248" t="s">
        <v>41</v>
      </c>
      <c r="L1248" t="s">
        <v>42</v>
      </c>
      <c r="M1248" s="2">
        <v>90045</v>
      </c>
      <c r="N1248" s="2" t="s">
        <v>43</v>
      </c>
      <c r="O1248" s="3" t="s">
        <v>5776</v>
      </c>
      <c r="P1248" t="s">
        <v>45</v>
      </c>
      <c r="Q1248" t="s">
        <v>67</v>
      </c>
      <c r="R1248" t="s">
        <v>2902</v>
      </c>
      <c r="S1248" s="2">
        <v>20.96</v>
      </c>
      <c r="T1248" s="2">
        <v>2</v>
      </c>
      <c r="U1248" s="2">
        <v>0</v>
      </c>
      <c r="V1248" s="8">
        <v>5.24</v>
      </c>
      <c r="W1248" s="9">
        <f t="shared" si="57"/>
        <v>20.96</v>
      </c>
      <c r="X1248" s="9">
        <f t="shared" si="58"/>
        <v>0</v>
      </c>
      <c r="Y1248" s="9">
        <f t="shared" si="59"/>
        <v>41.92</v>
      </c>
    </row>
    <row r="1249" spans="1:25" x14ac:dyDescent="0.3">
      <c r="A1249">
        <v>1248</v>
      </c>
      <c r="B1249" t="s">
        <v>6129</v>
      </c>
      <c r="C1249" s="1">
        <v>42211</v>
      </c>
      <c r="D1249" s="1">
        <v>42218</v>
      </c>
      <c r="E1249" s="18">
        <v>42211</v>
      </c>
      <c r="F1249" t="s">
        <v>49</v>
      </c>
      <c r="G1249" t="s">
        <v>588</v>
      </c>
      <c r="H1249" t="s">
        <v>589</v>
      </c>
      <c r="I1249" t="s">
        <v>25</v>
      </c>
      <c r="J1249" t="s">
        <v>26</v>
      </c>
      <c r="K1249" t="s">
        <v>126</v>
      </c>
      <c r="L1249" t="s">
        <v>42</v>
      </c>
      <c r="M1249" s="2">
        <v>94110</v>
      </c>
      <c r="N1249" s="2" t="s">
        <v>43</v>
      </c>
      <c r="O1249" s="3" t="s">
        <v>2089</v>
      </c>
      <c r="P1249" t="s">
        <v>45</v>
      </c>
      <c r="Q1249" t="s">
        <v>169</v>
      </c>
      <c r="R1249" t="s">
        <v>2090</v>
      </c>
      <c r="S1249" s="2">
        <v>167.86</v>
      </c>
      <c r="T1249" s="2">
        <v>2</v>
      </c>
      <c r="U1249" s="2">
        <v>0</v>
      </c>
      <c r="V1249" s="8">
        <v>78.894199999999998</v>
      </c>
      <c r="W1249" s="9">
        <f t="shared" si="57"/>
        <v>167.86</v>
      </c>
      <c r="X1249" s="9">
        <f t="shared" si="58"/>
        <v>0</v>
      </c>
      <c r="Y1249" s="9">
        <f t="shared" si="59"/>
        <v>335.72</v>
      </c>
    </row>
    <row r="1250" spans="1:25" x14ac:dyDescent="0.3">
      <c r="A1250">
        <v>1249</v>
      </c>
      <c r="B1250" t="s">
        <v>6130</v>
      </c>
      <c r="C1250" s="1">
        <v>43076</v>
      </c>
      <c r="D1250" s="1">
        <v>43080</v>
      </c>
      <c r="E1250" s="18">
        <v>43076</v>
      </c>
      <c r="F1250" t="s">
        <v>49</v>
      </c>
      <c r="G1250" t="s">
        <v>2322</v>
      </c>
      <c r="H1250" t="s">
        <v>2323</v>
      </c>
      <c r="I1250" t="s">
        <v>25</v>
      </c>
      <c r="J1250" t="s">
        <v>26</v>
      </c>
      <c r="K1250" t="s">
        <v>1432</v>
      </c>
      <c r="L1250" t="s">
        <v>311</v>
      </c>
      <c r="M1250" s="2">
        <v>23223</v>
      </c>
      <c r="N1250" s="2" t="s">
        <v>29</v>
      </c>
      <c r="O1250" s="3" t="s">
        <v>6131</v>
      </c>
      <c r="P1250" t="s">
        <v>31</v>
      </c>
      <c r="Q1250" t="s">
        <v>64</v>
      </c>
      <c r="R1250" t="s">
        <v>6132</v>
      </c>
      <c r="S1250" s="2">
        <v>82.38</v>
      </c>
      <c r="T1250" s="2">
        <v>6</v>
      </c>
      <c r="U1250" s="2">
        <v>0</v>
      </c>
      <c r="V1250" s="8">
        <v>25.537800000000001</v>
      </c>
      <c r="W1250" s="9">
        <f t="shared" si="57"/>
        <v>82.38</v>
      </c>
      <c r="X1250" s="9">
        <f t="shared" si="58"/>
        <v>0</v>
      </c>
      <c r="Y1250" s="9">
        <f t="shared" si="59"/>
        <v>494.28</v>
      </c>
    </row>
    <row r="1251" spans="1:25" x14ac:dyDescent="0.3">
      <c r="A1251">
        <v>1250</v>
      </c>
      <c r="B1251" t="s">
        <v>6133</v>
      </c>
      <c r="C1251" s="1">
        <v>42394</v>
      </c>
      <c r="D1251" s="1">
        <v>42396</v>
      </c>
      <c r="E1251" s="18">
        <v>42394</v>
      </c>
      <c r="F1251" t="s">
        <v>184</v>
      </c>
      <c r="G1251" t="s">
        <v>3394</v>
      </c>
      <c r="H1251" t="s">
        <v>3395</v>
      </c>
      <c r="I1251" t="s">
        <v>40</v>
      </c>
      <c r="J1251" t="s">
        <v>26</v>
      </c>
      <c r="K1251" t="s">
        <v>2060</v>
      </c>
      <c r="L1251" t="s">
        <v>774</v>
      </c>
      <c r="M1251" s="2">
        <v>7060</v>
      </c>
      <c r="N1251" s="2" t="s">
        <v>145</v>
      </c>
      <c r="O1251" s="3" t="s">
        <v>4892</v>
      </c>
      <c r="P1251" t="s">
        <v>45</v>
      </c>
      <c r="Q1251" t="s">
        <v>67</v>
      </c>
      <c r="R1251" t="s">
        <v>4893</v>
      </c>
      <c r="S1251" s="2">
        <v>9.2100000000000009</v>
      </c>
      <c r="T1251" s="2">
        <v>3</v>
      </c>
      <c r="U1251" s="2">
        <v>0</v>
      </c>
      <c r="V1251" s="8">
        <v>2.3025000000000002</v>
      </c>
      <c r="W1251" s="9">
        <f t="shared" si="57"/>
        <v>9.2100000000000009</v>
      </c>
      <c r="X1251" s="9">
        <f t="shared" si="58"/>
        <v>0</v>
      </c>
      <c r="Y1251" s="9">
        <f t="shared" si="59"/>
        <v>27.630000000000003</v>
      </c>
    </row>
    <row r="1252" spans="1:25" x14ac:dyDescent="0.3">
      <c r="A1252">
        <v>1251</v>
      </c>
      <c r="B1252" t="s">
        <v>6134</v>
      </c>
      <c r="C1252" s="1">
        <v>43011</v>
      </c>
      <c r="D1252" s="1">
        <v>43017</v>
      </c>
      <c r="E1252" s="18">
        <v>43011</v>
      </c>
      <c r="F1252" t="s">
        <v>49</v>
      </c>
      <c r="G1252" t="s">
        <v>1167</v>
      </c>
      <c r="H1252" t="s">
        <v>1168</v>
      </c>
      <c r="I1252" t="s">
        <v>25</v>
      </c>
      <c r="J1252" t="s">
        <v>26</v>
      </c>
      <c r="K1252" t="s">
        <v>2253</v>
      </c>
      <c r="L1252" t="s">
        <v>53</v>
      </c>
      <c r="M1252" s="2">
        <v>33012</v>
      </c>
      <c r="N1252" s="2" t="s">
        <v>29</v>
      </c>
      <c r="O1252" s="3" t="s">
        <v>6135</v>
      </c>
      <c r="P1252" t="s">
        <v>45</v>
      </c>
      <c r="Q1252" t="s">
        <v>89</v>
      </c>
      <c r="R1252" t="s">
        <v>6136</v>
      </c>
      <c r="S1252" s="2">
        <v>15.552</v>
      </c>
      <c r="T1252" s="2">
        <v>3</v>
      </c>
      <c r="U1252" s="2">
        <v>0.2</v>
      </c>
      <c r="V1252" s="8">
        <v>5.4432</v>
      </c>
      <c r="W1252" s="9">
        <f t="shared" si="57"/>
        <v>12.441599999999999</v>
      </c>
      <c r="X1252" s="9">
        <f t="shared" si="58"/>
        <v>3.1104000000000003</v>
      </c>
      <c r="Y1252" s="9">
        <f t="shared" si="59"/>
        <v>37.324799999999996</v>
      </c>
    </row>
    <row r="1253" spans="1:25" x14ac:dyDescent="0.3">
      <c r="A1253">
        <v>1252</v>
      </c>
      <c r="B1253" t="s">
        <v>6137</v>
      </c>
      <c r="C1253" s="1">
        <v>42359</v>
      </c>
      <c r="D1253" s="1">
        <v>42365</v>
      </c>
      <c r="E1253" s="18">
        <v>42359</v>
      </c>
      <c r="F1253" t="s">
        <v>49</v>
      </c>
      <c r="G1253" t="s">
        <v>6138</v>
      </c>
      <c r="H1253" t="s">
        <v>6139</v>
      </c>
      <c r="I1253" t="s">
        <v>25</v>
      </c>
      <c r="J1253" t="s">
        <v>26</v>
      </c>
      <c r="K1253" t="s">
        <v>6140</v>
      </c>
      <c r="L1253" t="s">
        <v>53</v>
      </c>
      <c r="M1253" s="2">
        <v>32114</v>
      </c>
      <c r="N1253" s="2" t="s">
        <v>29</v>
      </c>
      <c r="O1253" s="3" t="s">
        <v>6141</v>
      </c>
      <c r="P1253" t="s">
        <v>70</v>
      </c>
      <c r="Q1253" t="s">
        <v>157</v>
      </c>
      <c r="R1253" t="s">
        <v>6142</v>
      </c>
      <c r="S1253" s="2">
        <v>50.88</v>
      </c>
      <c r="T1253" s="2">
        <v>6</v>
      </c>
      <c r="U1253" s="2">
        <v>0.2</v>
      </c>
      <c r="V1253" s="8">
        <v>14.628</v>
      </c>
      <c r="W1253" s="9">
        <f t="shared" si="57"/>
        <v>40.704000000000001</v>
      </c>
      <c r="X1253" s="9">
        <f t="shared" si="58"/>
        <v>10.176000000000002</v>
      </c>
      <c r="Y1253" s="9">
        <f t="shared" si="59"/>
        <v>244.22399999999999</v>
      </c>
    </row>
    <row r="1254" spans="1:25" x14ac:dyDescent="0.3">
      <c r="A1254">
        <v>1253</v>
      </c>
      <c r="B1254" t="s">
        <v>6143</v>
      </c>
      <c r="C1254" s="1">
        <v>42358</v>
      </c>
      <c r="D1254" s="1">
        <v>42362</v>
      </c>
      <c r="E1254" s="18">
        <v>42358</v>
      </c>
      <c r="F1254" t="s">
        <v>49</v>
      </c>
      <c r="G1254" t="s">
        <v>441</v>
      </c>
      <c r="H1254" t="s">
        <v>442</v>
      </c>
      <c r="I1254" t="s">
        <v>25</v>
      </c>
      <c r="J1254" t="s">
        <v>26</v>
      </c>
      <c r="K1254" t="s">
        <v>6144</v>
      </c>
      <c r="L1254" t="s">
        <v>302</v>
      </c>
      <c r="M1254" s="2">
        <v>86442</v>
      </c>
      <c r="N1254" s="2" t="s">
        <v>43</v>
      </c>
      <c r="O1254" s="3" t="s">
        <v>6145</v>
      </c>
      <c r="P1254" t="s">
        <v>45</v>
      </c>
      <c r="Q1254" t="s">
        <v>169</v>
      </c>
      <c r="R1254" t="s">
        <v>6146</v>
      </c>
      <c r="S1254" s="2">
        <v>7.92</v>
      </c>
      <c r="T1254" s="2">
        <v>1</v>
      </c>
      <c r="U1254" s="2">
        <v>0.2</v>
      </c>
      <c r="V1254" s="8">
        <v>2.7719999999999998</v>
      </c>
      <c r="W1254" s="9">
        <f t="shared" si="57"/>
        <v>6.3360000000000003</v>
      </c>
      <c r="X1254" s="9">
        <f t="shared" si="58"/>
        <v>1.5840000000000001</v>
      </c>
      <c r="Y1254" s="9">
        <f t="shared" si="59"/>
        <v>6.3360000000000003</v>
      </c>
    </row>
    <row r="1255" spans="1:25" x14ac:dyDescent="0.3">
      <c r="A1255">
        <v>1254</v>
      </c>
      <c r="B1255" t="s">
        <v>6149</v>
      </c>
      <c r="C1255" s="1">
        <v>43079</v>
      </c>
      <c r="D1255" s="1">
        <v>43081</v>
      </c>
      <c r="E1255" s="18">
        <v>43079</v>
      </c>
      <c r="F1255" t="s">
        <v>22</v>
      </c>
      <c r="G1255" t="s">
        <v>6150</v>
      </c>
      <c r="H1255" t="s">
        <v>6151</v>
      </c>
      <c r="I1255" t="s">
        <v>25</v>
      </c>
      <c r="J1255" t="s">
        <v>26</v>
      </c>
      <c r="K1255" t="s">
        <v>4598</v>
      </c>
      <c r="L1255" t="s">
        <v>42</v>
      </c>
      <c r="M1255" s="2">
        <v>95207</v>
      </c>
      <c r="N1255" s="2" t="s">
        <v>43</v>
      </c>
      <c r="O1255" s="3" t="s">
        <v>6006</v>
      </c>
      <c r="P1255" t="s">
        <v>70</v>
      </c>
      <c r="Q1255" t="s">
        <v>71</v>
      </c>
      <c r="R1255" t="s">
        <v>6007</v>
      </c>
      <c r="S1255" s="2">
        <v>95.84</v>
      </c>
      <c r="T1255" s="2">
        <v>4</v>
      </c>
      <c r="U1255" s="2">
        <v>0.2</v>
      </c>
      <c r="V1255" s="8">
        <v>34.741999999999997</v>
      </c>
      <c r="W1255" s="9">
        <f t="shared" si="57"/>
        <v>76.671999999999997</v>
      </c>
      <c r="X1255" s="9">
        <f t="shared" si="58"/>
        <v>19.168000000000003</v>
      </c>
      <c r="Y1255" s="9">
        <f t="shared" si="59"/>
        <v>306.68799999999999</v>
      </c>
    </row>
    <row r="1256" spans="1:25" x14ac:dyDescent="0.3">
      <c r="A1256">
        <v>1255</v>
      </c>
      <c r="B1256" t="s">
        <v>6152</v>
      </c>
      <c r="C1256" s="1">
        <v>42511</v>
      </c>
      <c r="D1256" s="1">
        <v>42513</v>
      </c>
      <c r="E1256" s="18">
        <v>42511</v>
      </c>
      <c r="F1256" t="s">
        <v>184</v>
      </c>
      <c r="G1256" t="s">
        <v>2325</v>
      </c>
      <c r="H1256" t="s">
        <v>2326</v>
      </c>
      <c r="I1256" t="s">
        <v>40</v>
      </c>
      <c r="J1256" t="s">
        <v>26</v>
      </c>
      <c r="K1256" t="s">
        <v>1370</v>
      </c>
      <c r="L1256" t="s">
        <v>1371</v>
      </c>
      <c r="M1256" s="2">
        <v>2886</v>
      </c>
      <c r="N1256" s="2" t="s">
        <v>145</v>
      </c>
      <c r="O1256" s="3" t="s">
        <v>6153</v>
      </c>
      <c r="P1256" t="s">
        <v>45</v>
      </c>
      <c r="Q1256" t="s">
        <v>89</v>
      </c>
      <c r="R1256" t="s">
        <v>182</v>
      </c>
      <c r="S1256" s="2">
        <v>111.96</v>
      </c>
      <c r="T1256" s="2">
        <v>2</v>
      </c>
      <c r="U1256" s="2">
        <v>0</v>
      </c>
      <c r="V1256" s="8">
        <v>54.860399999999998</v>
      </c>
      <c r="W1256" s="9">
        <f t="shared" si="57"/>
        <v>111.96</v>
      </c>
      <c r="X1256" s="9">
        <f t="shared" si="58"/>
        <v>0</v>
      </c>
      <c r="Y1256" s="9">
        <f t="shared" si="59"/>
        <v>223.92</v>
      </c>
    </row>
    <row r="1257" spans="1:25" x14ac:dyDescent="0.3">
      <c r="A1257">
        <v>1256</v>
      </c>
      <c r="B1257" t="s">
        <v>6154</v>
      </c>
      <c r="C1257" s="1">
        <v>42783</v>
      </c>
      <c r="D1257" s="1">
        <v>42787</v>
      </c>
      <c r="E1257" s="18">
        <v>42783</v>
      </c>
      <c r="F1257" t="s">
        <v>22</v>
      </c>
      <c r="G1257" t="s">
        <v>2624</v>
      </c>
      <c r="H1257" t="s">
        <v>2625</v>
      </c>
      <c r="I1257" t="s">
        <v>25</v>
      </c>
      <c r="J1257" t="s">
        <v>26</v>
      </c>
      <c r="K1257" t="s">
        <v>3976</v>
      </c>
      <c r="L1257" t="s">
        <v>722</v>
      </c>
      <c r="M1257" s="2">
        <v>70506</v>
      </c>
      <c r="N1257" s="2" t="s">
        <v>29</v>
      </c>
      <c r="O1257" s="3" t="s">
        <v>520</v>
      </c>
      <c r="P1257" t="s">
        <v>70</v>
      </c>
      <c r="Q1257" t="s">
        <v>71</v>
      </c>
      <c r="R1257" t="s">
        <v>521</v>
      </c>
      <c r="S1257" s="2">
        <v>29.16</v>
      </c>
      <c r="T1257" s="2">
        <v>3</v>
      </c>
      <c r="U1257" s="2">
        <v>0</v>
      </c>
      <c r="V1257" s="8">
        <v>8.4564000000000004</v>
      </c>
      <c r="W1257" s="9">
        <f t="shared" si="57"/>
        <v>29.16</v>
      </c>
      <c r="X1257" s="9">
        <f t="shared" si="58"/>
        <v>0</v>
      </c>
      <c r="Y1257" s="9">
        <f t="shared" si="59"/>
        <v>87.48</v>
      </c>
    </row>
    <row r="1258" spans="1:25" x14ac:dyDescent="0.3">
      <c r="A1258">
        <v>1257</v>
      </c>
      <c r="B1258" t="s">
        <v>6155</v>
      </c>
      <c r="C1258" s="1">
        <v>42875</v>
      </c>
      <c r="D1258" s="1">
        <v>42877</v>
      </c>
      <c r="E1258" s="18">
        <v>42875</v>
      </c>
      <c r="F1258" t="s">
        <v>22</v>
      </c>
      <c r="G1258" t="s">
        <v>3138</v>
      </c>
      <c r="H1258" t="s">
        <v>3139</v>
      </c>
      <c r="I1258" t="s">
        <v>25</v>
      </c>
      <c r="J1258" t="s">
        <v>26</v>
      </c>
      <c r="K1258" t="s">
        <v>6156</v>
      </c>
      <c r="L1258" t="s">
        <v>6157</v>
      </c>
      <c r="M1258" s="2">
        <v>58103</v>
      </c>
      <c r="N1258" s="2" t="s">
        <v>104</v>
      </c>
      <c r="O1258" s="3" t="s">
        <v>1527</v>
      </c>
      <c r="P1258" t="s">
        <v>45</v>
      </c>
      <c r="Q1258" t="s">
        <v>67</v>
      </c>
      <c r="R1258" t="s">
        <v>1528</v>
      </c>
      <c r="S1258" s="2">
        <v>131.94</v>
      </c>
      <c r="T1258" s="2">
        <v>3</v>
      </c>
      <c r="U1258" s="2">
        <v>0</v>
      </c>
      <c r="V1258" s="8">
        <v>35.623800000000003</v>
      </c>
      <c r="W1258" s="9">
        <f t="shared" si="57"/>
        <v>131.94</v>
      </c>
      <c r="X1258" s="9">
        <f t="shared" si="58"/>
        <v>0</v>
      </c>
      <c r="Y1258" s="9">
        <f t="shared" si="59"/>
        <v>395.82</v>
      </c>
    </row>
    <row r="1259" spans="1:25" x14ac:dyDescent="0.3">
      <c r="A1259">
        <v>1258</v>
      </c>
      <c r="B1259" t="s">
        <v>6158</v>
      </c>
      <c r="C1259" s="1">
        <v>42989</v>
      </c>
      <c r="D1259" s="1">
        <v>42991</v>
      </c>
      <c r="E1259" s="18">
        <v>42989</v>
      </c>
      <c r="F1259" t="s">
        <v>22</v>
      </c>
      <c r="G1259" t="s">
        <v>588</v>
      </c>
      <c r="H1259" t="s">
        <v>589</v>
      </c>
      <c r="I1259" t="s">
        <v>25</v>
      </c>
      <c r="J1259" t="s">
        <v>26</v>
      </c>
      <c r="K1259" t="s">
        <v>295</v>
      </c>
      <c r="L1259" t="s">
        <v>207</v>
      </c>
      <c r="M1259" s="2">
        <v>60623</v>
      </c>
      <c r="N1259" s="2" t="s">
        <v>104</v>
      </c>
      <c r="O1259" s="3" t="s">
        <v>4895</v>
      </c>
      <c r="P1259" t="s">
        <v>45</v>
      </c>
      <c r="Q1259" t="s">
        <v>265</v>
      </c>
      <c r="R1259" t="s">
        <v>4896</v>
      </c>
      <c r="S1259" s="2">
        <v>10.528</v>
      </c>
      <c r="T1259" s="2">
        <v>4</v>
      </c>
      <c r="U1259" s="2">
        <v>0.2</v>
      </c>
      <c r="V1259" s="8">
        <v>3.29</v>
      </c>
      <c r="W1259" s="9">
        <f t="shared" si="57"/>
        <v>8.4223999999999997</v>
      </c>
      <c r="X1259" s="9">
        <f t="shared" si="58"/>
        <v>2.1056000000000004</v>
      </c>
      <c r="Y1259" s="9">
        <f t="shared" si="59"/>
        <v>33.689599999999999</v>
      </c>
    </row>
    <row r="1260" spans="1:25" x14ac:dyDescent="0.3">
      <c r="A1260">
        <v>1259</v>
      </c>
      <c r="B1260" t="s">
        <v>6161</v>
      </c>
      <c r="C1260" s="1">
        <v>42692</v>
      </c>
      <c r="D1260" s="1">
        <v>42698</v>
      </c>
      <c r="E1260" s="18">
        <v>42692</v>
      </c>
      <c r="F1260" t="s">
        <v>49</v>
      </c>
      <c r="G1260" t="s">
        <v>963</v>
      </c>
      <c r="H1260" t="s">
        <v>964</v>
      </c>
      <c r="I1260" t="s">
        <v>40</v>
      </c>
      <c r="J1260" t="s">
        <v>26</v>
      </c>
      <c r="K1260" t="s">
        <v>3967</v>
      </c>
      <c r="L1260" t="s">
        <v>490</v>
      </c>
      <c r="M1260" s="2">
        <v>44240</v>
      </c>
      <c r="N1260" s="2" t="s">
        <v>145</v>
      </c>
      <c r="O1260" s="3" t="s">
        <v>6162</v>
      </c>
      <c r="P1260" t="s">
        <v>45</v>
      </c>
      <c r="Q1260" t="s">
        <v>77</v>
      </c>
      <c r="R1260" t="s">
        <v>6163</v>
      </c>
      <c r="S1260" s="2">
        <v>103.968</v>
      </c>
      <c r="T1260" s="2">
        <v>6</v>
      </c>
      <c r="U1260" s="2">
        <v>0.2</v>
      </c>
      <c r="V1260" s="8">
        <v>16.8948</v>
      </c>
      <c r="W1260" s="9">
        <f t="shared" si="57"/>
        <v>83.174400000000006</v>
      </c>
      <c r="X1260" s="9">
        <f t="shared" si="58"/>
        <v>20.793600000000001</v>
      </c>
      <c r="Y1260" s="9">
        <f t="shared" si="59"/>
        <v>499.04640000000006</v>
      </c>
    </row>
    <row r="1261" spans="1:25" x14ac:dyDescent="0.3">
      <c r="A1261">
        <v>1260</v>
      </c>
      <c r="B1261" t="s">
        <v>6166</v>
      </c>
      <c r="C1261" s="1">
        <v>41840</v>
      </c>
      <c r="D1261" s="1">
        <v>41840</v>
      </c>
      <c r="E1261" s="18">
        <v>41840</v>
      </c>
      <c r="F1261" t="s">
        <v>1261</v>
      </c>
      <c r="G1261" t="s">
        <v>4596</v>
      </c>
      <c r="H1261" t="s">
        <v>4597</v>
      </c>
      <c r="I1261" t="s">
        <v>25</v>
      </c>
      <c r="J1261" t="s">
        <v>26</v>
      </c>
      <c r="K1261" t="s">
        <v>310</v>
      </c>
      <c r="L1261" t="s">
        <v>490</v>
      </c>
      <c r="M1261" s="2">
        <v>45503</v>
      </c>
      <c r="N1261" s="2" t="s">
        <v>145</v>
      </c>
      <c r="O1261" s="3" t="s">
        <v>2145</v>
      </c>
      <c r="P1261" t="s">
        <v>45</v>
      </c>
      <c r="Q1261" t="s">
        <v>58</v>
      </c>
      <c r="R1261" t="s">
        <v>2146</v>
      </c>
      <c r="S1261" s="2">
        <v>25.984000000000002</v>
      </c>
      <c r="T1261" s="2">
        <v>1</v>
      </c>
      <c r="U1261" s="2">
        <v>0.2</v>
      </c>
      <c r="V1261" s="8">
        <v>-5.1967999999999996</v>
      </c>
      <c r="W1261" s="9">
        <f t="shared" si="57"/>
        <v>20.787200000000002</v>
      </c>
      <c r="X1261" s="9">
        <f t="shared" si="58"/>
        <v>5.1968000000000005</v>
      </c>
      <c r="Y1261" s="9">
        <f t="shared" si="59"/>
        <v>20.787200000000002</v>
      </c>
    </row>
    <row r="1262" spans="1:25" x14ac:dyDescent="0.3">
      <c r="A1262">
        <v>1261</v>
      </c>
      <c r="B1262" t="s">
        <v>6167</v>
      </c>
      <c r="C1262" s="1">
        <v>42730</v>
      </c>
      <c r="D1262" s="1">
        <v>42731</v>
      </c>
      <c r="E1262" s="18">
        <v>42730</v>
      </c>
      <c r="F1262" t="s">
        <v>184</v>
      </c>
      <c r="G1262" t="s">
        <v>966</v>
      </c>
      <c r="H1262" t="s">
        <v>967</v>
      </c>
      <c r="I1262" t="s">
        <v>25</v>
      </c>
      <c r="J1262" t="s">
        <v>26</v>
      </c>
      <c r="K1262" t="s">
        <v>1063</v>
      </c>
      <c r="L1262" t="s">
        <v>449</v>
      </c>
      <c r="M1262" s="2">
        <v>80906</v>
      </c>
      <c r="N1262" s="2" t="s">
        <v>43</v>
      </c>
      <c r="O1262" s="3" t="s">
        <v>6168</v>
      </c>
      <c r="P1262" t="s">
        <v>45</v>
      </c>
      <c r="Q1262" t="s">
        <v>67</v>
      </c>
      <c r="R1262" t="s">
        <v>6169</v>
      </c>
      <c r="S1262" s="2">
        <v>11.327999999999999</v>
      </c>
      <c r="T1262" s="2">
        <v>2</v>
      </c>
      <c r="U1262" s="2">
        <v>0.2</v>
      </c>
      <c r="V1262" s="8">
        <v>2.5488</v>
      </c>
      <c r="W1262" s="9">
        <f t="shared" si="57"/>
        <v>9.0624000000000002</v>
      </c>
      <c r="X1262" s="9">
        <f t="shared" si="58"/>
        <v>2.2656000000000001</v>
      </c>
      <c r="Y1262" s="9">
        <f t="shared" si="59"/>
        <v>18.1248</v>
      </c>
    </row>
    <row r="1263" spans="1:25" x14ac:dyDescent="0.3">
      <c r="A1263">
        <v>1262</v>
      </c>
      <c r="B1263" t="s">
        <v>6170</v>
      </c>
      <c r="C1263" s="1">
        <v>41993</v>
      </c>
      <c r="D1263" s="1">
        <v>42000</v>
      </c>
      <c r="E1263" s="18">
        <v>41993</v>
      </c>
      <c r="F1263" t="s">
        <v>49</v>
      </c>
      <c r="G1263" t="s">
        <v>5727</v>
      </c>
      <c r="H1263" t="s">
        <v>5728</v>
      </c>
      <c r="I1263" t="s">
        <v>25</v>
      </c>
      <c r="J1263" t="s">
        <v>26</v>
      </c>
      <c r="K1263" t="s">
        <v>765</v>
      </c>
      <c r="L1263" t="s">
        <v>490</v>
      </c>
      <c r="M1263" s="2">
        <v>45011</v>
      </c>
      <c r="N1263" s="2" t="s">
        <v>145</v>
      </c>
      <c r="O1263" s="3" t="s">
        <v>543</v>
      </c>
      <c r="P1263" t="s">
        <v>31</v>
      </c>
      <c r="Q1263" t="s">
        <v>64</v>
      </c>
      <c r="R1263" t="s">
        <v>544</v>
      </c>
      <c r="S1263" s="2">
        <v>190.84800000000001</v>
      </c>
      <c r="T1263" s="2">
        <v>3</v>
      </c>
      <c r="U1263" s="2">
        <v>0.2</v>
      </c>
      <c r="V1263" s="8">
        <v>-21.470400000000001</v>
      </c>
      <c r="W1263" s="9">
        <f t="shared" si="57"/>
        <v>152.67840000000001</v>
      </c>
      <c r="X1263" s="9">
        <f t="shared" si="58"/>
        <v>38.169600000000003</v>
      </c>
      <c r="Y1263" s="9">
        <f t="shared" si="59"/>
        <v>458.03520000000003</v>
      </c>
    </row>
    <row r="1264" spans="1:25" x14ac:dyDescent="0.3">
      <c r="A1264">
        <v>1263</v>
      </c>
      <c r="B1264" t="s">
        <v>6171</v>
      </c>
      <c r="C1264" s="1">
        <v>42325</v>
      </c>
      <c r="D1264" s="1">
        <v>42329</v>
      </c>
      <c r="E1264" s="18">
        <v>42325</v>
      </c>
      <c r="F1264" t="s">
        <v>22</v>
      </c>
      <c r="G1264" t="s">
        <v>2779</v>
      </c>
      <c r="H1264" t="s">
        <v>2780</v>
      </c>
      <c r="I1264" t="s">
        <v>25</v>
      </c>
      <c r="J1264" t="s">
        <v>26</v>
      </c>
      <c r="K1264" t="s">
        <v>295</v>
      </c>
      <c r="L1264" t="s">
        <v>207</v>
      </c>
      <c r="M1264" s="2">
        <v>60610</v>
      </c>
      <c r="N1264" s="2" t="s">
        <v>104</v>
      </c>
      <c r="O1264" s="3" t="s">
        <v>2558</v>
      </c>
      <c r="P1264" t="s">
        <v>45</v>
      </c>
      <c r="Q1264" t="s">
        <v>567</v>
      </c>
      <c r="R1264" t="s">
        <v>2559</v>
      </c>
      <c r="S1264" s="2">
        <v>40.92</v>
      </c>
      <c r="T1264" s="2">
        <v>5</v>
      </c>
      <c r="U1264" s="2">
        <v>0.2</v>
      </c>
      <c r="V1264" s="8">
        <v>3.069</v>
      </c>
      <c r="W1264" s="9">
        <f t="shared" si="57"/>
        <v>32.736000000000004</v>
      </c>
      <c r="X1264" s="9">
        <f t="shared" si="58"/>
        <v>8.1840000000000011</v>
      </c>
      <c r="Y1264" s="9">
        <f t="shared" si="59"/>
        <v>163.68</v>
      </c>
    </row>
    <row r="1265" spans="1:25" x14ac:dyDescent="0.3">
      <c r="A1265">
        <v>1264</v>
      </c>
      <c r="B1265" t="s">
        <v>6172</v>
      </c>
      <c r="C1265" s="1">
        <v>42873</v>
      </c>
      <c r="D1265" s="1">
        <v>42874</v>
      </c>
      <c r="E1265" s="18">
        <v>42873</v>
      </c>
      <c r="F1265" t="s">
        <v>184</v>
      </c>
      <c r="G1265" t="s">
        <v>3394</v>
      </c>
      <c r="H1265" t="s">
        <v>3395</v>
      </c>
      <c r="I1265" t="s">
        <v>40</v>
      </c>
      <c r="J1265" t="s">
        <v>26</v>
      </c>
      <c r="K1265" t="s">
        <v>6173</v>
      </c>
      <c r="L1265" t="s">
        <v>1246</v>
      </c>
      <c r="M1265" s="2">
        <v>30328</v>
      </c>
      <c r="N1265" s="2" t="s">
        <v>29</v>
      </c>
      <c r="O1265" s="3" t="s">
        <v>138</v>
      </c>
      <c r="P1265" t="s">
        <v>45</v>
      </c>
      <c r="Q1265" t="s">
        <v>77</v>
      </c>
      <c r="R1265" t="s">
        <v>139</v>
      </c>
      <c r="S1265" s="2">
        <v>17.239999999999998</v>
      </c>
      <c r="T1265" s="2">
        <v>2</v>
      </c>
      <c r="U1265" s="2">
        <v>0</v>
      </c>
      <c r="V1265" s="8">
        <v>4.4824000000000002</v>
      </c>
      <c r="W1265" s="9">
        <f t="shared" si="57"/>
        <v>17.239999999999998</v>
      </c>
      <c r="X1265" s="9">
        <f t="shared" si="58"/>
        <v>0</v>
      </c>
      <c r="Y1265" s="9">
        <f t="shared" si="59"/>
        <v>34.479999999999997</v>
      </c>
    </row>
    <row r="1266" spans="1:25" x14ac:dyDescent="0.3">
      <c r="A1266">
        <v>1265</v>
      </c>
      <c r="B1266" t="s">
        <v>6174</v>
      </c>
      <c r="C1266" s="1">
        <v>42992</v>
      </c>
      <c r="D1266" s="1">
        <v>42992</v>
      </c>
      <c r="E1266" s="18">
        <v>42992</v>
      </c>
      <c r="F1266" t="s">
        <v>1261</v>
      </c>
      <c r="G1266" t="s">
        <v>2391</v>
      </c>
      <c r="H1266" t="s">
        <v>2392</v>
      </c>
      <c r="I1266" t="s">
        <v>25</v>
      </c>
      <c r="J1266" t="s">
        <v>26</v>
      </c>
      <c r="K1266" t="s">
        <v>5364</v>
      </c>
      <c r="L1266" t="s">
        <v>774</v>
      </c>
      <c r="M1266" s="2">
        <v>7050</v>
      </c>
      <c r="N1266" s="2" t="s">
        <v>145</v>
      </c>
      <c r="O1266" s="3" t="s">
        <v>5797</v>
      </c>
      <c r="P1266" t="s">
        <v>45</v>
      </c>
      <c r="Q1266" t="s">
        <v>67</v>
      </c>
      <c r="R1266" t="s">
        <v>5798</v>
      </c>
      <c r="S1266" s="2">
        <v>70.95</v>
      </c>
      <c r="T1266" s="2">
        <v>3</v>
      </c>
      <c r="U1266" s="2">
        <v>0</v>
      </c>
      <c r="V1266" s="8">
        <v>18.446999999999999</v>
      </c>
      <c r="W1266" s="9">
        <f t="shared" si="57"/>
        <v>70.95</v>
      </c>
      <c r="X1266" s="9">
        <f t="shared" si="58"/>
        <v>0</v>
      </c>
      <c r="Y1266" s="9">
        <f t="shared" si="59"/>
        <v>212.85000000000002</v>
      </c>
    </row>
    <row r="1267" spans="1:25" x14ac:dyDescent="0.3">
      <c r="A1267">
        <v>1266</v>
      </c>
      <c r="B1267" t="s">
        <v>6184</v>
      </c>
      <c r="C1267" s="1">
        <v>42863</v>
      </c>
      <c r="D1267" s="1">
        <v>42867</v>
      </c>
      <c r="E1267" s="18">
        <v>42863</v>
      </c>
      <c r="F1267" t="s">
        <v>49</v>
      </c>
      <c r="G1267" t="s">
        <v>1161</v>
      </c>
      <c r="H1267" t="s">
        <v>1162</v>
      </c>
      <c r="I1267" t="s">
        <v>40</v>
      </c>
      <c r="J1267" t="s">
        <v>26</v>
      </c>
      <c r="K1267" t="s">
        <v>143</v>
      </c>
      <c r="L1267" t="s">
        <v>144</v>
      </c>
      <c r="M1267" s="2">
        <v>19140</v>
      </c>
      <c r="N1267" s="2" t="s">
        <v>145</v>
      </c>
      <c r="O1267" s="3" t="s">
        <v>5692</v>
      </c>
      <c r="P1267" t="s">
        <v>31</v>
      </c>
      <c r="Q1267" t="s">
        <v>35</v>
      </c>
      <c r="R1267" t="s">
        <v>5693</v>
      </c>
      <c r="S1267" s="2">
        <v>128.05799999999999</v>
      </c>
      <c r="T1267" s="2">
        <v>3</v>
      </c>
      <c r="U1267" s="2">
        <v>0.3</v>
      </c>
      <c r="V1267" s="8">
        <v>-23.7822</v>
      </c>
      <c r="W1267" s="9">
        <f t="shared" si="57"/>
        <v>89.640600000000006</v>
      </c>
      <c r="X1267" s="9">
        <f t="shared" si="58"/>
        <v>38.417399999999994</v>
      </c>
      <c r="Y1267" s="9">
        <f t="shared" si="59"/>
        <v>268.92180000000002</v>
      </c>
    </row>
    <row r="1268" spans="1:25" x14ac:dyDescent="0.3">
      <c r="A1268">
        <v>1267</v>
      </c>
      <c r="B1268" t="s">
        <v>6187</v>
      </c>
      <c r="C1268" s="1">
        <v>43030</v>
      </c>
      <c r="D1268" s="1">
        <v>43030</v>
      </c>
      <c r="E1268" s="18">
        <v>43030</v>
      </c>
      <c r="F1268" t="s">
        <v>1261</v>
      </c>
      <c r="G1268" t="s">
        <v>3001</v>
      </c>
      <c r="H1268" t="s">
        <v>3002</v>
      </c>
      <c r="I1268" t="s">
        <v>25</v>
      </c>
      <c r="J1268" t="s">
        <v>26</v>
      </c>
      <c r="K1268" t="s">
        <v>6188</v>
      </c>
      <c r="L1268" t="s">
        <v>634</v>
      </c>
      <c r="M1268" s="2">
        <v>73505</v>
      </c>
      <c r="N1268" s="2" t="s">
        <v>104</v>
      </c>
      <c r="O1268" s="3" t="s">
        <v>6189</v>
      </c>
      <c r="P1268" t="s">
        <v>45</v>
      </c>
      <c r="Q1268" t="s">
        <v>58</v>
      </c>
      <c r="R1268" t="s">
        <v>6190</v>
      </c>
      <c r="S1268" s="2">
        <v>333.09</v>
      </c>
      <c r="T1268" s="2">
        <v>3</v>
      </c>
      <c r="U1268" s="2">
        <v>0</v>
      </c>
      <c r="V1268" s="8">
        <v>23.316299999999998</v>
      </c>
      <c r="W1268" s="9">
        <f t="shared" si="57"/>
        <v>333.09</v>
      </c>
      <c r="X1268" s="9">
        <f t="shared" si="58"/>
        <v>0</v>
      </c>
      <c r="Y1268" s="9">
        <f t="shared" si="59"/>
        <v>999.27</v>
      </c>
    </row>
    <row r="1269" spans="1:25" x14ac:dyDescent="0.3">
      <c r="A1269">
        <v>1268</v>
      </c>
      <c r="B1269" t="s">
        <v>6191</v>
      </c>
      <c r="C1269" s="1">
        <v>41722</v>
      </c>
      <c r="D1269" s="1">
        <v>41726</v>
      </c>
      <c r="E1269" s="18">
        <v>41722</v>
      </c>
      <c r="F1269" t="s">
        <v>49</v>
      </c>
      <c r="G1269" t="s">
        <v>2420</v>
      </c>
      <c r="H1269" t="s">
        <v>2421</v>
      </c>
      <c r="I1269" t="s">
        <v>25</v>
      </c>
      <c r="J1269" t="s">
        <v>26</v>
      </c>
      <c r="K1269" t="s">
        <v>262</v>
      </c>
      <c r="L1269" t="s">
        <v>263</v>
      </c>
      <c r="M1269" s="2">
        <v>10024</v>
      </c>
      <c r="N1269" s="2" t="s">
        <v>145</v>
      </c>
      <c r="O1269" s="3" t="s">
        <v>6192</v>
      </c>
      <c r="P1269" t="s">
        <v>45</v>
      </c>
      <c r="Q1269" t="s">
        <v>89</v>
      </c>
      <c r="R1269" t="s">
        <v>6193</v>
      </c>
      <c r="S1269" s="2">
        <v>24.9</v>
      </c>
      <c r="T1269" s="2">
        <v>5</v>
      </c>
      <c r="U1269" s="2">
        <v>0</v>
      </c>
      <c r="V1269" s="8">
        <v>11.702999999999999</v>
      </c>
      <c r="W1269" s="9">
        <f t="shared" si="57"/>
        <v>24.9</v>
      </c>
      <c r="X1269" s="9">
        <f t="shared" si="58"/>
        <v>0</v>
      </c>
      <c r="Y1269" s="9">
        <f t="shared" si="59"/>
        <v>124.5</v>
      </c>
    </row>
    <row r="1270" spans="1:25" x14ac:dyDescent="0.3">
      <c r="A1270">
        <v>1269</v>
      </c>
      <c r="B1270" t="s">
        <v>6194</v>
      </c>
      <c r="C1270" s="1">
        <v>42677</v>
      </c>
      <c r="D1270" s="1">
        <v>42682</v>
      </c>
      <c r="E1270" s="18">
        <v>42677</v>
      </c>
      <c r="F1270" t="s">
        <v>49</v>
      </c>
      <c r="G1270" t="s">
        <v>1612</v>
      </c>
      <c r="H1270" t="s">
        <v>1613</v>
      </c>
      <c r="I1270" t="s">
        <v>25</v>
      </c>
      <c r="J1270" t="s">
        <v>26</v>
      </c>
      <c r="K1270" t="s">
        <v>41</v>
      </c>
      <c r="L1270" t="s">
        <v>42</v>
      </c>
      <c r="M1270" s="2">
        <v>90049</v>
      </c>
      <c r="N1270" s="2" t="s">
        <v>43</v>
      </c>
      <c r="O1270" s="3" t="s">
        <v>3133</v>
      </c>
      <c r="P1270" t="s">
        <v>45</v>
      </c>
      <c r="Q1270" t="s">
        <v>265</v>
      </c>
      <c r="R1270" t="s">
        <v>3134</v>
      </c>
      <c r="S1270" s="2">
        <v>15.26</v>
      </c>
      <c r="T1270" s="2">
        <v>7</v>
      </c>
      <c r="U1270" s="2">
        <v>0</v>
      </c>
      <c r="V1270" s="8">
        <v>5.0358000000000001</v>
      </c>
      <c r="W1270" s="9">
        <f t="shared" si="57"/>
        <v>15.26</v>
      </c>
      <c r="X1270" s="9">
        <f t="shared" si="58"/>
        <v>0</v>
      </c>
      <c r="Y1270" s="9">
        <f t="shared" si="59"/>
        <v>106.82</v>
      </c>
    </row>
    <row r="1271" spans="1:25" x14ac:dyDescent="0.3">
      <c r="A1271">
        <v>1270</v>
      </c>
      <c r="B1271" t="s">
        <v>6197</v>
      </c>
      <c r="C1271" s="1">
        <v>41974</v>
      </c>
      <c r="D1271" s="1">
        <v>41976</v>
      </c>
      <c r="E1271" s="18">
        <v>41974</v>
      </c>
      <c r="F1271" t="s">
        <v>22</v>
      </c>
      <c r="G1271" t="s">
        <v>2401</v>
      </c>
      <c r="H1271" t="s">
        <v>2402</v>
      </c>
      <c r="I1271" t="s">
        <v>25</v>
      </c>
      <c r="J1271" t="s">
        <v>26</v>
      </c>
      <c r="K1271" t="s">
        <v>489</v>
      </c>
      <c r="L1271" t="s">
        <v>490</v>
      </c>
      <c r="M1271" s="2">
        <v>43229</v>
      </c>
      <c r="N1271" s="2" t="s">
        <v>145</v>
      </c>
      <c r="O1271" s="3" t="s">
        <v>5832</v>
      </c>
      <c r="P1271" t="s">
        <v>70</v>
      </c>
      <c r="Q1271" t="s">
        <v>1194</v>
      </c>
      <c r="R1271" t="s">
        <v>5833</v>
      </c>
      <c r="S1271" s="2">
        <v>659.98800000000006</v>
      </c>
      <c r="T1271" s="2">
        <v>2</v>
      </c>
      <c r="U1271" s="2">
        <v>0.4</v>
      </c>
      <c r="V1271" s="8">
        <v>109.998</v>
      </c>
      <c r="W1271" s="9">
        <f t="shared" si="57"/>
        <v>395.99280000000005</v>
      </c>
      <c r="X1271" s="9">
        <f t="shared" si="58"/>
        <v>263.99520000000001</v>
      </c>
      <c r="Y1271" s="9">
        <f t="shared" si="59"/>
        <v>791.98560000000009</v>
      </c>
    </row>
    <row r="1272" spans="1:25" x14ac:dyDescent="0.3">
      <c r="A1272">
        <v>1271</v>
      </c>
      <c r="B1272" t="s">
        <v>6198</v>
      </c>
      <c r="C1272" s="1">
        <v>41820</v>
      </c>
      <c r="D1272" s="1">
        <v>41824</v>
      </c>
      <c r="E1272" s="18">
        <v>41820</v>
      </c>
      <c r="F1272" t="s">
        <v>49</v>
      </c>
      <c r="G1272" t="s">
        <v>828</v>
      </c>
      <c r="H1272" t="s">
        <v>829</v>
      </c>
      <c r="I1272" t="s">
        <v>40</v>
      </c>
      <c r="J1272" t="s">
        <v>26</v>
      </c>
      <c r="K1272" t="s">
        <v>180</v>
      </c>
      <c r="L1272" t="s">
        <v>103</v>
      </c>
      <c r="M1272" s="2">
        <v>77095</v>
      </c>
      <c r="N1272" s="2" t="s">
        <v>104</v>
      </c>
      <c r="O1272" s="3" t="s">
        <v>1916</v>
      </c>
      <c r="P1272" t="s">
        <v>45</v>
      </c>
      <c r="Q1272" t="s">
        <v>89</v>
      </c>
      <c r="R1272" t="s">
        <v>1917</v>
      </c>
      <c r="S1272" s="2">
        <v>25.92</v>
      </c>
      <c r="T1272" s="2">
        <v>5</v>
      </c>
      <c r="U1272" s="2">
        <v>0.2</v>
      </c>
      <c r="V1272" s="8">
        <v>9.0719999999999992</v>
      </c>
      <c r="W1272" s="9">
        <f t="shared" si="57"/>
        <v>20.736000000000001</v>
      </c>
      <c r="X1272" s="9">
        <f t="shared" si="58"/>
        <v>5.1840000000000011</v>
      </c>
      <c r="Y1272" s="9">
        <f t="shared" si="59"/>
        <v>103.68</v>
      </c>
    </row>
    <row r="1273" spans="1:25" x14ac:dyDescent="0.3">
      <c r="A1273">
        <v>1272</v>
      </c>
      <c r="B1273" t="s">
        <v>6199</v>
      </c>
      <c r="C1273" s="1">
        <v>41997</v>
      </c>
      <c r="D1273" s="1">
        <v>42002</v>
      </c>
      <c r="E1273" s="18">
        <v>41997</v>
      </c>
      <c r="F1273" t="s">
        <v>49</v>
      </c>
      <c r="G1273" t="s">
        <v>3257</v>
      </c>
      <c r="H1273" t="s">
        <v>3258</v>
      </c>
      <c r="I1273" t="s">
        <v>101</v>
      </c>
      <c r="J1273" t="s">
        <v>26</v>
      </c>
      <c r="K1273" t="s">
        <v>41</v>
      </c>
      <c r="L1273" t="s">
        <v>42</v>
      </c>
      <c r="M1273" s="2">
        <v>90045</v>
      </c>
      <c r="N1273" s="2" t="s">
        <v>43</v>
      </c>
      <c r="O1273" s="3" t="s">
        <v>6200</v>
      </c>
      <c r="P1273" t="s">
        <v>70</v>
      </c>
      <c r="Q1273" t="s">
        <v>71</v>
      </c>
      <c r="R1273" t="s">
        <v>6201</v>
      </c>
      <c r="S1273" s="2">
        <v>173.65600000000001</v>
      </c>
      <c r="T1273" s="2">
        <v>7</v>
      </c>
      <c r="U1273" s="2">
        <v>0.2</v>
      </c>
      <c r="V1273" s="8">
        <v>17.365600000000001</v>
      </c>
      <c r="W1273" s="9">
        <f t="shared" si="57"/>
        <v>138.9248</v>
      </c>
      <c r="X1273" s="9">
        <f t="shared" si="58"/>
        <v>34.731200000000001</v>
      </c>
      <c r="Y1273" s="9">
        <f t="shared" si="59"/>
        <v>972.47360000000003</v>
      </c>
    </row>
    <row r="1274" spans="1:25" x14ac:dyDescent="0.3">
      <c r="A1274">
        <v>1273</v>
      </c>
      <c r="B1274" t="s">
        <v>6202</v>
      </c>
      <c r="C1274" s="1">
        <v>42684</v>
      </c>
      <c r="D1274" s="1">
        <v>42688</v>
      </c>
      <c r="E1274" s="18">
        <v>42684</v>
      </c>
      <c r="F1274" t="s">
        <v>49</v>
      </c>
      <c r="G1274" t="s">
        <v>2891</v>
      </c>
      <c r="H1274" t="s">
        <v>2892</v>
      </c>
      <c r="I1274" t="s">
        <v>40</v>
      </c>
      <c r="J1274" t="s">
        <v>26</v>
      </c>
      <c r="K1274" t="s">
        <v>310</v>
      </c>
      <c r="L1274" t="s">
        <v>585</v>
      </c>
      <c r="M1274" s="2">
        <v>65807</v>
      </c>
      <c r="N1274" s="2" t="s">
        <v>104</v>
      </c>
      <c r="O1274" s="3" t="s">
        <v>5971</v>
      </c>
      <c r="P1274" t="s">
        <v>31</v>
      </c>
      <c r="Q1274" t="s">
        <v>64</v>
      </c>
      <c r="R1274" t="s">
        <v>5972</v>
      </c>
      <c r="S1274" s="2">
        <v>37.299999999999997</v>
      </c>
      <c r="T1274" s="2">
        <v>2</v>
      </c>
      <c r="U1274" s="2">
        <v>0</v>
      </c>
      <c r="V1274" s="8">
        <v>17.158000000000001</v>
      </c>
      <c r="W1274" s="9">
        <f t="shared" si="57"/>
        <v>37.299999999999997</v>
      </c>
      <c r="X1274" s="9">
        <f t="shared" si="58"/>
        <v>0</v>
      </c>
      <c r="Y1274" s="9">
        <f t="shared" si="59"/>
        <v>74.599999999999994</v>
      </c>
    </row>
    <row r="1275" spans="1:25" x14ac:dyDescent="0.3">
      <c r="A1275">
        <v>1274</v>
      </c>
      <c r="B1275" t="s">
        <v>6204</v>
      </c>
      <c r="C1275" s="1">
        <v>42628</v>
      </c>
      <c r="D1275" s="1">
        <v>42633</v>
      </c>
      <c r="E1275" s="18">
        <v>42628</v>
      </c>
      <c r="F1275" t="s">
        <v>49</v>
      </c>
      <c r="G1275" t="s">
        <v>2122</v>
      </c>
      <c r="H1275" t="s">
        <v>2123</v>
      </c>
      <c r="I1275" t="s">
        <v>25</v>
      </c>
      <c r="J1275" t="s">
        <v>26</v>
      </c>
      <c r="K1275" t="s">
        <v>94</v>
      </c>
      <c r="L1275" t="s">
        <v>95</v>
      </c>
      <c r="M1275" s="2">
        <v>98105</v>
      </c>
      <c r="N1275" s="2" t="s">
        <v>43</v>
      </c>
      <c r="O1275" s="3" t="s">
        <v>6205</v>
      </c>
      <c r="P1275" t="s">
        <v>45</v>
      </c>
      <c r="Q1275" t="s">
        <v>89</v>
      </c>
      <c r="R1275" t="s">
        <v>6206</v>
      </c>
      <c r="S1275" s="2">
        <v>21.4</v>
      </c>
      <c r="T1275" s="2">
        <v>5</v>
      </c>
      <c r="U1275" s="2">
        <v>0</v>
      </c>
      <c r="V1275" s="8">
        <v>10.058</v>
      </c>
      <c r="W1275" s="9">
        <f t="shared" si="57"/>
        <v>21.4</v>
      </c>
      <c r="X1275" s="9">
        <f t="shared" si="58"/>
        <v>0</v>
      </c>
      <c r="Y1275" s="9">
        <f t="shared" si="59"/>
        <v>107</v>
      </c>
    </row>
    <row r="1276" spans="1:25" x14ac:dyDescent="0.3">
      <c r="A1276">
        <v>1275</v>
      </c>
      <c r="B1276" t="s">
        <v>6207</v>
      </c>
      <c r="C1276" s="1">
        <v>42896</v>
      </c>
      <c r="D1276" s="1">
        <v>42900</v>
      </c>
      <c r="E1276" s="18">
        <v>42896</v>
      </c>
      <c r="F1276" t="s">
        <v>49</v>
      </c>
      <c r="G1276" t="s">
        <v>4240</v>
      </c>
      <c r="H1276" t="s">
        <v>4241</v>
      </c>
      <c r="I1276" t="s">
        <v>40</v>
      </c>
      <c r="J1276" t="s">
        <v>26</v>
      </c>
      <c r="K1276" t="s">
        <v>1489</v>
      </c>
      <c r="L1276" t="s">
        <v>53</v>
      </c>
      <c r="M1276" s="2">
        <v>32216</v>
      </c>
      <c r="N1276" s="2" t="s">
        <v>29</v>
      </c>
      <c r="O1276" s="3" t="s">
        <v>6208</v>
      </c>
      <c r="P1276" t="s">
        <v>45</v>
      </c>
      <c r="Q1276" t="s">
        <v>58</v>
      </c>
      <c r="R1276" t="s">
        <v>6209</v>
      </c>
      <c r="S1276" s="2">
        <v>1347.52</v>
      </c>
      <c r="T1276" s="2">
        <v>8</v>
      </c>
      <c r="U1276" s="2">
        <v>0.2</v>
      </c>
      <c r="V1276" s="8">
        <v>84.22</v>
      </c>
      <c r="W1276" s="9">
        <f t="shared" si="57"/>
        <v>1078.0160000000001</v>
      </c>
      <c r="X1276" s="9">
        <f t="shared" si="58"/>
        <v>269.50400000000002</v>
      </c>
      <c r="Y1276" s="9">
        <f t="shared" si="59"/>
        <v>8624.1280000000006</v>
      </c>
    </row>
    <row r="1277" spans="1:25" x14ac:dyDescent="0.3">
      <c r="A1277">
        <v>1276</v>
      </c>
      <c r="B1277" t="s">
        <v>6210</v>
      </c>
      <c r="C1277" s="1">
        <v>41690</v>
      </c>
      <c r="D1277" s="1">
        <v>41696</v>
      </c>
      <c r="E1277" s="18">
        <v>41690</v>
      </c>
      <c r="F1277" t="s">
        <v>49</v>
      </c>
      <c r="G1277" t="s">
        <v>204</v>
      </c>
      <c r="H1277" t="s">
        <v>205</v>
      </c>
      <c r="I1277" t="s">
        <v>40</v>
      </c>
      <c r="J1277" t="s">
        <v>26</v>
      </c>
      <c r="K1277" t="s">
        <v>1432</v>
      </c>
      <c r="L1277" t="s">
        <v>250</v>
      </c>
      <c r="M1277" s="2">
        <v>47374</v>
      </c>
      <c r="N1277" s="2" t="s">
        <v>104</v>
      </c>
      <c r="O1277" s="3" t="s">
        <v>4410</v>
      </c>
      <c r="P1277" t="s">
        <v>70</v>
      </c>
      <c r="Q1277" t="s">
        <v>157</v>
      </c>
      <c r="R1277" t="s">
        <v>4411</v>
      </c>
      <c r="S1277" s="2">
        <v>62.31</v>
      </c>
      <c r="T1277" s="2">
        <v>3</v>
      </c>
      <c r="U1277" s="2">
        <v>0</v>
      </c>
      <c r="V1277" s="8">
        <v>22.4316</v>
      </c>
      <c r="W1277" s="9">
        <f t="shared" si="57"/>
        <v>62.31</v>
      </c>
      <c r="X1277" s="9">
        <f t="shared" si="58"/>
        <v>0</v>
      </c>
      <c r="Y1277" s="9">
        <f t="shared" si="59"/>
        <v>186.93</v>
      </c>
    </row>
    <row r="1278" spans="1:25" x14ac:dyDescent="0.3">
      <c r="A1278">
        <v>1277</v>
      </c>
      <c r="B1278" t="s">
        <v>6214</v>
      </c>
      <c r="C1278" s="1">
        <v>42924</v>
      </c>
      <c r="D1278" s="1">
        <v>42928</v>
      </c>
      <c r="E1278" s="18">
        <v>42924</v>
      </c>
      <c r="F1278" t="s">
        <v>49</v>
      </c>
      <c r="G1278" t="s">
        <v>5347</v>
      </c>
      <c r="H1278" t="s">
        <v>5348</v>
      </c>
      <c r="I1278" t="s">
        <v>101</v>
      </c>
      <c r="J1278" t="s">
        <v>26</v>
      </c>
      <c r="K1278" t="s">
        <v>94</v>
      </c>
      <c r="L1278" t="s">
        <v>95</v>
      </c>
      <c r="M1278" s="2">
        <v>98115</v>
      </c>
      <c r="N1278" s="2" t="s">
        <v>43</v>
      </c>
      <c r="O1278" s="3" t="s">
        <v>4517</v>
      </c>
      <c r="P1278" t="s">
        <v>31</v>
      </c>
      <c r="Q1278" t="s">
        <v>64</v>
      </c>
      <c r="R1278" t="s">
        <v>4518</v>
      </c>
      <c r="S1278" s="2">
        <v>15.84</v>
      </c>
      <c r="T1278" s="2">
        <v>3</v>
      </c>
      <c r="U1278" s="2">
        <v>0</v>
      </c>
      <c r="V1278" s="8">
        <v>4.9104000000000001</v>
      </c>
      <c r="W1278" s="9">
        <f t="shared" si="57"/>
        <v>15.84</v>
      </c>
      <c r="X1278" s="9">
        <f t="shared" si="58"/>
        <v>0</v>
      </c>
      <c r="Y1278" s="9">
        <f t="shared" si="59"/>
        <v>47.519999999999996</v>
      </c>
    </row>
    <row r="1279" spans="1:25" x14ac:dyDescent="0.3">
      <c r="A1279">
        <v>1278</v>
      </c>
      <c r="B1279" t="s">
        <v>6215</v>
      </c>
      <c r="C1279" s="1">
        <v>42824</v>
      </c>
      <c r="D1279" s="1">
        <v>42825</v>
      </c>
      <c r="E1279" s="18">
        <v>42824</v>
      </c>
      <c r="F1279" t="s">
        <v>184</v>
      </c>
      <c r="G1279" t="s">
        <v>6216</v>
      </c>
      <c r="H1279" t="s">
        <v>6217</v>
      </c>
      <c r="I1279" t="s">
        <v>25</v>
      </c>
      <c r="J1279" t="s">
        <v>26</v>
      </c>
      <c r="K1279" t="s">
        <v>4454</v>
      </c>
      <c r="L1279" t="s">
        <v>634</v>
      </c>
      <c r="M1279" s="2">
        <v>73120</v>
      </c>
      <c r="N1279" s="2" t="s">
        <v>104</v>
      </c>
      <c r="O1279" s="3" t="s">
        <v>6218</v>
      </c>
      <c r="P1279" t="s">
        <v>45</v>
      </c>
      <c r="Q1279" t="s">
        <v>169</v>
      </c>
      <c r="R1279" t="s">
        <v>6219</v>
      </c>
      <c r="S1279" s="2">
        <v>325.86</v>
      </c>
      <c r="T1279" s="2">
        <v>2</v>
      </c>
      <c r="U1279" s="2">
        <v>0</v>
      </c>
      <c r="V1279" s="8">
        <v>149.8956</v>
      </c>
      <c r="W1279" s="9">
        <f t="shared" si="57"/>
        <v>325.86</v>
      </c>
      <c r="X1279" s="9">
        <f t="shared" si="58"/>
        <v>0</v>
      </c>
      <c r="Y1279" s="9">
        <f t="shared" si="59"/>
        <v>651.72</v>
      </c>
    </row>
    <row r="1280" spans="1:25" x14ac:dyDescent="0.3">
      <c r="A1280">
        <v>1279</v>
      </c>
      <c r="B1280" t="s">
        <v>6220</v>
      </c>
      <c r="C1280" s="1">
        <v>42197</v>
      </c>
      <c r="D1280" s="1">
        <v>42202</v>
      </c>
      <c r="E1280" s="18">
        <v>42197</v>
      </c>
      <c r="F1280" t="s">
        <v>22</v>
      </c>
      <c r="G1280" t="s">
        <v>1766</v>
      </c>
      <c r="H1280" t="s">
        <v>1767</v>
      </c>
      <c r="I1280" t="s">
        <v>25</v>
      </c>
      <c r="J1280" t="s">
        <v>26</v>
      </c>
      <c r="K1280" t="s">
        <v>295</v>
      </c>
      <c r="L1280" t="s">
        <v>207</v>
      </c>
      <c r="M1280" s="2">
        <v>60610</v>
      </c>
      <c r="N1280" s="2" t="s">
        <v>104</v>
      </c>
      <c r="O1280" s="3" t="s">
        <v>877</v>
      </c>
      <c r="P1280" t="s">
        <v>31</v>
      </c>
      <c r="Q1280" t="s">
        <v>35</v>
      </c>
      <c r="R1280" t="s">
        <v>878</v>
      </c>
      <c r="S1280" s="2">
        <v>383.60700000000003</v>
      </c>
      <c r="T1280" s="2">
        <v>9</v>
      </c>
      <c r="U1280" s="2">
        <v>0.3</v>
      </c>
      <c r="V1280" s="8">
        <v>-5.4801000000000002</v>
      </c>
      <c r="W1280" s="9">
        <f t="shared" si="57"/>
        <v>268.5249</v>
      </c>
      <c r="X1280" s="9">
        <f t="shared" si="58"/>
        <v>115.08210000000001</v>
      </c>
      <c r="Y1280" s="9">
        <f t="shared" si="59"/>
        <v>2416.7240999999999</v>
      </c>
    </row>
    <row r="1281" spans="1:25" x14ac:dyDescent="0.3">
      <c r="A1281">
        <v>1280</v>
      </c>
      <c r="B1281" t="s">
        <v>6221</v>
      </c>
      <c r="C1281" s="1">
        <v>42855</v>
      </c>
      <c r="D1281" s="1">
        <v>42857</v>
      </c>
      <c r="E1281" s="18">
        <v>42855</v>
      </c>
      <c r="F1281" t="s">
        <v>184</v>
      </c>
      <c r="G1281" t="s">
        <v>3087</v>
      </c>
      <c r="H1281" t="s">
        <v>3088</v>
      </c>
      <c r="I1281" t="s">
        <v>25</v>
      </c>
      <c r="J1281" t="s">
        <v>26</v>
      </c>
      <c r="K1281" t="s">
        <v>1264</v>
      </c>
      <c r="L1281" t="s">
        <v>733</v>
      </c>
      <c r="M1281" s="2">
        <v>6040</v>
      </c>
      <c r="N1281" s="2" t="s">
        <v>145</v>
      </c>
      <c r="O1281" s="3" t="s">
        <v>6222</v>
      </c>
      <c r="P1281" t="s">
        <v>45</v>
      </c>
      <c r="Q1281" t="s">
        <v>46</v>
      </c>
      <c r="R1281" t="s">
        <v>6223</v>
      </c>
      <c r="S1281" s="2">
        <v>5.76</v>
      </c>
      <c r="T1281" s="2">
        <v>2</v>
      </c>
      <c r="U1281" s="2">
        <v>0</v>
      </c>
      <c r="V1281" s="8">
        <v>2.8224</v>
      </c>
      <c r="W1281" s="9">
        <f t="shared" si="57"/>
        <v>5.76</v>
      </c>
      <c r="X1281" s="9">
        <f t="shared" si="58"/>
        <v>0</v>
      </c>
      <c r="Y1281" s="9">
        <f t="shared" si="59"/>
        <v>11.52</v>
      </c>
    </row>
    <row r="1282" spans="1:25" x14ac:dyDescent="0.3">
      <c r="A1282">
        <v>1281</v>
      </c>
      <c r="B1282" t="s">
        <v>6224</v>
      </c>
      <c r="C1282" s="1">
        <v>41833</v>
      </c>
      <c r="D1282" s="1">
        <v>41837</v>
      </c>
      <c r="E1282" s="18">
        <v>41833</v>
      </c>
      <c r="F1282" t="s">
        <v>49</v>
      </c>
      <c r="G1282" t="s">
        <v>1155</v>
      </c>
      <c r="H1282" t="s">
        <v>1156</v>
      </c>
      <c r="I1282" t="s">
        <v>40</v>
      </c>
      <c r="J1282" t="s">
        <v>26</v>
      </c>
      <c r="K1282" t="s">
        <v>41</v>
      </c>
      <c r="L1282" t="s">
        <v>42</v>
      </c>
      <c r="M1282" s="2">
        <v>90049</v>
      </c>
      <c r="N1282" s="2" t="s">
        <v>43</v>
      </c>
      <c r="O1282" s="3" t="s">
        <v>4463</v>
      </c>
      <c r="P1282" t="s">
        <v>31</v>
      </c>
      <c r="Q1282" t="s">
        <v>55</v>
      </c>
      <c r="R1282" t="s">
        <v>4464</v>
      </c>
      <c r="S1282" s="2">
        <v>351.21600000000001</v>
      </c>
      <c r="T1282" s="2">
        <v>3</v>
      </c>
      <c r="U1282" s="2">
        <v>0.2</v>
      </c>
      <c r="V1282" s="8">
        <v>4.3902000000000001</v>
      </c>
      <c r="W1282" s="9">
        <f t="shared" ref="W1282:W1345" si="60">S1282-S1282*U1282</f>
        <v>280.97280000000001</v>
      </c>
      <c r="X1282" s="9">
        <f t="shared" si="58"/>
        <v>70.243200000000002</v>
      </c>
      <c r="Y1282" s="9">
        <f t="shared" si="59"/>
        <v>842.91840000000002</v>
      </c>
    </row>
    <row r="1283" spans="1:25" x14ac:dyDescent="0.3">
      <c r="A1283">
        <v>1282</v>
      </c>
      <c r="B1283" t="s">
        <v>6225</v>
      </c>
      <c r="C1283" s="1">
        <v>42004</v>
      </c>
      <c r="D1283" s="1">
        <v>42009</v>
      </c>
      <c r="E1283" s="18">
        <v>42004</v>
      </c>
      <c r="F1283" t="s">
        <v>49</v>
      </c>
      <c r="G1283" t="s">
        <v>5628</v>
      </c>
      <c r="H1283" t="s">
        <v>5629</v>
      </c>
      <c r="I1283" t="s">
        <v>40</v>
      </c>
      <c r="J1283" t="s">
        <v>26</v>
      </c>
      <c r="K1283" t="s">
        <v>3892</v>
      </c>
      <c r="L1283" t="s">
        <v>103</v>
      </c>
      <c r="M1283" s="2">
        <v>79907</v>
      </c>
      <c r="N1283" s="2" t="s">
        <v>104</v>
      </c>
      <c r="O1283" s="3" t="s">
        <v>5572</v>
      </c>
      <c r="P1283" t="s">
        <v>45</v>
      </c>
      <c r="Q1283" t="s">
        <v>169</v>
      </c>
      <c r="R1283" t="s">
        <v>655</v>
      </c>
      <c r="S1283" s="2">
        <v>49.567999999999998</v>
      </c>
      <c r="T1283" s="2">
        <v>2</v>
      </c>
      <c r="U1283" s="2">
        <v>0.2</v>
      </c>
      <c r="V1283" s="8">
        <v>17.968399999999999</v>
      </c>
      <c r="W1283" s="9">
        <f t="shared" si="60"/>
        <v>39.654399999999995</v>
      </c>
      <c r="X1283" s="9">
        <f t="shared" ref="X1283:X1346" si="61">S1283*U1283</f>
        <v>9.9136000000000006</v>
      </c>
      <c r="Y1283" s="9">
        <f t="shared" ref="Y1283:Y1346" si="62">W1283*T1283</f>
        <v>79.308799999999991</v>
      </c>
    </row>
    <row r="1284" spans="1:25" x14ac:dyDescent="0.3">
      <c r="A1284">
        <v>1283</v>
      </c>
      <c r="B1284" t="s">
        <v>6230</v>
      </c>
      <c r="C1284" s="1">
        <v>43004</v>
      </c>
      <c r="D1284" s="1">
        <v>43008</v>
      </c>
      <c r="E1284" s="18">
        <v>43004</v>
      </c>
      <c r="F1284" t="s">
        <v>49</v>
      </c>
      <c r="G1284" t="s">
        <v>2562</v>
      </c>
      <c r="H1284" t="s">
        <v>2563</v>
      </c>
      <c r="I1284" t="s">
        <v>101</v>
      </c>
      <c r="J1284" t="s">
        <v>26</v>
      </c>
      <c r="K1284" t="s">
        <v>6021</v>
      </c>
      <c r="L1284" t="s">
        <v>53</v>
      </c>
      <c r="M1284" s="2">
        <v>33023</v>
      </c>
      <c r="N1284" s="2" t="s">
        <v>29</v>
      </c>
      <c r="O1284" s="3" t="s">
        <v>5892</v>
      </c>
      <c r="P1284" t="s">
        <v>31</v>
      </c>
      <c r="Q1284" t="s">
        <v>35</v>
      </c>
      <c r="R1284" t="s">
        <v>5893</v>
      </c>
      <c r="S1284" s="2">
        <v>419.13600000000002</v>
      </c>
      <c r="T1284" s="2">
        <v>4</v>
      </c>
      <c r="U1284" s="2">
        <v>0.2</v>
      </c>
      <c r="V1284" s="8">
        <v>-57.6312</v>
      </c>
      <c r="W1284" s="9">
        <f t="shared" si="60"/>
        <v>335.30880000000002</v>
      </c>
      <c r="X1284" s="9">
        <f t="shared" si="61"/>
        <v>83.827200000000005</v>
      </c>
      <c r="Y1284" s="9">
        <f t="shared" si="62"/>
        <v>1341.2352000000001</v>
      </c>
    </row>
    <row r="1285" spans="1:25" x14ac:dyDescent="0.3">
      <c r="A1285">
        <v>1284</v>
      </c>
      <c r="B1285" t="s">
        <v>6231</v>
      </c>
      <c r="C1285" s="1">
        <v>42933</v>
      </c>
      <c r="D1285" s="1">
        <v>42937</v>
      </c>
      <c r="E1285" s="18">
        <v>42933</v>
      </c>
      <c r="F1285" t="s">
        <v>49</v>
      </c>
      <c r="G1285" t="s">
        <v>3473</v>
      </c>
      <c r="H1285" t="s">
        <v>3474</v>
      </c>
      <c r="I1285" t="s">
        <v>101</v>
      </c>
      <c r="J1285" t="s">
        <v>26</v>
      </c>
      <c r="K1285" t="s">
        <v>41</v>
      </c>
      <c r="L1285" t="s">
        <v>42</v>
      </c>
      <c r="M1285" s="2">
        <v>90036</v>
      </c>
      <c r="N1285" s="2" t="s">
        <v>43</v>
      </c>
      <c r="O1285" s="3" t="s">
        <v>3146</v>
      </c>
      <c r="P1285" t="s">
        <v>70</v>
      </c>
      <c r="Q1285" t="s">
        <v>1194</v>
      </c>
      <c r="R1285" t="s">
        <v>3147</v>
      </c>
      <c r="S1285" s="2">
        <v>479.98399999999998</v>
      </c>
      <c r="T1285" s="2">
        <v>2</v>
      </c>
      <c r="U1285" s="2">
        <v>0.2</v>
      </c>
      <c r="V1285" s="8">
        <v>89.997</v>
      </c>
      <c r="W1285" s="9">
        <f t="shared" si="60"/>
        <v>383.98719999999997</v>
      </c>
      <c r="X1285" s="9">
        <f t="shared" si="61"/>
        <v>95.996800000000007</v>
      </c>
      <c r="Y1285" s="9">
        <f t="shared" si="62"/>
        <v>767.97439999999995</v>
      </c>
    </row>
    <row r="1286" spans="1:25" x14ac:dyDescent="0.3">
      <c r="A1286">
        <v>1285</v>
      </c>
      <c r="B1286" t="s">
        <v>6234</v>
      </c>
      <c r="C1286" s="1">
        <v>41847</v>
      </c>
      <c r="D1286" s="1">
        <v>41853</v>
      </c>
      <c r="E1286" s="18">
        <v>41847</v>
      </c>
      <c r="F1286" t="s">
        <v>49</v>
      </c>
      <c r="G1286" t="s">
        <v>3499</v>
      </c>
      <c r="H1286" t="s">
        <v>3500</v>
      </c>
      <c r="I1286" t="s">
        <v>40</v>
      </c>
      <c r="J1286" t="s">
        <v>26</v>
      </c>
      <c r="K1286" t="s">
        <v>262</v>
      </c>
      <c r="L1286" t="s">
        <v>263</v>
      </c>
      <c r="M1286" s="2">
        <v>10035</v>
      </c>
      <c r="N1286" s="2" t="s">
        <v>145</v>
      </c>
      <c r="O1286" s="3" t="s">
        <v>6235</v>
      </c>
      <c r="P1286" t="s">
        <v>45</v>
      </c>
      <c r="Q1286" t="s">
        <v>89</v>
      </c>
      <c r="R1286" t="s">
        <v>6236</v>
      </c>
      <c r="S1286" s="2">
        <v>65.78</v>
      </c>
      <c r="T1286" s="2">
        <v>11</v>
      </c>
      <c r="U1286" s="2">
        <v>0</v>
      </c>
      <c r="V1286" s="8">
        <v>32.232199999999999</v>
      </c>
      <c r="W1286" s="9">
        <f t="shared" si="60"/>
        <v>65.78</v>
      </c>
      <c r="X1286" s="9">
        <f t="shared" si="61"/>
        <v>0</v>
      </c>
      <c r="Y1286" s="9">
        <f t="shared" si="62"/>
        <v>723.58</v>
      </c>
    </row>
    <row r="1287" spans="1:25" x14ac:dyDescent="0.3">
      <c r="A1287">
        <v>1286</v>
      </c>
      <c r="B1287" t="s">
        <v>6238</v>
      </c>
      <c r="C1287" s="1">
        <v>42632</v>
      </c>
      <c r="D1287" s="1">
        <v>42635</v>
      </c>
      <c r="E1287" s="18">
        <v>42632</v>
      </c>
      <c r="F1287" t="s">
        <v>184</v>
      </c>
      <c r="G1287" t="s">
        <v>3172</v>
      </c>
      <c r="H1287" t="s">
        <v>3173</v>
      </c>
      <c r="I1287" t="s">
        <v>101</v>
      </c>
      <c r="J1287" t="s">
        <v>26</v>
      </c>
      <c r="K1287" t="s">
        <v>143</v>
      </c>
      <c r="L1287" t="s">
        <v>144</v>
      </c>
      <c r="M1287" s="2">
        <v>19140</v>
      </c>
      <c r="N1287" s="2" t="s">
        <v>145</v>
      </c>
      <c r="O1287" s="3" t="s">
        <v>6239</v>
      </c>
      <c r="P1287" t="s">
        <v>31</v>
      </c>
      <c r="Q1287" t="s">
        <v>64</v>
      </c>
      <c r="R1287" t="s">
        <v>6240</v>
      </c>
      <c r="S1287" s="2">
        <v>25.632000000000001</v>
      </c>
      <c r="T1287" s="2">
        <v>3</v>
      </c>
      <c r="U1287" s="2">
        <v>0.2</v>
      </c>
      <c r="V1287" s="8">
        <v>3.8448000000000002</v>
      </c>
      <c r="W1287" s="9">
        <f t="shared" si="60"/>
        <v>20.505600000000001</v>
      </c>
      <c r="X1287" s="9">
        <f t="shared" si="61"/>
        <v>5.1264000000000003</v>
      </c>
      <c r="Y1287" s="9">
        <f t="shared" si="62"/>
        <v>61.516800000000003</v>
      </c>
    </row>
    <row r="1288" spans="1:25" x14ac:dyDescent="0.3">
      <c r="A1288">
        <v>1287</v>
      </c>
      <c r="B1288" t="s">
        <v>6247</v>
      </c>
      <c r="C1288" s="1">
        <v>42251</v>
      </c>
      <c r="D1288" s="1">
        <v>42254</v>
      </c>
      <c r="E1288" s="18">
        <v>42251</v>
      </c>
      <c r="F1288" t="s">
        <v>22</v>
      </c>
      <c r="G1288" t="s">
        <v>863</v>
      </c>
      <c r="H1288" t="s">
        <v>864</v>
      </c>
      <c r="I1288" t="s">
        <v>40</v>
      </c>
      <c r="J1288" t="s">
        <v>26</v>
      </c>
      <c r="K1288" t="s">
        <v>180</v>
      </c>
      <c r="L1288" t="s">
        <v>103</v>
      </c>
      <c r="M1288" s="2">
        <v>77095</v>
      </c>
      <c r="N1288" s="2" t="s">
        <v>104</v>
      </c>
      <c r="O1288" s="3" t="s">
        <v>842</v>
      </c>
      <c r="P1288" t="s">
        <v>70</v>
      </c>
      <c r="Q1288" t="s">
        <v>157</v>
      </c>
      <c r="R1288" t="s">
        <v>843</v>
      </c>
      <c r="S1288" s="2">
        <v>134.376</v>
      </c>
      <c r="T1288" s="2">
        <v>3</v>
      </c>
      <c r="U1288" s="2">
        <v>0.2</v>
      </c>
      <c r="V1288" s="8">
        <v>6.7187999999999999</v>
      </c>
      <c r="W1288" s="9">
        <f t="shared" si="60"/>
        <v>107.5008</v>
      </c>
      <c r="X1288" s="9">
        <f t="shared" si="61"/>
        <v>26.875200000000003</v>
      </c>
      <c r="Y1288" s="9">
        <f t="shared" si="62"/>
        <v>322.50239999999997</v>
      </c>
    </row>
    <row r="1289" spans="1:25" x14ac:dyDescent="0.3">
      <c r="A1289">
        <v>1288</v>
      </c>
      <c r="B1289" t="s">
        <v>6248</v>
      </c>
      <c r="C1289" s="1">
        <v>42292</v>
      </c>
      <c r="D1289" s="1">
        <v>42292</v>
      </c>
      <c r="E1289" s="18">
        <v>42292</v>
      </c>
      <c r="F1289" t="s">
        <v>1261</v>
      </c>
      <c r="G1289" t="s">
        <v>2534</v>
      </c>
      <c r="H1289" t="s">
        <v>2535</v>
      </c>
      <c r="I1289" t="s">
        <v>25</v>
      </c>
      <c r="J1289" t="s">
        <v>26</v>
      </c>
      <c r="K1289" t="s">
        <v>5431</v>
      </c>
      <c r="L1289" t="s">
        <v>234</v>
      </c>
      <c r="M1289" s="2">
        <v>48858</v>
      </c>
      <c r="N1289" s="2" t="s">
        <v>104</v>
      </c>
      <c r="O1289" s="3" t="s">
        <v>6249</v>
      </c>
      <c r="P1289" t="s">
        <v>31</v>
      </c>
      <c r="Q1289" t="s">
        <v>64</v>
      </c>
      <c r="R1289" t="s">
        <v>6250</v>
      </c>
      <c r="S1289" s="2">
        <v>17.14</v>
      </c>
      <c r="T1289" s="2">
        <v>2</v>
      </c>
      <c r="U1289" s="2">
        <v>0</v>
      </c>
      <c r="V1289" s="8">
        <v>6.1703999999999999</v>
      </c>
      <c r="W1289" s="9">
        <f t="shared" si="60"/>
        <v>17.14</v>
      </c>
      <c r="X1289" s="9">
        <f t="shared" si="61"/>
        <v>0</v>
      </c>
      <c r="Y1289" s="9">
        <f t="shared" si="62"/>
        <v>34.28</v>
      </c>
    </row>
    <row r="1290" spans="1:25" x14ac:dyDescent="0.3">
      <c r="A1290">
        <v>1289</v>
      </c>
      <c r="B1290" t="s">
        <v>6251</v>
      </c>
      <c r="C1290" s="1">
        <v>42237</v>
      </c>
      <c r="D1290" s="1">
        <v>42242</v>
      </c>
      <c r="E1290" s="18">
        <v>42237</v>
      </c>
      <c r="F1290" t="s">
        <v>49</v>
      </c>
      <c r="G1290" t="s">
        <v>863</v>
      </c>
      <c r="H1290" t="s">
        <v>864</v>
      </c>
      <c r="I1290" t="s">
        <v>40</v>
      </c>
      <c r="J1290" t="s">
        <v>26</v>
      </c>
      <c r="K1290" t="s">
        <v>126</v>
      </c>
      <c r="L1290" t="s">
        <v>42</v>
      </c>
      <c r="M1290" s="2">
        <v>94122</v>
      </c>
      <c r="N1290" s="2" t="s">
        <v>43</v>
      </c>
      <c r="O1290" s="3" t="s">
        <v>6252</v>
      </c>
      <c r="P1290" t="s">
        <v>31</v>
      </c>
      <c r="Q1290" t="s">
        <v>32</v>
      </c>
      <c r="R1290" t="s">
        <v>6253</v>
      </c>
      <c r="S1290" s="2">
        <v>586.39800000000002</v>
      </c>
      <c r="T1290" s="2">
        <v>6</v>
      </c>
      <c r="U1290" s="2">
        <v>0.15</v>
      </c>
      <c r="V1290" s="8">
        <v>34.494</v>
      </c>
      <c r="W1290" s="9">
        <f t="shared" si="60"/>
        <v>498.43830000000003</v>
      </c>
      <c r="X1290" s="9">
        <f t="shared" si="61"/>
        <v>87.959699999999998</v>
      </c>
      <c r="Y1290" s="9">
        <f t="shared" si="62"/>
        <v>2990.6298000000002</v>
      </c>
    </row>
    <row r="1291" spans="1:25" x14ac:dyDescent="0.3">
      <c r="A1291">
        <v>1290</v>
      </c>
      <c r="B1291" t="s">
        <v>6254</v>
      </c>
      <c r="C1291" s="1">
        <v>42624</v>
      </c>
      <c r="D1291" s="1">
        <v>42629</v>
      </c>
      <c r="E1291" s="18">
        <v>42624</v>
      </c>
      <c r="F1291" t="s">
        <v>49</v>
      </c>
      <c r="G1291" t="s">
        <v>4190</v>
      </c>
      <c r="H1291" t="s">
        <v>4191</v>
      </c>
      <c r="I1291" t="s">
        <v>25</v>
      </c>
      <c r="J1291" t="s">
        <v>26</v>
      </c>
      <c r="K1291" t="s">
        <v>4983</v>
      </c>
      <c r="L1291" t="s">
        <v>311</v>
      </c>
      <c r="M1291" s="2">
        <v>23602</v>
      </c>
      <c r="N1291" s="2" t="s">
        <v>29</v>
      </c>
      <c r="O1291" s="3" t="s">
        <v>6255</v>
      </c>
      <c r="P1291" t="s">
        <v>70</v>
      </c>
      <c r="Q1291" t="s">
        <v>1194</v>
      </c>
      <c r="R1291" t="s">
        <v>6256</v>
      </c>
      <c r="S1291" s="2">
        <v>1599.92</v>
      </c>
      <c r="T1291" s="2">
        <v>8</v>
      </c>
      <c r="U1291" s="2">
        <v>0</v>
      </c>
      <c r="V1291" s="8">
        <v>751.9624</v>
      </c>
      <c r="W1291" s="9">
        <f t="shared" si="60"/>
        <v>1599.92</v>
      </c>
      <c r="X1291" s="9">
        <f t="shared" si="61"/>
        <v>0</v>
      </c>
      <c r="Y1291" s="9">
        <f t="shared" si="62"/>
        <v>12799.36</v>
      </c>
    </row>
    <row r="1292" spans="1:25" x14ac:dyDescent="0.3">
      <c r="A1292">
        <v>1291</v>
      </c>
      <c r="B1292" t="s">
        <v>6257</v>
      </c>
      <c r="C1292" s="1">
        <v>43030</v>
      </c>
      <c r="D1292" s="1">
        <v>43032</v>
      </c>
      <c r="E1292" s="18">
        <v>43030</v>
      </c>
      <c r="F1292" t="s">
        <v>22</v>
      </c>
      <c r="G1292" t="s">
        <v>3607</v>
      </c>
      <c r="H1292" t="s">
        <v>3608</v>
      </c>
      <c r="I1292" t="s">
        <v>25</v>
      </c>
      <c r="J1292" t="s">
        <v>26</v>
      </c>
      <c r="K1292" t="s">
        <v>4845</v>
      </c>
      <c r="L1292" t="s">
        <v>449</v>
      </c>
      <c r="M1292" s="2">
        <v>80525</v>
      </c>
      <c r="N1292" s="2" t="s">
        <v>43</v>
      </c>
      <c r="O1292" s="3" t="s">
        <v>1684</v>
      </c>
      <c r="P1292" t="s">
        <v>45</v>
      </c>
      <c r="Q1292" t="s">
        <v>74</v>
      </c>
      <c r="R1292" t="s">
        <v>1685</v>
      </c>
      <c r="S1292" s="2">
        <v>3.1680000000000001</v>
      </c>
      <c r="T1292" s="2">
        <v>4</v>
      </c>
      <c r="U1292" s="2">
        <v>0.7</v>
      </c>
      <c r="V1292" s="8">
        <v>-2.5344000000000002</v>
      </c>
      <c r="W1292" s="9">
        <f t="shared" si="60"/>
        <v>0.95040000000000013</v>
      </c>
      <c r="X1292" s="9">
        <f t="shared" si="61"/>
        <v>2.2176</v>
      </c>
      <c r="Y1292" s="9">
        <f t="shared" si="62"/>
        <v>3.8016000000000005</v>
      </c>
    </row>
    <row r="1293" spans="1:25" x14ac:dyDescent="0.3">
      <c r="A1293">
        <v>1292</v>
      </c>
      <c r="B1293" t="s">
        <v>6258</v>
      </c>
      <c r="C1293" s="1">
        <v>42486</v>
      </c>
      <c r="D1293" s="1">
        <v>42491</v>
      </c>
      <c r="E1293" s="18">
        <v>42486</v>
      </c>
      <c r="F1293" t="s">
        <v>49</v>
      </c>
      <c r="G1293" t="s">
        <v>6259</v>
      </c>
      <c r="H1293" t="s">
        <v>6260</v>
      </c>
      <c r="I1293" t="s">
        <v>101</v>
      </c>
      <c r="J1293" t="s">
        <v>26</v>
      </c>
      <c r="K1293" t="s">
        <v>262</v>
      </c>
      <c r="L1293" t="s">
        <v>263</v>
      </c>
      <c r="M1293" s="2">
        <v>10009</v>
      </c>
      <c r="N1293" s="2" t="s">
        <v>145</v>
      </c>
      <c r="O1293" s="3" t="s">
        <v>5857</v>
      </c>
      <c r="P1293" t="s">
        <v>31</v>
      </c>
      <c r="Q1293" t="s">
        <v>35</v>
      </c>
      <c r="R1293" t="s">
        <v>5858</v>
      </c>
      <c r="S1293" s="2">
        <v>434.64600000000002</v>
      </c>
      <c r="T1293" s="2">
        <v>3</v>
      </c>
      <c r="U1293" s="2">
        <v>0.1</v>
      </c>
      <c r="V1293" s="8">
        <v>62.782200000000003</v>
      </c>
      <c r="W1293" s="9">
        <f t="shared" si="60"/>
        <v>391.1814</v>
      </c>
      <c r="X1293" s="9">
        <f t="shared" si="61"/>
        <v>43.464600000000004</v>
      </c>
      <c r="Y1293" s="9">
        <f t="shared" si="62"/>
        <v>1173.5442</v>
      </c>
    </row>
    <row r="1294" spans="1:25" x14ac:dyDescent="0.3">
      <c r="A1294">
        <v>1293</v>
      </c>
      <c r="B1294" t="s">
        <v>6261</v>
      </c>
      <c r="C1294" s="1">
        <v>42869</v>
      </c>
      <c r="D1294" s="1">
        <v>42874</v>
      </c>
      <c r="E1294" s="18">
        <v>42869</v>
      </c>
      <c r="F1294" t="s">
        <v>49</v>
      </c>
      <c r="G1294" t="s">
        <v>132</v>
      </c>
      <c r="H1294" t="s">
        <v>133</v>
      </c>
      <c r="I1294" t="s">
        <v>40</v>
      </c>
      <c r="J1294" t="s">
        <v>26</v>
      </c>
      <c r="K1294" t="s">
        <v>94</v>
      </c>
      <c r="L1294" t="s">
        <v>95</v>
      </c>
      <c r="M1294" s="2">
        <v>98103</v>
      </c>
      <c r="N1294" s="2" t="s">
        <v>43</v>
      </c>
      <c r="O1294" s="3" t="s">
        <v>6262</v>
      </c>
      <c r="P1294" t="s">
        <v>45</v>
      </c>
      <c r="Q1294" t="s">
        <v>89</v>
      </c>
      <c r="R1294" t="s">
        <v>6263</v>
      </c>
      <c r="S1294" s="2">
        <v>440.19</v>
      </c>
      <c r="T1294" s="2">
        <v>9</v>
      </c>
      <c r="U1294" s="2">
        <v>0</v>
      </c>
      <c r="V1294" s="8">
        <v>206.88929999999999</v>
      </c>
      <c r="W1294" s="9">
        <f t="shared" si="60"/>
        <v>440.19</v>
      </c>
      <c r="X1294" s="9">
        <f t="shared" si="61"/>
        <v>0</v>
      </c>
      <c r="Y1294" s="9">
        <f t="shared" si="62"/>
        <v>3961.71</v>
      </c>
    </row>
    <row r="1295" spans="1:25" x14ac:dyDescent="0.3">
      <c r="A1295">
        <v>1294</v>
      </c>
      <c r="B1295" t="s">
        <v>6264</v>
      </c>
      <c r="C1295" s="1">
        <v>42127</v>
      </c>
      <c r="D1295" s="1">
        <v>42131</v>
      </c>
      <c r="E1295" s="18">
        <v>42127</v>
      </c>
      <c r="F1295" t="s">
        <v>49</v>
      </c>
      <c r="G1295" t="s">
        <v>5187</v>
      </c>
      <c r="H1295" t="s">
        <v>5188</v>
      </c>
      <c r="I1295" t="s">
        <v>25</v>
      </c>
      <c r="J1295" t="s">
        <v>26</v>
      </c>
      <c r="K1295" t="s">
        <v>143</v>
      </c>
      <c r="L1295" t="s">
        <v>144</v>
      </c>
      <c r="M1295" s="2">
        <v>19140</v>
      </c>
      <c r="N1295" s="2" t="s">
        <v>145</v>
      </c>
      <c r="O1295" s="3" t="s">
        <v>2728</v>
      </c>
      <c r="P1295" t="s">
        <v>45</v>
      </c>
      <c r="Q1295" t="s">
        <v>67</v>
      </c>
      <c r="R1295" t="s">
        <v>2729</v>
      </c>
      <c r="S1295" s="2">
        <v>59.904000000000003</v>
      </c>
      <c r="T1295" s="2">
        <v>2</v>
      </c>
      <c r="U1295" s="2">
        <v>0.2</v>
      </c>
      <c r="V1295" s="8">
        <v>14.2272</v>
      </c>
      <c r="W1295" s="9">
        <f t="shared" si="60"/>
        <v>47.923200000000001</v>
      </c>
      <c r="X1295" s="9">
        <f t="shared" si="61"/>
        <v>11.980800000000002</v>
      </c>
      <c r="Y1295" s="9">
        <f t="shared" si="62"/>
        <v>95.846400000000003</v>
      </c>
    </row>
    <row r="1296" spans="1:25" x14ac:dyDescent="0.3">
      <c r="A1296">
        <v>1295</v>
      </c>
      <c r="B1296" t="s">
        <v>6265</v>
      </c>
      <c r="C1296" s="1">
        <v>42861</v>
      </c>
      <c r="D1296" s="1">
        <v>42866</v>
      </c>
      <c r="E1296" s="18">
        <v>42861</v>
      </c>
      <c r="F1296" t="s">
        <v>49</v>
      </c>
      <c r="G1296" t="s">
        <v>4706</v>
      </c>
      <c r="H1296" t="s">
        <v>4707</v>
      </c>
      <c r="I1296" t="s">
        <v>40</v>
      </c>
      <c r="J1296" t="s">
        <v>26</v>
      </c>
      <c r="K1296" t="s">
        <v>102</v>
      </c>
      <c r="L1296" t="s">
        <v>103</v>
      </c>
      <c r="M1296" s="2">
        <v>76106</v>
      </c>
      <c r="N1296" s="2" t="s">
        <v>104</v>
      </c>
      <c r="O1296" s="3" t="s">
        <v>2087</v>
      </c>
      <c r="P1296" t="s">
        <v>45</v>
      </c>
      <c r="Q1296" t="s">
        <v>74</v>
      </c>
      <c r="R1296" t="s">
        <v>2088</v>
      </c>
      <c r="S1296" s="2">
        <v>11.06</v>
      </c>
      <c r="T1296" s="2">
        <v>10</v>
      </c>
      <c r="U1296" s="2">
        <v>0.8</v>
      </c>
      <c r="V1296" s="8">
        <v>-18.802</v>
      </c>
      <c r="W1296" s="9">
        <f t="shared" si="60"/>
        <v>2.2119999999999997</v>
      </c>
      <c r="X1296" s="9">
        <f t="shared" si="61"/>
        <v>8.8480000000000008</v>
      </c>
      <c r="Y1296" s="9">
        <f t="shared" si="62"/>
        <v>22.119999999999997</v>
      </c>
    </row>
    <row r="1297" spans="1:25" x14ac:dyDescent="0.3">
      <c r="A1297">
        <v>1296</v>
      </c>
      <c r="B1297" t="s">
        <v>6266</v>
      </c>
      <c r="C1297" s="1">
        <v>42582</v>
      </c>
      <c r="D1297" s="1">
        <v>42588</v>
      </c>
      <c r="E1297" s="18">
        <v>42582</v>
      </c>
      <c r="F1297" t="s">
        <v>49</v>
      </c>
      <c r="G1297" t="s">
        <v>900</v>
      </c>
      <c r="H1297" t="s">
        <v>901</v>
      </c>
      <c r="I1297" t="s">
        <v>25</v>
      </c>
      <c r="J1297" t="s">
        <v>26</v>
      </c>
      <c r="K1297" t="s">
        <v>865</v>
      </c>
      <c r="L1297" t="s">
        <v>234</v>
      </c>
      <c r="M1297" s="2">
        <v>48205</v>
      </c>
      <c r="N1297" s="2" t="s">
        <v>104</v>
      </c>
      <c r="O1297" s="3" t="s">
        <v>4258</v>
      </c>
      <c r="P1297" t="s">
        <v>45</v>
      </c>
      <c r="Q1297" t="s">
        <v>77</v>
      </c>
      <c r="R1297" t="s">
        <v>4259</v>
      </c>
      <c r="S1297" s="2">
        <v>283.14</v>
      </c>
      <c r="T1297" s="2">
        <v>4</v>
      </c>
      <c r="U1297" s="2">
        <v>0.1</v>
      </c>
      <c r="V1297" s="8">
        <v>72.358000000000004</v>
      </c>
      <c r="W1297" s="9">
        <f t="shared" si="60"/>
        <v>254.82599999999999</v>
      </c>
      <c r="X1297" s="9">
        <f t="shared" si="61"/>
        <v>28.314</v>
      </c>
      <c r="Y1297" s="9">
        <f t="shared" si="62"/>
        <v>1019.304</v>
      </c>
    </row>
    <row r="1298" spans="1:25" x14ac:dyDescent="0.3">
      <c r="A1298">
        <v>1297</v>
      </c>
      <c r="B1298" t="s">
        <v>6269</v>
      </c>
      <c r="C1298" s="1">
        <v>42611</v>
      </c>
      <c r="D1298" s="1">
        <v>42616</v>
      </c>
      <c r="E1298" s="18">
        <v>42611</v>
      </c>
      <c r="F1298" t="s">
        <v>49</v>
      </c>
      <c r="G1298" t="s">
        <v>2662</v>
      </c>
      <c r="H1298" t="s">
        <v>2663</v>
      </c>
      <c r="I1298" t="s">
        <v>40</v>
      </c>
      <c r="J1298" t="s">
        <v>26</v>
      </c>
      <c r="K1298" t="s">
        <v>143</v>
      </c>
      <c r="L1298" t="s">
        <v>144</v>
      </c>
      <c r="M1298" s="2">
        <v>19120</v>
      </c>
      <c r="N1298" s="2" t="s">
        <v>145</v>
      </c>
      <c r="O1298" s="3" t="s">
        <v>5671</v>
      </c>
      <c r="P1298" t="s">
        <v>31</v>
      </c>
      <c r="Q1298" t="s">
        <v>55</v>
      </c>
      <c r="R1298" t="s">
        <v>5672</v>
      </c>
      <c r="S1298" s="2">
        <v>241.92</v>
      </c>
      <c r="T1298" s="2">
        <v>4</v>
      </c>
      <c r="U1298" s="2">
        <v>0.4</v>
      </c>
      <c r="V1298" s="8">
        <v>-56.448</v>
      </c>
      <c r="W1298" s="9">
        <f t="shared" si="60"/>
        <v>145.15199999999999</v>
      </c>
      <c r="X1298" s="9">
        <f t="shared" si="61"/>
        <v>96.768000000000001</v>
      </c>
      <c r="Y1298" s="9">
        <f t="shared" si="62"/>
        <v>580.60799999999995</v>
      </c>
    </row>
    <row r="1299" spans="1:25" x14ac:dyDescent="0.3">
      <c r="A1299">
        <v>1298</v>
      </c>
      <c r="B1299" t="s">
        <v>6270</v>
      </c>
      <c r="C1299" s="1">
        <v>42545</v>
      </c>
      <c r="D1299" s="1">
        <v>42551</v>
      </c>
      <c r="E1299" s="18">
        <v>42545</v>
      </c>
      <c r="F1299" t="s">
        <v>49</v>
      </c>
      <c r="G1299" t="s">
        <v>2656</v>
      </c>
      <c r="H1299" t="s">
        <v>2657</v>
      </c>
      <c r="I1299" t="s">
        <v>25</v>
      </c>
      <c r="J1299" t="s">
        <v>26</v>
      </c>
      <c r="K1299" t="s">
        <v>1432</v>
      </c>
      <c r="L1299" t="s">
        <v>250</v>
      </c>
      <c r="M1299" s="2">
        <v>47374</v>
      </c>
      <c r="N1299" s="2" t="s">
        <v>104</v>
      </c>
      <c r="O1299" s="3" t="s">
        <v>6271</v>
      </c>
      <c r="P1299" t="s">
        <v>70</v>
      </c>
      <c r="Q1299" t="s">
        <v>71</v>
      </c>
      <c r="R1299" t="s">
        <v>6272</v>
      </c>
      <c r="S1299" s="2">
        <v>440.91</v>
      </c>
      <c r="T1299" s="2">
        <v>9</v>
      </c>
      <c r="U1299" s="2">
        <v>0</v>
      </c>
      <c r="V1299" s="8">
        <v>123.45480000000001</v>
      </c>
      <c r="W1299" s="9">
        <f t="shared" si="60"/>
        <v>440.91</v>
      </c>
      <c r="X1299" s="9">
        <f t="shared" si="61"/>
        <v>0</v>
      </c>
      <c r="Y1299" s="9">
        <f t="shared" si="62"/>
        <v>3968.19</v>
      </c>
    </row>
    <row r="1300" spans="1:25" x14ac:dyDescent="0.3">
      <c r="A1300">
        <v>1299</v>
      </c>
      <c r="B1300" t="s">
        <v>6273</v>
      </c>
      <c r="C1300" s="1">
        <v>41729</v>
      </c>
      <c r="D1300" s="1">
        <v>41729</v>
      </c>
      <c r="E1300" s="18">
        <v>41729</v>
      </c>
      <c r="F1300" t="s">
        <v>1261</v>
      </c>
      <c r="G1300" t="s">
        <v>1031</v>
      </c>
      <c r="H1300" t="s">
        <v>1032</v>
      </c>
      <c r="I1300" t="s">
        <v>25</v>
      </c>
      <c r="J1300" t="s">
        <v>26</v>
      </c>
      <c r="K1300" t="s">
        <v>143</v>
      </c>
      <c r="L1300" t="s">
        <v>144</v>
      </c>
      <c r="M1300" s="2">
        <v>19120</v>
      </c>
      <c r="N1300" s="2" t="s">
        <v>145</v>
      </c>
      <c r="O1300" s="3" t="s">
        <v>2978</v>
      </c>
      <c r="P1300" t="s">
        <v>45</v>
      </c>
      <c r="Q1300" t="s">
        <v>74</v>
      </c>
      <c r="R1300" t="s">
        <v>2979</v>
      </c>
      <c r="S1300" s="2">
        <v>0.85199999999999998</v>
      </c>
      <c r="T1300" s="2">
        <v>1</v>
      </c>
      <c r="U1300" s="2">
        <v>0.7</v>
      </c>
      <c r="V1300" s="8">
        <v>-0.59640000000000004</v>
      </c>
      <c r="W1300" s="9">
        <f t="shared" si="60"/>
        <v>0.25560000000000005</v>
      </c>
      <c r="X1300" s="9">
        <f t="shared" si="61"/>
        <v>0.59639999999999993</v>
      </c>
      <c r="Y1300" s="9">
        <f t="shared" si="62"/>
        <v>0.25560000000000005</v>
      </c>
    </row>
    <row r="1301" spans="1:25" x14ac:dyDescent="0.3">
      <c r="A1301">
        <v>1300</v>
      </c>
      <c r="B1301" t="s">
        <v>6274</v>
      </c>
      <c r="C1301" s="1">
        <v>42136</v>
      </c>
      <c r="D1301" s="1">
        <v>42140</v>
      </c>
      <c r="E1301" s="18">
        <v>42136</v>
      </c>
      <c r="F1301" t="s">
        <v>49</v>
      </c>
      <c r="G1301" t="s">
        <v>3168</v>
      </c>
      <c r="H1301" t="s">
        <v>3169</v>
      </c>
      <c r="I1301" t="s">
        <v>25</v>
      </c>
      <c r="J1301" t="s">
        <v>26</v>
      </c>
      <c r="K1301" t="s">
        <v>1441</v>
      </c>
      <c r="L1301" t="s">
        <v>449</v>
      </c>
      <c r="M1301" s="2">
        <v>80027</v>
      </c>
      <c r="N1301" s="2" t="s">
        <v>43</v>
      </c>
      <c r="O1301" s="3" t="s">
        <v>3951</v>
      </c>
      <c r="P1301" t="s">
        <v>70</v>
      </c>
      <c r="Q1301" t="s">
        <v>71</v>
      </c>
      <c r="R1301" t="s">
        <v>3952</v>
      </c>
      <c r="S1301" s="2">
        <v>201.584</v>
      </c>
      <c r="T1301" s="2">
        <v>2</v>
      </c>
      <c r="U1301" s="2">
        <v>0.2</v>
      </c>
      <c r="V1301" s="8">
        <v>20.1584</v>
      </c>
      <c r="W1301" s="9">
        <f t="shared" si="60"/>
        <v>161.2672</v>
      </c>
      <c r="X1301" s="9">
        <f t="shared" si="61"/>
        <v>40.316800000000001</v>
      </c>
      <c r="Y1301" s="9">
        <f t="shared" si="62"/>
        <v>322.53440000000001</v>
      </c>
    </row>
    <row r="1302" spans="1:25" x14ac:dyDescent="0.3">
      <c r="A1302">
        <v>1301</v>
      </c>
      <c r="B1302" t="s">
        <v>6275</v>
      </c>
      <c r="C1302" s="1">
        <v>42112</v>
      </c>
      <c r="D1302" s="1">
        <v>42114</v>
      </c>
      <c r="E1302" s="18">
        <v>42112</v>
      </c>
      <c r="F1302" t="s">
        <v>22</v>
      </c>
      <c r="G1302" t="s">
        <v>2914</v>
      </c>
      <c r="H1302" t="s">
        <v>2915</v>
      </c>
      <c r="I1302" t="s">
        <v>101</v>
      </c>
      <c r="J1302" t="s">
        <v>26</v>
      </c>
      <c r="K1302" t="s">
        <v>41</v>
      </c>
      <c r="L1302" t="s">
        <v>42</v>
      </c>
      <c r="M1302" s="2">
        <v>90004</v>
      </c>
      <c r="N1302" s="2" t="s">
        <v>43</v>
      </c>
      <c r="O1302" s="3" t="s">
        <v>1078</v>
      </c>
      <c r="P1302" t="s">
        <v>45</v>
      </c>
      <c r="Q1302" t="s">
        <v>58</v>
      </c>
      <c r="R1302" t="s">
        <v>1079</v>
      </c>
      <c r="S1302" s="2">
        <v>947.17</v>
      </c>
      <c r="T1302" s="2">
        <v>7</v>
      </c>
      <c r="U1302" s="2">
        <v>0</v>
      </c>
      <c r="V1302" s="8">
        <v>9.4717000000000002</v>
      </c>
      <c r="W1302" s="9">
        <f t="shared" si="60"/>
        <v>947.17</v>
      </c>
      <c r="X1302" s="9">
        <f t="shared" si="61"/>
        <v>0</v>
      </c>
      <c r="Y1302" s="9">
        <f t="shared" si="62"/>
        <v>6630.19</v>
      </c>
    </row>
    <row r="1303" spans="1:25" x14ac:dyDescent="0.3">
      <c r="A1303">
        <v>1302</v>
      </c>
      <c r="B1303" t="s">
        <v>6278</v>
      </c>
      <c r="C1303" s="1">
        <v>41797</v>
      </c>
      <c r="D1303" s="1">
        <v>41801</v>
      </c>
      <c r="E1303" s="18">
        <v>41797</v>
      </c>
      <c r="F1303" t="s">
        <v>22</v>
      </c>
      <c r="G1303" t="s">
        <v>6279</v>
      </c>
      <c r="H1303" t="s">
        <v>6280</v>
      </c>
      <c r="I1303" t="s">
        <v>25</v>
      </c>
      <c r="J1303" t="s">
        <v>26</v>
      </c>
      <c r="K1303" t="s">
        <v>448</v>
      </c>
      <c r="L1303" t="s">
        <v>207</v>
      </c>
      <c r="M1303" s="2">
        <v>60505</v>
      </c>
      <c r="N1303" s="2" t="s">
        <v>104</v>
      </c>
      <c r="O1303" s="3" t="s">
        <v>1405</v>
      </c>
      <c r="P1303" t="s">
        <v>31</v>
      </c>
      <c r="Q1303" t="s">
        <v>55</v>
      </c>
      <c r="R1303" t="s">
        <v>1406</v>
      </c>
      <c r="S1303" s="2">
        <v>268.935</v>
      </c>
      <c r="T1303" s="2">
        <v>3</v>
      </c>
      <c r="U1303" s="2">
        <v>0.5</v>
      </c>
      <c r="V1303" s="8">
        <v>-209.76929999999999</v>
      </c>
      <c r="W1303" s="9">
        <f t="shared" si="60"/>
        <v>134.4675</v>
      </c>
      <c r="X1303" s="9">
        <f t="shared" si="61"/>
        <v>134.4675</v>
      </c>
      <c r="Y1303" s="9">
        <f t="shared" si="62"/>
        <v>403.40250000000003</v>
      </c>
    </row>
    <row r="1304" spans="1:25" x14ac:dyDescent="0.3">
      <c r="A1304">
        <v>1303</v>
      </c>
      <c r="B1304" t="s">
        <v>6281</v>
      </c>
      <c r="C1304" s="1">
        <v>42569</v>
      </c>
      <c r="D1304" s="1">
        <v>42574</v>
      </c>
      <c r="E1304" s="18">
        <v>42569</v>
      </c>
      <c r="F1304" t="s">
        <v>22</v>
      </c>
      <c r="G1304" t="s">
        <v>4825</v>
      </c>
      <c r="H1304" t="s">
        <v>4826</v>
      </c>
      <c r="I1304" t="s">
        <v>25</v>
      </c>
      <c r="J1304" t="s">
        <v>26</v>
      </c>
      <c r="K1304" t="s">
        <v>801</v>
      </c>
      <c r="L1304" t="s">
        <v>103</v>
      </c>
      <c r="M1304" s="2">
        <v>75217</v>
      </c>
      <c r="N1304" s="2" t="s">
        <v>104</v>
      </c>
      <c r="O1304" s="3" t="s">
        <v>6282</v>
      </c>
      <c r="P1304" t="s">
        <v>70</v>
      </c>
      <c r="Q1304" t="s">
        <v>157</v>
      </c>
      <c r="R1304" t="s">
        <v>6283</v>
      </c>
      <c r="S1304" s="2">
        <v>15.576000000000001</v>
      </c>
      <c r="T1304" s="2">
        <v>3</v>
      </c>
      <c r="U1304" s="2">
        <v>0.2</v>
      </c>
      <c r="V1304" s="8">
        <v>3.3098999999999998</v>
      </c>
      <c r="W1304" s="9">
        <f t="shared" si="60"/>
        <v>12.460800000000001</v>
      </c>
      <c r="X1304" s="9">
        <f t="shared" si="61"/>
        <v>3.1152000000000002</v>
      </c>
      <c r="Y1304" s="9">
        <f t="shared" si="62"/>
        <v>37.382400000000004</v>
      </c>
    </row>
    <row r="1305" spans="1:25" x14ac:dyDescent="0.3">
      <c r="A1305">
        <v>1304</v>
      </c>
      <c r="B1305" t="s">
        <v>6284</v>
      </c>
      <c r="C1305" s="1">
        <v>42092</v>
      </c>
      <c r="D1305" s="1">
        <v>42094</v>
      </c>
      <c r="E1305" s="18">
        <v>42092</v>
      </c>
      <c r="F1305" t="s">
        <v>22</v>
      </c>
      <c r="G1305" t="s">
        <v>4642</v>
      </c>
      <c r="H1305" t="s">
        <v>4643</v>
      </c>
      <c r="I1305" t="s">
        <v>25</v>
      </c>
      <c r="J1305" t="s">
        <v>26</v>
      </c>
      <c r="K1305" t="s">
        <v>931</v>
      </c>
      <c r="L1305" t="s">
        <v>42</v>
      </c>
      <c r="M1305" s="2">
        <v>92105</v>
      </c>
      <c r="N1305" s="2" t="s">
        <v>43</v>
      </c>
      <c r="O1305" s="3" t="s">
        <v>559</v>
      </c>
      <c r="P1305" t="s">
        <v>45</v>
      </c>
      <c r="Q1305" t="s">
        <v>89</v>
      </c>
      <c r="R1305" t="s">
        <v>560</v>
      </c>
      <c r="S1305" s="2">
        <v>212.64</v>
      </c>
      <c r="T1305" s="2">
        <v>6</v>
      </c>
      <c r="U1305" s="2">
        <v>0</v>
      </c>
      <c r="V1305" s="8">
        <v>99.940799999999996</v>
      </c>
      <c r="W1305" s="9">
        <f t="shared" si="60"/>
        <v>212.64</v>
      </c>
      <c r="X1305" s="9">
        <f t="shared" si="61"/>
        <v>0</v>
      </c>
      <c r="Y1305" s="9">
        <f t="shared" si="62"/>
        <v>1275.8399999999999</v>
      </c>
    </row>
    <row r="1306" spans="1:25" x14ac:dyDescent="0.3">
      <c r="A1306">
        <v>1305</v>
      </c>
      <c r="B1306" t="s">
        <v>6285</v>
      </c>
      <c r="C1306" s="1">
        <v>42467</v>
      </c>
      <c r="D1306" s="1">
        <v>42472</v>
      </c>
      <c r="E1306" s="18">
        <v>42467</v>
      </c>
      <c r="F1306" t="s">
        <v>49</v>
      </c>
      <c r="G1306" t="s">
        <v>958</v>
      </c>
      <c r="H1306" t="s">
        <v>959</v>
      </c>
      <c r="I1306" t="s">
        <v>40</v>
      </c>
      <c r="J1306" t="s">
        <v>26</v>
      </c>
      <c r="K1306" t="s">
        <v>262</v>
      </c>
      <c r="L1306" t="s">
        <v>263</v>
      </c>
      <c r="M1306" s="2">
        <v>10035</v>
      </c>
      <c r="N1306" s="2" t="s">
        <v>145</v>
      </c>
      <c r="O1306" s="3" t="s">
        <v>34</v>
      </c>
      <c r="P1306" t="s">
        <v>31</v>
      </c>
      <c r="Q1306" t="s">
        <v>35</v>
      </c>
      <c r="R1306" t="s">
        <v>36</v>
      </c>
      <c r="S1306" s="2">
        <v>658.74599999999998</v>
      </c>
      <c r="T1306" s="2">
        <v>3</v>
      </c>
      <c r="U1306" s="2">
        <v>0.1</v>
      </c>
      <c r="V1306" s="8">
        <v>146.38800000000001</v>
      </c>
      <c r="W1306" s="9">
        <f t="shared" si="60"/>
        <v>592.87139999999999</v>
      </c>
      <c r="X1306" s="9">
        <f t="shared" si="61"/>
        <v>65.874600000000001</v>
      </c>
      <c r="Y1306" s="9">
        <f t="shared" si="62"/>
        <v>1778.6142</v>
      </c>
    </row>
    <row r="1307" spans="1:25" x14ac:dyDescent="0.3">
      <c r="A1307">
        <v>1306</v>
      </c>
      <c r="B1307" t="s">
        <v>6286</v>
      </c>
      <c r="C1307" s="1">
        <v>42350</v>
      </c>
      <c r="D1307" s="1">
        <v>42354</v>
      </c>
      <c r="E1307" s="18">
        <v>42350</v>
      </c>
      <c r="F1307" t="s">
        <v>49</v>
      </c>
      <c r="G1307" t="s">
        <v>849</v>
      </c>
      <c r="H1307" t="s">
        <v>850</v>
      </c>
      <c r="I1307" t="s">
        <v>25</v>
      </c>
      <c r="J1307" t="s">
        <v>26</v>
      </c>
      <c r="K1307" t="s">
        <v>1214</v>
      </c>
      <c r="L1307" t="s">
        <v>103</v>
      </c>
      <c r="M1307" s="2">
        <v>78745</v>
      </c>
      <c r="N1307" s="2" t="s">
        <v>104</v>
      </c>
      <c r="O1307" s="3" t="s">
        <v>6287</v>
      </c>
      <c r="P1307" t="s">
        <v>70</v>
      </c>
      <c r="Q1307" t="s">
        <v>157</v>
      </c>
      <c r="R1307" t="s">
        <v>6288</v>
      </c>
      <c r="S1307" s="2">
        <v>22.367999999999999</v>
      </c>
      <c r="T1307" s="2">
        <v>4</v>
      </c>
      <c r="U1307" s="2">
        <v>0.2</v>
      </c>
      <c r="V1307" s="8">
        <v>6.4307999999999996</v>
      </c>
      <c r="W1307" s="9">
        <f t="shared" si="60"/>
        <v>17.894399999999997</v>
      </c>
      <c r="X1307" s="9">
        <f t="shared" si="61"/>
        <v>4.4736000000000002</v>
      </c>
      <c r="Y1307" s="9">
        <f t="shared" si="62"/>
        <v>71.57759999999999</v>
      </c>
    </row>
    <row r="1308" spans="1:25" x14ac:dyDescent="0.3">
      <c r="A1308">
        <v>1307</v>
      </c>
      <c r="B1308" t="s">
        <v>6291</v>
      </c>
      <c r="C1308" s="1">
        <v>42999</v>
      </c>
      <c r="D1308" s="1">
        <v>43003</v>
      </c>
      <c r="E1308" s="18">
        <v>42999</v>
      </c>
      <c r="F1308" t="s">
        <v>49</v>
      </c>
      <c r="G1308" t="s">
        <v>148</v>
      </c>
      <c r="H1308" t="s">
        <v>149</v>
      </c>
      <c r="I1308" t="s">
        <v>25</v>
      </c>
      <c r="J1308" t="s">
        <v>26</v>
      </c>
      <c r="K1308" t="s">
        <v>143</v>
      </c>
      <c r="L1308" t="s">
        <v>144</v>
      </c>
      <c r="M1308" s="2">
        <v>19143</v>
      </c>
      <c r="N1308" s="2" t="s">
        <v>145</v>
      </c>
      <c r="O1308" s="3" t="s">
        <v>4866</v>
      </c>
      <c r="P1308" t="s">
        <v>45</v>
      </c>
      <c r="Q1308" t="s">
        <v>74</v>
      </c>
      <c r="R1308" t="s">
        <v>4867</v>
      </c>
      <c r="S1308" s="2">
        <v>1.9079999999999999</v>
      </c>
      <c r="T1308" s="2">
        <v>2</v>
      </c>
      <c r="U1308" s="2">
        <v>0.7</v>
      </c>
      <c r="V1308" s="8">
        <v>-1.5264</v>
      </c>
      <c r="W1308" s="9">
        <f t="shared" si="60"/>
        <v>0.57240000000000002</v>
      </c>
      <c r="X1308" s="9">
        <f t="shared" si="61"/>
        <v>1.3355999999999999</v>
      </c>
      <c r="Y1308" s="9">
        <f t="shared" si="62"/>
        <v>1.1448</v>
      </c>
    </row>
    <row r="1309" spans="1:25" x14ac:dyDescent="0.3">
      <c r="A1309">
        <v>1308</v>
      </c>
      <c r="B1309" t="s">
        <v>6292</v>
      </c>
      <c r="C1309" s="1">
        <v>41899</v>
      </c>
      <c r="D1309" s="1">
        <v>41903</v>
      </c>
      <c r="E1309" s="18">
        <v>41899</v>
      </c>
      <c r="F1309" t="s">
        <v>49</v>
      </c>
      <c r="G1309" t="s">
        <v>6279</v>
      </c>
      <c r="H1309" t="s">
        <v>6280</v>
      </c>
      <c r="I1309" t="s">
        <v>25</v>
      </c>
      <c r="J1309" t="s">
        <v>26</v>
      </c>
      <c r="K1309" t="s">
        <v>5869</v>
      </c>
      <c r="L1309" t="s">
        <v>42</v>
      </c>
      <c r="M1309" s="2">
        <v>91911</v>
      </c>
      <c r="N1309" s="2" t="s">
        <v>43</v>
      </c>
      <c r="O1309" s="3" t="s">
        <v>6293</v>
      </c>
      <c r="P1309" t="s">
        <v>45</v>
      </c>
      <c r="Q1309" t="s">
        <v>169</v>
      </c>
      <c r="R1309" t="s">
        <v>6294</v>
      </c>
      <c r="S1309" s="2">
        <v>182.94</v>
      </c>
      <c r="T1309" s="2">
        <v>3</v>
      </c>
      <c r="U1309" s="2">
        <v>0</v>
      </c>
      <c r="V1309" s="8">
        <v>85.981800000000007</v>
      </c>
      <c r="W1309" s="9">
        <f t="shared" si="60"/>
        <v>182.94</v>
      </c>
      <c r="X1309" s="9">
        <f t="shared" si="61"/>
        <v>0</v>
      </c>
      <c r="Y1309" s="9">
        <f t="shared" si="62"/>
        <v>548.81999999999994</v>
      </c>
    </row>
    <row r="1310" spans="1:25" x14ac:dyDescent="0.3">
      <c r="A1310">
        <v>1309</v>
      </c>
      <c r="B1310" t="s">
        <v>6295</v>
      </c>
      <c r="C1310" s="1">
        <v>42888</v>
      </c>
      <c r="D1310" s="1">
        <v>42889</v>
      </c>
      <c r="E1310" s="18">
        <v>42888</v>
      </c>
      <c r="F1310" t="s">
        <v>1261</v>
      </c>
      <c r="G1310" t="s">
        <v>6296</v>
      </c>
      <c r="H1310" t="s">
        <v>6297</v>
      </c>
      <c r="I1310" t="s">
        <v>25</v>
      </c>
      <c r="J1310" t="s">
        <v>26</v>
      </c>
      <c r="K1310" t="s">
        <v>1489</v>
      </c>
      <c r="L1310" t="s">
        <v>87</v>
      </c>
      <c r="M1310" s="2">
        <v>28540</v>
      </c>
      <c r="N1310" s="2" t="s">
        <v>29</v>
      </c>
      <c r="O1310" s="3" t="s">
        <v>5905</v>
      </c>
      <c r="P1310" t="s">
        <v>45</v>
      </c>
      <c r="Q1310" t="s">
        <v>89</v>
      </c>
      <c r="R1310" t="s">
        <v>5906</v>
      </c>
      <c r="S1310" s="2">
        <v>25.344000000000001</v>
      </c>
      <c r="T1310" s="2">
        <v>4</v>
      </c>
      <c r="U1310" s="2">
        <v>0.2</v>
      </c>
      <c r="V1310" s="8">
        <v>9.1872000000000007</v>
      </c>
      <c r="W1310" s="9">
        <f t="shared" si="60"/>
        <v>20.275200000000002</v>
      </c>
      <c r="X1310" s="9">
        <f t="shared" si="61"/>
        <v>5.0688000000000004</v>
      </c>
      <c r="Y1310" s="9">
        <f t="shared" si="62"/>
        <v>81.100800000000007</v>
      </c>
    </row>
    <row r="1311" spans="1:25" x14ac:dyDescent="0.3">
      <c r="A1311">
        <v>1310</v>
      </c>
      <c r="B1311" t="s">
        <v>6302</v>
      </c>
      <c r="C1311" s="1">
        <v>42349</v>
      </c>
      <c r="D1311" s="1">
        <v>42354</v>
      </c>
      <c r="E1311" s="18">
        <v>42349</v>
      </c>
      <c r="F1311" t="s">
        <v>49</v>
      </c>
      <c r="G1311" t="s">
        <v>92</v>
      </c>
      <c r="H1311" t="s">
        <v>93</v>
      </c>
      <c r="I1311" t="s">
        <v>25</v>
      </c>
      <c r="J1311" t="s">
        <v>26</v>
      </c>
      <c r="K1311" t="s">
        <v>1063</v>
      </c>
      <c r="L1311" t="s">
        <v>449</v>
      </c>
      <c r="M1311" s="2">
        <v>80906</v>
      </c>
      <c r="N1311" s="2" t="s">
        <v>43</v>
      </c>
      <c r="O1311" s="3" t="s">
        <v>5011</v>
      </c>
      <c r="P1311" t="s">
        <v>45</v>
      </c>
      <c r="Q1311" t="s">
        <v>67</v>
      </c>
      <c r="R1311" t="s">
        <v>5012</v>
      </c>
      <c r="S1311" s="2">
        <v>13.12</v>
      </c>
      <c r="T1311" s="2">
        <v>5</v>
      </c>
      <c r="U1311" s="2">
        <v>0.2</v>
      </c>
      <c r="V1311" s="8">
        <v>1.1479999999999999</v>
      </c>
      <c r="W1311" s="9">
        <f t="shared" si="60"/>
        <v>10.495999999999999</v>
      </c>
      <c r="X1311" s="9">
        <f t="shared" si="61"/>
        <v>2.6240000000000001</v>
      </c>
      <c r="Y1311" s="9">
        <f t="shared" si="62"/>
        <v>52.47999999999999</v>
      </c>
    </row>
    <row r="1312" spans="1:25" x14ac:dyDescent="0.3">
      <c r="A1312">
        <v>1311</v>
      </c>
      <c r="B1312" t="s">
        <v>6305</v>
      </c>
      <c r="C1312" s="1">
        <v>42929</v>
      </c>
      <c r="D1312" s="1">
        <v>42933</v>
      </c>
      <c r="E1312" s="18">
        <v>42929</v>
      </c>
      <c r="F1312" t="s">
        <v>22</v>
      </c>
      <c r="G1312" t="s">
        <v>5727</v>
      </c>
      <c r="H1312" t="s">
        <v>5728</v>
      </c>
      <c r="I1312" t="s">
        <v>25</v>
      </c>
      <c r="J1312" t="s">
        <v>26</v>
      </c>
      <c r="K1312" t="s">
        <v>143</v>
      </c>
      <c r="L1312" t="s">
        <v>144</v>
      </c>
      <c r="M1312" s="2">
        <v>19140</v>
      </c>
      <c r="N1312" s="2" t="s">
        <v>145</v>
      </c>
      <c r="O1312" s="3" t="s">
        <v>2922</v>
      </c>
      <c r="P1312" t="s">
        <v>70</v>
      </c>
      <c r="Q1312" t="s">
        <v>71</v>
      </c>
      <c r="R1312" t="s">
        <v>2923</v>
      </c>
      <c r="S1312" s="2">
        <v>39.594000000000001</v>
      </c>
      <c r="T1312" s="2">
        <v>1</v>
      </c>
      <c r="U1312" s="2">
        <v>0.4</v>
      </c>
      <c r="V1312" s="8">
        <v>-7.2588999999999997</v>
      </c>
      <c r="W1312" s="9">
        <f t="shared" si="60"/>
        <v>23.756399999999999</v>
      </c>
      <c r="X1312" s="9">
        <f t="shared" si="61"/>
        <v>15.837600000000002</v>
      </c>
      <c r="Y1312" s="9">
        <f t="shared" si="62"/>
        <v>23.756399999999999</v>
      </c>
    </row>
    <row r="1313" spans="1:25" x14ac:dyDescent="0.3">
      <c r="A1313">
        <v>1312</v>
      </c>
      <c r="B1313" t="s">
        <v>6308</v>
      </c>
      <c r="C1313" s="1">
        <v>42101</v>
      </c>
      <c r="D1313" s="1">
        <v>42105</v>
      </c>
      <c r="E1313" s="18">
        <v>42101</v>
      </c>
      <c r="F1313" t="s">
        <v>49</v>
      </c>
      <c r="G1313" t="s">
        <v>5935</v>
      </c>
      <c r="H1313" t="s">
        <v>5936</v>
      </c>
      <c r="I1313" t="s">
        <v>25</v>
      </c>
      <c r="J1313" t="s">
        <v>26</v>
      </c>
      <c r="K1313" t="s">
        <v>664</v>
      </c>
      <c r="L1313" t="s">
        <v>103</v>
      </c>
      <c r="M1313" s="2">
        <v>78207</v>
      </c>
      <c r="N1313" s="2" t="s">
        <v>104</v>
      </c>
      <c r="O1313" s="3" t="s">
        <v>5050</v>
      </c>
      <c r="P1313" t="s">
        <v>45</v>
      </c>
      <c r="Q1313" t="s">
        <v>77</v>
      </c>
      <c r="R1313" t="s">
        <v>5051</v>
      </c>
      <c r="S1313" s="2">
        <v>463.24799999999999</v>
      </c>
      <c r="T1313" s="2">
        <v>8</v>
      </c>
      <c r="U1313" s="2">
        <v>0.8</v>
      </c>
      <c r="V1313" s="8">
        <v>-1181.2824000000001</v>
      </c>
      <c r="W1313" s="9">
        <f t="shared" si="60"/>
        <v>92.649599999999964</v>
      </c>
      <c r="X1313" s="9">
        <f t="shared" si="61"/>
        <v>370.59840000000003</v>
      </c>
      <c r="Y1313" s="9">
        <f t="shared" si="62"/>
        <v>741.19679999999971</v>
      </c>
    </row>
    <row r="1314" spans="1:25" x14ac:dyDescent="0.3">
      <c r="A1314">
        <v>1313</v>
      </c>
      <c r="B1314" t="s">
        <v>6310</v>
      </c>
      <c r="C1314" s="1">
        <v>42695</v>
      </c>
      <c r="D1314" s="1">
        <v>42700</v>
      </c>
      <c r="E1314" s="18">
        <v>42695</v>
      </c>
      <c r="F1314" t="s">
        <v>49</v>
      </c>
      <c r="G1314" t="s">
        <v>1939</v>
      </c>
      <c r="H1314" t="s">
        <v>1940</v>
      </c>
      <c r="I1314" t="s">
        <v>25</v>
      </c>
      <c r="J1314" t="s">
        <v>26</v>
      </c>
      <c r="K1314" t="s">
        <v>489</v>
      </c>
      <c r="L1314" t="s">
        <v>490</v>
      </c>
      <c r="M1314" s="2">
        <v>43229</v>
      </c>
      <c r="N1314" s="2" t="s">
        <v>145</v>
      </c>
      <c r="O1314" s="3" t="s">
        <v>6311</v>
      </c>
      <c r="P1314" t="s">
        <v>70</v>
      </c>
      <c r="Q1314" t="s">
        <v>668</v>
      </c>
      <c r="R1314" t="s">
        <v>6312</v>
      </c>
      <c r="S1314" s="2">
        <v>30.344999999999999</v>
      </c>
      <c r="T1314" s="2">
        <v>7</v>
      </c>
      <c r="U1314" s="2">
        <v>0.7</v>
      </c>
      <c r="V1314" s="8">
        <v>-24.276</v>
      </c>
      <c r="W1314" s="9">
        <f t="shared" si="60"/>
        <v>9.1035000000000004</v>
      </c>
      <c r="X1314" s="9">
        <f t="shared" si="61"/>
        <v>21.241499999999998</v>
      </c>
      <c r="Y1314" s="9">
        <f t="shared" si="62"/>
        <v>63.724500000000006</v>
      </c>
    </row>
    <row r="1315" spans="1:25" x14ac:dyDescent="0.3">
      <c r="A1315">
        <v>1314</v>
      </c>
      <c r="B1315" t="s">
        <v>6313</v>
      </c>
      <c r="C1315" s="1">
        <v>42887</v>
      </c>
      <c r="D1315" s="1">
        <v>42889</v>
      </c>
      <c r="E1315" s="18">
        <v>42887</v>
      </c>
      <c r="F1315" t="s">
        <v>184</v>
      </c>
      <c r="G1315" t="s">
        <v>5243</v>
      </c>
      <c r="H1315" t="s">
        <v>5244</v>
      </c>
      <c r="I1315" t="s">
        <v>25</v>
      </c>
      <c r="J1315" t="s">
        <v>26</v>
      </c>
      <c r="K1315" t="s">
        <v>851</v>
      </c>
      <c r="L1315" t="s">
        <v>490</v>
      </c>
      <c r="M1315" s="2">
        <v>43017</v>
      </c>
      <c r="N1315" s="2" t="s">
        <v>145</v>
      </c>
      <c r="O1315" s="3" t="s">
        <v>3176</v>
      </c>
      <c r="P1315" t="s">
        <v>45</v>
      </c>
      <c r="Q1315" t="s">
        <v>74</v>
      </c>
      <c r="R1315" t="s">
        <v>3177</v>
      </c>
      <c r="S1315" s="2">
        <v>3.798</v>
      </c>
      <c r="T1315" s="2">
        <v>2</v>
      </c>
      <c r="U1315" s="2">
        <v>0.7</v>
      </c>
      <c r="V1315" s="8">
        <v>-2.6585999999999999</v>
      </c>
      <c r="W1315" s="9">
        <f t="shared" si="60"/>
        <v>1.1394000000000002</v>
      </c>
      <c r="X1315" s="9">
        <f t="shared" si="61"/>
        <v>2.6585999999999999</v>
      </c>
      <c r="Y1315" s="9">
        <f t="shared" si="62"/>
        <v>2.2788000000000004</v>
      </c>
    </row>
    <row r="1316" spans="1:25" x14ac:dyDescent="0.3">
      <c r="A1316">
        <v>1315</v>
      </c>
      <c r="B1316" t="s">
        <v>6314</v>
      </c>
      <c r="C1316" s="1">
        <v>43007</v>
      </c>
      <c r="D1316" s="1">
        <v>43012</v>
      </c>
      <c r="E1316" s="18">
        <v>43007</v>
      </c>
      <c r="F1316" t="s">
        <v>49</v>
      </c>
      <c r="G1316" t="s">
        <v>1031</v>
      </c>
      <c r="H1316" t="s">
        <v>1032</v>
      </c>
      <c r="I1316" t="s">
        <v>25</v>
      </c>
      <c r="J1316" t="s">
        <v>26</v>
      </c>
      <c r="K1316" t="s">
        <v>326</v>
      </c>
      <c r="L1316" t="s">
        <v>327</v>
      </c>
      <c r="M1316" s="2">
        <v>38109</v>
      </c>
      <c r="N1316" s="2" t="s">
        <v>29</v>
      </c>
      <c r="O1316" s="3" t="s">
        <v>3262</v>
      </c>
      <c r="P1316" t="s">
        <v>45</v>
      </c>
      <c r="Q1316" t="s">
        <v>58</v>
      </c>
      <c r="R1316" t="s">
        <v>3263</v>
      </c>
      <c r="S1316" s="2">
        <v>243.92</v>
      </c>
      <c r="T1316" s="2">
        <v>5</v>
      </c>
      <c r="U1316" s="2">
        <v>0.2</v>
      </c>
      <c r="V1316" s="8">
        <v>-54.881999999999998</v>
      </c>
      <c r="W1316" s="9">
        <f t="shared" si="60"/>
        <v>195.136</v>
      </c>
      <c r="X1316" s="9">
        <f t="shared" si="61"/>
        <v>48.783999999999999</v>
      </c>
      <c r="Y1316" s="9">
        <f t="shared" si="62"/>
        <v>975.68</v>
      </c>
    </row>
    <row r="1317" spans="1:25" x14ac:dyDescent="0.3">
      <c r="A1317">
        <v>1316</v>
      </c>
      <c r="B1317" t="s">
        <v>6316</v>
      </c>
      <c r="C1317" s="1">
        <v>43084</v>
      </c>
      <c r="D1317" s="1">
        <v>43088</v>
      </c>
      <c r="E1317" s="18">
        <v>43084</v>
      </c>
      <c r="F1317" t="s">
        <v>49</v>
      </c>
      <c r="G1317" t="s">
        <v>1368</v>
      </c>
      <c r="H1317" t="s">
        <v>1369</v>
      </c>
      <c r="I1317" t="s">
        <v>40</v>
      </c>
      <c r="J1317" t="s">
        <v>26</v>
      </c>
      <c r="K1317" t="s">
        <v>6317</v>
      </c>
      <c r="L1317" t="s">
        <v>207</v>
      </c>
      <c r="M1317" s="2">
        <v>60302</v>
      </c>
      <c r="N1317" s="2" t="s">
        <v>104</v>
      </c>
      <c r="O1317" s="3" t="s">
        <v>3945</v>
      </c>
      <c r="P1317" t="s">
        <v>45</v>
      </c>
      <c r="Q1317" t="s">
        <v>67</v>
      </c>
      <c r="R1317" t="s">
        <v>3946</v>
      </c>
      <c r="S1317" s="2">
        <v>10.192</v>
      </c>
      <c r="T1317" s="2">
        <v>7</v>
      </c>
      <c r="U1317" s="2">
        <v>0.2</v>
      </c>
      <c r="V1317" s="8">
        <v>1.0192000000000001</v>
      </c>
      <c r="W1317" s="9">
        <f t="shared" si="60"/>
        <v>8.1536000000000008</v>
      </c>
      <c r="X1317" s="9">
        <f t="shared" si="61"/>
        <v>2.0384000000000002</v>
      </c>
      <c r="Y1317" s="9">
        <f t="shared" si="62"/>
        <v>57.075200000000009</v>
      </c>
    </row>
    <row r="1318" spans="1:25" x14ac:dyDescent="0.3">
      <c r="A1318">
        <v>1317</v>
      </c>
      <c r="B1318" t="s">
        <v>6318</v>
      </c>
      <c r="C1318" s="1">
        <v>42878</v>
      </c>
      <c r="D1318" s="1">
        <v>42882</v>
      </c>
      <c r="E1318" s="18">
        <v>42878</v>
      </c>
      <c r="F1318" t="s">
        <v>49</v>
      </c>
      <c r="G1318" t="s">
        <v>900</v>
      </c>
      <c r="H1318" t="s">
        <v>901</v>
      </c>
      <c r="I1318" t="s">
        <v>25</v>
      </c>
      <c r="J1318" t="s">
        <v>26</v>
      </c>
      <c r="K1318" t="s">
        <v>180</v>
      </c>
      <c r="L1318" t="s">
        <v>103</v>
      </c>
      <c r="M1318" s="2">
        <v>77095</v>
      </c>
      <c r="N1318" s="2" t="s">
        <v>104</v>
      </c>
      <c r="O1318" s="3" t="s">
        <v>6319</v>
      </c>
      <c r="P1318" t="s">
        <v>45</v>
      </c>
      <c r="Q1318" t="s">
        <v>265</v>
      </c>
      <c r="R1318" t="s">
        <v>6320</v>
      </c>
      <c r="S1318" s="2">
        <v>1.8240000000000001</v>
      </c>
      <c r="T1318" s="2">
        <v>2</v>
      </c>
      <c r="U1318" s="2">
        <v>0.2</v>
      </c>
      <c r="V1318" s="8">
        <v>0.61560000000000004</v>
      </c>
      <c r="W1318" s="9">
        <f t="shared" si="60"/>
        <v>1.4592000000000001</v>
      </c>
      <c r="X1318" s="9">
        <f t="shared" si="61"/>
        <v>0.36480000000000001</v>
      </c>
      <c r="Y1318" s="9">
        <f t="shared" si="62"/>
        <v>2.9184000000000001</v>
      </c>
    </row>
    <row r="1319" spans="1:25" x14ac:dyDescent="0.3">
      <c r="A1319">
        <v>1318</v>
      </c>
      <c r="B1319" t="s">
        <v>6321</v>
      </c>
      <c r="C1319" s="1">
        <v>41975</v>
      </c>
      <c r="D1319" s="1">
        <v>41980</v>
      </c>
      <c r="E1319" s="18">
        <v>41975</v>
      </c>
      <c r="F1319" t="s">
        <v>49</v>
      </c>
      <c r="G1319" t="s">
        <v>3704</v>
      </c>
      <c r="H1319" t="s">
        <v>3705</v>
      </c>
      <c r="I1319" t="s">
        <v>40</v>
      </c>
      <c r="J1319" t="s">
        <v>26</v>
      </c>
      <c r="K1319" t="s">
        <v>489</v>
      </c>
      <c r="L1319" t="s">
        <v>490</v>
      </c>
      <c r="M1319" s="2">
        <v>43229</v>
      </c>
      <c r="N1319" s="2" t="s">
        <v>145</v>
      </c>
      <c r="O1319" s="3" t="s">
        <v>2018</v>
      </c>
      <c r="P1319" t="s">
        <v>70</v>
      </c>
      <c r="Q1319" t="s">
        <v>157</v>
      </c>
      <c r="R1319" t="s">
        <v>2019</v>
      </c>
      <c r="S1319" s="2">
        <v>119.8</v>
      </c>
      <c r="T1319" s="2">
        <v>5</v>
      </c>
      <c r="U1319" s="2">
        <v>0.2</v>
      </c>
      <c r="V1319" s="8">
        <v>29.95</v>
      </c>
      <c r="W1319" s="9">
        <f t="shared" si="60"/>
        <v>95.84</v>
      </c>
      <c r="X1319" s="9">
        <f t="shared" si="61"/>
        <v>23.96</v>
      </c>
      <c r="Y1319" s="9">
        <f t="shared" si="62"/>
        <v>479.20000000000005</v>
      </c>
    </row>
    <row r="1320" spans="1:25" x14ac:dyDescent="0.3">
      <c r="A1320">
        <v>1319</v>
      </c>
      <c r="B1320" t="s">
        <v>6322</v>
      </c>
      <c r="C1320" s="1">
        <v>42580</v>
      </c>
      <c r="D1320" s="1">
        <v>42582</v>
      </c>
      <c r="E1320" s="18">
        <v>42580</v>
      </c>
      <c r="F1320" t="s">
        <v>184</v>
      </c>
      <c r="G1320" t="s">
        <v>4965</v>
      </c>
      <c r="H1320" t="s">
        <v>4966</v>
      </c>
      <c r="I1320" t="s">
        <v>25</v>
      </c>
      <c r="J1320" t="s">
        <v>26</v>
      </c>
      <c r="K1320" t="s">
        <v>6323</v>
      </c>
      <c r="L1320" t="s">
        <v>53</v>
      </c>
      <c r="M1320" s="2">
        <v>32503</v>
      </c>
      <c r="N1320" s="2" t="s">
        <v>29</v>
      </c>
      <c r="O1320" s="3" t="s">
        <v>6300</v>
      </c>
      <c r="P1320" t="s">
        <v>45</v>
      </c>
      <c r="Q1320" t="s">
        <v>74</v>
      </c>
      <c r="R1320" t="s">
        <v>6301</v>
      </c>
      <c r="S1320" s="2">
        <v>2.214</v>
      </c>
      <c r="T1320" s="2">
        <v>3</v>
      </c>
      <c r="U1320" s="2">
        <v>0.7</v>
      </c>
      <c r="V1320" s="8">
        <v>-1.476</v>
      </c>
      <c r="W1320" s="9">
        <f t="shared" si="60"/>
        <v>0.66420000000000012</v>
      </c>
      <c r="X1320" s="9">
        <f t="shared" si="61"/>
        <v>1.5497999999999998</v>
      </c>
      <c r="Y1320" s="9">
        <f t="shared" si="62"/>
        <v>1.9926000000000004</v>
      </c>
    </row>
    <row r="1321" spans="1:25" x14ac:dyDescent="0.3">
      <c r="A1321">
        <v>1320</v>
      </c>
      <c r="B1321" t="s">
        <v>6324</v>
      </c>
      <c r="C1321" s="1">
        <v>43041</v>
      </c>
      <c r="D1321" s="1">
        <v>43044</v>
      </c>
      <c r="E1321" s="18">
        <v>43041</v>
      </c>
      <c r="F1321" t="s">
        <v>22</v>
      </c>
      <c r="G1321" t="s">
        <v>4184</v>
      </c>
      <c r="H1321" t="s">
        <v>4185</v>
      </c>
      <c r="I1321" t="s">
        <v>40</v>
      </c>
      <c r="J1321" t="s">
        <v>26</v>
      </c>
      <c r="K1321" t="s">
        <v>27</v>
      </c>
      <c r="L1321" t="s">
        <v>28</v>
      </c>
      <c r="M1321" s="2">
        <v>42420</v>
      </c>
      <c r="N1321" s="2" t="s">
        <v>29</v>
      </c>
      <c r="O1321" s="3" t="s">
        <v>5600</v>
      </c>
      <c r="P1321" t="s">
        <v>45</v>
      </c>
      <c r="Q1321" t="s">
        <v>169</v>
      </c>
      <c r="R1321" t="s">
        <v>5601</v>
      </c>
      <c r="S1321" s="2">
        <v>5.32</v>
      </c>
      <c r="T1321" s="2">
        <v>2</v>
      </c>
      <c r="U1321" s="2">
        <v>0</v>
      </c>
      <c r="V1321" s="8">
        <v>2.6067999999999998</v>
      </c>
      <c r="W1321" s="9">
        <f t="shared" si="60"/>
        <v>5.32</v>
      </c>
      <c r="X1321" s="9">
        <f t="shared" si="61"/>
        <v>0</v>
      </c>
      <c r="Y1321" s="9">
        <f t="shared" si="62"/>
        <v>10.64</v>
      </c>
    </row>
    <row r="1322" spans="1:25" x14ac:dyDescent="0.3">
      <c r="A1322">
        <v>1321</v>
      </c>
      <c r="B1322" t="s">
        <v>6327</v>
      </c>
      <c r="C1322" s="1">
        <v>41927</v>
      </c>
      <c r="D1322" s="1">
        <v>41929</v>
      </c>
      <c r="E1322" s="18">
        <v>41927</v>
      </c>
      <c r="F1322" t="s">
        <v>184</v>
      </c>
      <c r="G1322" t="s">
        <v>5340</v>
      </c>
      <c r="H1322" t="s">
        <v>5341</v>
      </c>
      <c r="I1322" t="s">
        <v>25</v>
      </c>
      <c r="J1322" t="s">
        <v>26</v>
      </c>
      <c r="K1322" t="s">
        <v>3642</v>
      </c>
      <c r="L1322" t="s">
        <v>490</v>
      </c>
      <c r="M1322" s="2">
        <v>44134</v>
      </c>
      <c r="N1322" s="2" t="s">
        <v>145</v>
      </c>
      <c r="O1322" s="3" t="s">
        <v>5180</v>
      </c>
      <c r="P1322" t="s">
        <v>31</v>
      </c>
      <c r="Q1322" t="s">
        <v>35</v>
      </c>
      <c r="R1322" t="s">
        <v>5181</v>
      </c>
      <c r="S1322" s="2">
        <v>183.37200000000001</v>
      </c>
      <c r="T1322" s="2">
        <v>2</v>
      </c>
      <c r="U1322" s="2">
        <v>0.3</v>
      </c>
      <c r="V1322" s="8">
        <v>-7.8587999999999996</v>
      </c>
      <c r="W1322" s="9">
        <f t="shared" si="60"/>
        <v>128.36040000000003</v>
      </c>
      <c r="X1322" s="9">
        <f t="shared" si="61"/>
        <v>55.011600000000001</v>
      </c>
      <c r="Y1322" s="9">
        <f t="shared" si="62"/>
        <v>256.72080000000005</v>
      </c>
    </row>
    <row r="1323" spans="1:25" x14ac:dyDescent="0.3">
      <c r="A1323">
        <v>1322</v>
      </c>
      <c r="B1323" t="s">
        <v>6328</v>
      </c>
      <c r="C1323" s="1">
        <v>41926</v>
      </c>
      <c r="D1323" s="1">
        <v>41928</v>
      </c>
      <c r="E1323" s="18">
        <v>41926</v>
      </c>
      <c r="F1323" t="s">
        <v>22</v>
      </c>
      <c r="G1323" t="s">
        <v>4170</v>
      </c>
      <c r="H1323" t="s">
        <v>4171</v>
      </c>
      <c r="I1323" t="s">
        <v>40</v>
      </c>
      <c r="J1323" t="s">
        <v>26</v>
      </c>
      <c r="K1323" t="s">
        <v>86</v>
      </c>
      <c r="L1323" t="s">
        <v>2599</v>
      </c>
      <c r="M1323" s="2">
        <v>3301</v>
      </c>
      <c r="N1323" s="2" t="s">
        <v>145</v>
      </c>
      <c r="O1323" s="3" t="s">
        <v>5755</v>
      </c>
      <c r="P1323" t="s">
        <v>45</v>
      </c>
      <c r="Q1323" t="s">
        <v>74</v>
      </c>
      <c r="R1323" t="s">
        <v>5756</v>
      </c>
      <c r="S1323" s="2">
        <v>22.92</v>
      </c>
      <c r="T1323" s="2">
        <v>4</v>
      </c>
      <c r="U1323" s="2">
        <v>0</v>
      </c>
      <c r="V1323" s="8">
        <v>11.0016</v>
      </c>
      <c r="W1323" s="9">
        <f t="shared" si="60"/>
        <v>22.92</v>
      </c>
      <c r="X1323" s="9">
        <f t="shared" si="61"/>
        <v>0</v>
      </c>
      <c r="Y1323" s="9">
        <f t="shared" si="62"/>
        <v>91.68</v>
      </c>
    </row>
    <row r="1324" spans="1:25" x14ac:dyDescent="0.3">
      <c r="A1324">
        <v>1323</v>
      </c>
      <c r="B1324" t="s">
        <v>6331</v>
      </c>
      <c r="C1324" s="1">
        <v>43094</v>
      </c>
      <c r="D1324" s="1">
        <v>43098</v>
      </c>
      <c r="E1324" s="18">
        <v>43094</v>
      </c>
      <c r="F1324" t="s">
        <v>22</v>
      </c>
      <c r="G1324" t="s">
        <v>3319</v>
      </c>
      <c r="H1324" t="s">
        <v>3320</v>
      </c>
      <c r="I1324" t="s">
        <v>101</v>
      </c>
      <c r="J1324" t="s">
        <v>26</v>
      </c>
      <c r="K1324" t="s">
        <v>1637</v>
      </c>
      <c r="L1324" t="s">
        <v>350</v>
      </c>
      <c r="M1324" s="2">
        <v>35810</v>
      </c>
      <c r="N1324" s="2" t="s">
        <v>29</v>
      </c>
      <c r="O1324" s="3" t="s">
        <v>6289</v>
      </c>
      <c r="P1324" t="s">
        <v>45</v>
      </c>
      <c r="Q1324" t="s">
        <v>89</v>
      </c>
      <c r="R1324" t="s">
        <v>6290</v>
      </c>
      <c r="S1324" s="2">
        <v>96.08</v>
      </c>
      <c r="T1324" s="2">
        <v>2</v>
      </c>
      <c r="U1324" s="2">
        <v>0</v>
      </c>
      <c r="V1324" s="8">
        <v>46.118400000000001</v>
      </c>
      <c r="W1324" s="9">
        <f t="shared" si="60"/>
        <v>96.08</v>
      </c>
      <c r="X1324" s="9">
        <f t="shared" si="61"/>
        <v>0</v>
      </c>
      <c r="Y1324" s="9">
        <f t="shared" si="62"/>
        <v>192.16</v>
      </c>
    </row>
    <row r="1325" spans="1:25" x14ac:dyDescent="0.3">
      <c r="A1325">
        <v>1324</v>
      </c>
      <c r="B1325" t="s">
        <v>6332</v>
      </c>
      <c r="C1325" s="1">
        <v>42078</v>
      </c>
      <c r="D1325" s="1">
        <v>42084</v>
      </c>
      <c r="E1325" s="18">
        <v>42078</v>
      </c>
      <c r="F1325" t="s">
        <v>49</v>
      </c>
      <c r="G1325" t="s">
        <v>6333</v>
      </c>
      <c r="H1325" t="s">
        <v>6334</v>
      </c>
      <c r="I1325" t="s">
        <v>40</v>
      </c>
      <c r="J1325" t="s">
        <v>26</v>
      </c>
      <c r="K1325" t="s">
        <v>6335</v>
      </c>
      <c r="L1325" t="s">
        <v>120</v>
      </c>
      <c r="M1325" s="2">
        <v>84043</v>
      </c>
      <c r="N1325" s="2" t="s">
        <v>43</v>
      </c>
      <c r="O1325" s="3" t="s">
        <v>6336</v>
      </c>
      <c r="P1325" t="s">
        <v>70</v>
      </c>
      <c r="Q1325" t="s">
        <v>71</v>
      </c>
      <c r="R1325" t="s">
        <v>6337</v>
      </c>
      <c r="S1325" s="2">
        <v>16.776</v>
      </c>
      <c r="T1325" s="2">
        <v>3</v>
      </c>
      <c r="U1325" s="2">
        <v>0.2</v>
      </c>
      <c r="V1325" s="8">
        <v>1.6776</v>
      </c>
      <c r="W1325" s="9">
        <f t="shared" si="60"/>
        <v>13.4208</v>
      </c>
      <c r="X1325" s="9">
        <f t="shared" si="61"/>
        <v>3.3552</v>
      </c>
      <c r="Y1325" s="9">
        <f t="shared" si="62"/>
        <v>40.2624</v>
      </c>
    </row>
    <row r="1326" spans="1:25" x14ac:dyDescent="0.3">
      <c r="A1326">
        <v>1325</v>
      </c>
      <c r="B1326" t="s">
        <v>6338</v>
      </c>
      <c r="C1326" s="1">
        <v>42041</v>
      </c>
      <c r="D1326" s="1">
        <v>42048</v>
      </c>
      <c r="E1326" s="18">
        <v>42041</v>
      </c>
      <c r="F1326" t="s">
        <v>49</v>
      </c>
      <c r="G1326" t="s">
        <v>4662</v>
      </c>
      <c r="H1326" t="s">
        <v>4663</v>
      </c>
      <c r="I1326" t="s">
        <v>25</v>
      </c>
      <c r="J1326" t="s">
        <v>26</v>
      </c>
      <c r="K1326" t="s">
        <v>513</v>
      </c>
      <c r="L1326" t="s">
        <v>241</v>
      </c>
      <c r="M1326" s="2">
        <v>19805</v>
      </c>
      <c r="N1326" s="2" t="s">
        <v>145</v>
      </c>
      <c r="O1326" s="3" t="s">
        <v>3311</v>
      </c>
      <c r="P1326" t="s">
        <v>31</v>
      </c>
      <c r="Q1326" t="s">
        <v>35</v>
      </c>
      <c r="R1326" t="s">
        <v>3312</v>
      </c>
      <c r="S1326" s="2">
        <v>1268.82</v>
      </c>
      <c r="T1326" s="2">
        <v>9</v>
      </c>
      <c r="U1326" s="2">
        <v>0</v>
      </c>
      <c r="V1326" s="8">
        <v>266.4522</v>
      </c>
      <c r="W1326" s="9">
        <f t="shared" si="60"/>
        <v>1268.82</v>
      </c>
      <c r="X1326" s="9">
        <f t="shared" si="61"/>
        <v>0</v>
      </c>
      <c r="Y1326" s="9">
        <f t="shared" si="62"/>
        <v>11419.38</v>
      </c>
    </row>
    <row r="1327" spans="1:25" x14ac:dyDescent="0.3">
      <c r="A1327">
        <v>1326</v>
      </c>
      <c r="B1327" t="s">
        <v>6339</v>
      </c>
      <c r="C1327" s="1">
        <v>43077</v>
      </c>
      <c r="D1327" s="1">
        <v>43081</v>
      </c>
      <c r="E1327" s="18">
        <v>43077</v>
      </c>
      <c r="F1327" t="s">
        <v>22</v>
      </c>
      <c r="G1327" t="s">
        <v>1090</v>
      </c>
      <c r="H1327" t="s">
        <v>1091</v>
      </c>
      <c r="I1327" t="s">
        <v>40</v>
      </c>
      <c r="J1327" t="s">
        <v>26</v>
      </c>
      <c r="K1327" t="s">
        <v>126</v>
      </c>
      <c r="L1327" t="s">
        <v>42</v>
      </c>
      <c r="M1327" s="2">
        <v>94109</v>
      </c>
      <c r="N1327" s="2" t="s">
        <v>43</v>
      </c>
      <c r="O1327" s="3" t="s">
        <v>6340</v>
      </c>
      <c r="P1327" t="s">
        <v>45</v>
      </c>
      <c r="Q1327" t="s">
        <v>77</v>
      </c>
      <c r="R1327" t="s">
        <v>6341</v>
      </c>
      <c r="S1327" s="2">
        <v>69.48</v>
      </c>
      <c r="T1327" s="2">
        <v>1</v>
      </c>
      <c r="U1327" s="2">
        <v>0</v>
      </c>
      <c r="V1327" s="8">
        <v>20.844000000000001</v>
      </c>
      <c r="W1327" s="9">
        <f t="shared" si="60"/>
        <v>69.48</v>
      </c>
      <c r="X1327" s="9">
        <f t="shared" si="61"/>
        <v>0</v>
      </c>
      <c r="Y1327" s="9">
        <f t="shared" si="62"/>
        <v>69.48</v>
      </c>
    </row>
    <row r="1328" spans="1:25" x14ac:dyDescent="0.3">
      <c r="A1328">
        <v>1327</v>
      </c>
      <c r="B1328" t="s">
        <v>6342</v>
      </c>
      <c r="C1328" s="1">
        <v>42079</v>
      </c>
      <c r="D1328" s="1">
        <v>42083</v>
      </c>
      <c r="E1328" s="18">
        <v>42079</v>
      </c>
      <c r="F1328" t="s">
        <v>49</v>
      </c>
      <c r="G1328" t="s">
        <v>828</v>
      </c>
      <c r="H1328" t="s">
        <v>829</v>
      </c>
      <c r="I1328" t="s">
        <v>40</v>
      </c>
      <c r="J1328" t="s">
        <v>26</v>
      </c>
      <c r="K1328" t="s">
        <v>262</v>
      </c>
      <c r="L1328" t="s">
        <v>263</v>
      </c>
      <c r="M1328" s="2">
        <v>10009</v>
      </c>
      <c r="N1328" s="2" t="s">
        <v>145</v>
      </c>
      <c r="O1328" s="3" t="s">
        <v>4819</v>
      </c>
      <c r="P1328" t="s">
        <v>70</v>
      </c>
      <c r="Q1328" t="s">
        <v>71</v>
      </c>
      <c r="R1328" t="s">
        <v>4820</v>
      </c>
      <c r="S1328" s="2">
        <v>85.9</v>
      </c>
      <c r="T1328" s="2">
        <v>2</v>
      </c>
      <c r="U1328" s="2">
        <v>0</v>
      </c>
      <c r="V1328" s="8">
        <v>2.577</v>
      </c>
      <c r="W1328" s="9">
        <f t="shared" si="60"/>
        <v>85.9</v>
      </c>
      <c r="X1328" s="9">
        <f t="shared" si="61"/>
        <v>0</v>
      </c>
      <c r="Y1328" s="9">
        <f t="shared" si="62"/>
        <v>171.8</v>
      </c>
    </row>
    <row r="1329" spans="1:25" x14ac:dyDescent="0.3">
      <c r="A1329">
        <v>1328</v>
      </c>
      <c r="B1329" t="s">
        <v>6343</v>
      </c>
      <c r="C1329" s="1">
        <v>42692</v>
      </c>
      <c r="D1329" s="1">
        <v>42696</v>
      </c>
      <c r="E1329" s="18">
        <v>42692</v>
      </c>
      <c r="F1329" t="s">
        <v>49</v>
      </c>
      <c r="G1329" t="s">
        <v>3413</v>
      </c>
      <c r="H1329" t="s">
        <v>3414</v>
      </c>
      <c r="I1329" t="s">
        <v>101</v>
      </c>
      <c r="J1329" t="s">
        <v>26</v>
      </c>
      <c r="K1329" t="s">
        <v>41</v>
      </c>
      <c r="L1329" t="s">
        <v>42</v>
      </c>
      <c r="M1329" s="2">
        <v>90008</v>
      </c>
      <c r="N1329" s="2" t="s">
        <v>43</v>
      </c>
      <c r="O1329" s="3" t="s">
        <v>4004</v>
      </c>
      <c r="P1329" t="s">
        <v>70</v>
      </c>
      <c r="Q1329" t="s">
        <v>71</v>
      </c>
      <c r="R1329" t="s">
        <v>4005</v>
      </c>
      <c r="S1329" s="2">
        <v>61.192</v>
      </c>
      <c r="T1329" s="2">
        <v>1</v>
      </c>
      <c r="U1329" s="2">
        <v>0.2</v>
      </c>
      <c r="V1329" s="8">
        <v>6.1192000000000002</v>
      </c>
      <c r="W1329" s="9">
        <f t="shared" si="60"/>
        <v>48.953600000000002</v>
      </c>
      <c r="X1329" s="9">
        <f t="shared" si="61"/>
        <v>12.2384</v>
      </c>
      <c r="Y1329" s="9">
        <f t="shared" si="62"/>
        <v>48.953600000000002</v>
      </c>
    </row>
    <row r="1330" spans="1:25" x14ac:dyDescent="0.3">
      <c r="A1330">
        <v>1329</v>
      </c>
      <c r="B1330" t="s">
        <v>6344</v>
      </c>
      <c r="C1330" s="1">
        <v>42265</v>
      </c>
      <c r="D1330" s="1">
        <v>42270</v>
      </c>
      <c r="E1330" s="18">
        <v>42265</v>
      </c>
      <c r="F1330" t="s">
        <v>22</v>
      </c>
      <c r="G1330" t="s">
        <v>2667</v>
      </c>
      <c r="H1330" t="s">
        <v>2668</v>
      </c>
      <c r="I1330" t="s">
        <v>40</v>
      </c>
      <c r="J1330" t="s">
        <v>26</v>
      </c>
      <c r="K1330" t="s">
        <v>1489</v>
      </c>
      <c r="L1330" t="s">
        <v>53</v>
      </c>
      <c r="M1330" s="2">
        <v>32216</v>
      </c>
      <c r="N1330" s="2" t="s">
        <v>29</v>
      </c>
      <c r="O1330" s="3" t="s">
        <v>2887</v>
      </c>
      <c r="P1330" t="s">
        <v>70</v>
      </c>
      <c r="Q1330" t="s">
        <v>157</v>
      </c>
      <c r="R1330" t="s">
        <v>2888</v>
      </c>
      <c r="S1330" s="2">
        <v>717.12</v>
      </c>
      <c r="T1330" s="2">
        <v>9</v>
      </c>
      <c r="U1330" s="2">
        <v>0.2</v>
      </c>
      <c r="V1330" s="8">
        <v>152.38800000000001</v>
      </c>
      <c r="W1330" s="9">
        <f t="shared" si="60"/>
        <v>573.69600000000003</v>
      </c>
      <c r="X1330" s="9">
        <f t="shared" si="61"/>
        <v>143.42400000000001</v>
      </c>
      <c r="Y1330" s="9">
        <f t="shared" si="62"/>
        <v>5163.2640000000001</v>
      </c>
    </row>
    <row r="1331" spans="1:25" x14ac:dyDescent="0.3">
      <c r="A1331">
        <v>1330</v>
      </c>
      <c r="B1331" t="s">
        <v>6345</v>
      </c>
      <c r="C1331" s="1">
        <v>42713</v>
      </c>
      <c r="D1331" s="1">
        <v>42717</v>
      </c>
      <c r="E1331" s="18">
        <v>42713</v>
      </c>
      <c r="F1331" t="s">
        <v>22</v>
      </c>
      <c r="G1331" t="s">
        <v>2702</v>
      </c>
      <c r="H1331" t="s">
        <v>2703</v>
      </c>
      <c r="I1331" t="s">
        <v>40</v>
      </c>
      <c r="J1331" t="s">
        <v>26</v>
      </c>
      <c r="K1331" t="s">
        <v>295</v>
      </c>
      <c r="L1331" t="s">
        <v>207</v>
      </c>
      <c r="M1331" s="2">
        <v>60610</v>
      </c>
      <c r="N1331" s="2" t="s">
        <v>104</v>
      </c>
      <c r="O1331" s="3" t="s">
        <v>4631</v>
      </c>
      <c r="P1331" t="s">
        <v>45</v>
      </c>
      <c r="Q1331" t="s">
        <v>567</v>
      </c>
      <c r="R1331" t="s">
        <v>4632</v>
      </c>
      <c r="S1331" s="2">
        <v>20.568000000000001</v>
      </c>
      <c r="T1331" s="2">
        <v>3</v>
      </c>
      <c r="U1331" s="2">
        <v>0.2</v>
      </c>
      <c r="V1331" s="8">
        <v>1.5426</v>
      </c>
      <c r="W1331" s="9">
        <f t="shared" si="60"/>
        <v>16.4544</v>
      </c>
      <c r="X1331" s="9">
        <f t="shared" si="61"/>
        <v>4.1136000000000008</v>
      </c>
      <c r="Y1331" s="9">
        <f t="shared" si="62"/>
        <v>49.363199999999999</v>
      </c>
    </row>
    <row r="1332" spans="1:25" x14ac:dyDescent="0.3">
      <c r="A1332">
        <v>1331</v>
      </c>
      <c r="B1332" t="s">
        <v>6346</v>
      </c>
      <c r="C1332" s="1">
        <v>41885</v>
      </c>
      <c r="D1332" s="1">
        <v>41885</v>
      </c>
      <c r="E1332" s="18">
        <v>41885</v>
      </c>
      <c r="F1332" t="s">
        <v>1261</v>
      </c>
      <c r="G1332" t="s">
        <v>2927</v>
      </c>
      <c r="H1332" t="s">
        <v>2928</v>
      </c>
      <c r="I1332" t="s">
        <v>25</v>
      </c>
      <c r="J1332" t="s">
        <v>26</v>
      </c>
      <c r="K1332" t="s">
        <v>262</v>
      </c>
      <c r="L1332" t="s">
        <v>263</v>
      </c>
      <c r="M1332" s="2">
        <v>10009</v>
      </c>
      <c r="N1332" s="2" t="s">
        <v>145</v>
      </c>
      <c r="O1332" s="3" t="s">
        <v>2924</v>
      </c>
      <c r="P1332" t="s">
        <v>45</v>
      </c>
      <c r="Q1332" t="s">
        <v>46</v>
      </c>
      <c r="R1332" t="s">
        <v>2925</v>
      </c>
      <c r="S1332" s="2">
        <v>14.4</v>
      </c>
      <c r="T1332" s="2">
        <v>5</v>
      </c>
      <c r="U1332" s="2">
        <v>0</v>
      </c>
      <c r="V1332" s="8">
        <v>7.056</v>
      </c>
      <c r="W1332" s="9">
        <f t="shared" si="60"/>
        <v>14.4</v>
      </c>
      <c r="X1332" s="9">
        <f t="shared" si="61"/>
        <v>0</v>
      </c>
      <c r="Y1332" s="9">
        <f t="shared" si="62"/>
        <v>72</v>
      </c>
    </row>
    <row r="1333" spans="1:25" x14ac:dyDescent="0.3">
      <c r="A1333">
        <v>1332</v>
      </c>
      <c r="B1333" t="s">
        <v>6347</v>
      </c>
      <c r="C1333" s="1">
        <v>43076</v>
      </c>
      <c r="D1333" s="1">
        <v>43082</v>
      </c>
      <c r="E1333" s="18">
        <v>43076</v>
      </c>
      <c r="F1333" t="s">
        <v>49</v>
      </c>
      <c r="G1333" t="s">
        <v>3436</v>
      </c>
      <c r="H1333" t="s">
        <v>3437</v>
      </c>
      <c r="I1333" t="s">
        <v>40</v>
      </c>
      <c r="J1333" t="s">
        <v>26</v>
      </c>
      <c r="K1333" t="s">
        <v>295</v>
      </c>
      <c r="L1333" t="s">
        <v>207</v>
      </c>
      <c r="M1333" s="2">
        <v>60653</v>
      </c>
      <c r="N1333" s="2" t="s">
        <v>104</v>
      </c>
      <c r="O1333" s="3" t="s">
        <v>6029</v>
      </c>
      <c r="P1333" t="s">
        <v>45</v>
      </c>
      <c r="Q1333" t="s">
        <v>74</v>
      </c>
      <c r="R1333" t="s">
        <v>6030</v>
      </c>
      <c r="S1333" s="2">
        <v>1889.99</v>
      </c>
      <c r="T1333" s="2">
        <v>5</v>
      </c>
      <c r="U1333" s="2">
        <v>0.8</v>
      </c>
      <c r="V1333" s="8">
        <v>-2929.4845</v>
      </c>
      <c r="W1333" s="9">
        <f t="shared" si="60"/>
        <v>377.99799999999982</v>
      </c>
      <c r="X1333" s="9">
        <f t="shared" si="61"/>
        <v>1511.9920000000002</v>
      </c>
      <c r="Y1333" s="9">
        <f t="shared" si="62"/>
        <v>1889.9899999999991</v>
      </c>
    </row>
    <row r="1334" spans="1:25" x14ac:dyDescent="0.3">
      <c r="A1334">
        <v>1333</v>
      </c>
      <c r="B1334" t="s">
        <v>6348</v>
      </c>
      <c r="C1334" s="1">
        <v>42804</v>
      </c>
      <c r="D1334" s="1">
        <v>42809</v>
      </c>
      <c r="E1334" s="18">
        <v>42804</v>
      </c>
      <c r="F1334" t="s">
        <v>49</v>
      </c>
      <c r="G1334" t="s">
        <v>6333</v>
      </c>
      <c r="H1334" t="s">
        <v>6334</v>
      </c>
      <c r="I1334" t="s">
        <v>40</v>
      </c>
      <c r="J1334" t="s">
        <v>26</v>
      </c>
      <c r="K1334" t="s">
        <v>4236</v>
      </c>
      <c r="L1334" t="s">
        <v>87</v>
      </c>
      <c r="M1334" s="2">
        <v>27604</v>
      </c>
      <c r="N1334" s="2" t="s">
        <v>29</v>
      </c>
      <c r="O1334" s="3" t="s">
        <v>6349</v>
      </c>
      <c r="P1334" t="s">
        <v>45</v>
      </c>
      <c r="Q1334" t="s">
        <v>77</v>
      </c>
      <c r="R1334" t="s">
        <v>6350</v>
      </c>
      <c r="S1334" s="2">
        <v>48.783999999999999</v>
      </c>
      <c r="T1334" s="2">
        <v>1</v>
      </c>
      <c r="U1334" s="2">
        <v>0.2</v>
      </c>
      <c r="V1334" s="8">
        <v>3.6587999999999998</v>
      </c>
      <c r="W1334" s="9">
        <f t="shared" si="60"/>
        <v>39.027200000000001</v>
      </c>
      <c r="X1334" s="9">
        <f t="shared" si="61"/>
        <v>9.7568000000000001</v>
      </c>
      <c r="Y1334" s="9">
        <f t="shared" si="62"/>
        <v>39.027200000000001</v>
      </c>
    </row>
    <row r="1335" spans="1:25" x14ac:dyDescent="0.3">
      <c r="A1335">
        <v>1334</v>
      </c>
      <c r="B1335" t="s">
        <v>6351</v>
      </c>
      <c r="C1335" s="1">
        <v>42862</v>
      </c>
      <c r="D1335" s="1">
        <v>42867</v>
      </c>
      <c r="E1335" s="18">
        <v>42862</v>
      </c>
      <c r="F1335" t="s">
        <v>49</v>
      </c>
      <c r="G1335" t="s">
        <v>1224</v>
      </c>
      <c r="H1335" t="s">
        <v>1225</v>
      </c>
      <c r="I1335" t="s">
        <v>101</v>
      </c>
      <c r="J1335" t="s">
        <v>26</v>
      </c>
      <c r="K1335" t="s">
        <v>41</v>
      </c>
      <c r="L1335" t="s">
        <v>42</v>
      </c>
      <c r="M1335" s="2">
        <v>90004</v>
      </c>
      <c r="N1335" s="2" t="s">
        <v>43</v>
      </c>
      <c r="O1335" s="3" t="s">
        <v>4096</v>
      </c>
      <c r="P1335" t="s">
        <v>70</v>
      </c>
      <c r="Q1335" t="s">
        <v>157</v>
      </c>
      <c r="R1335" t="s">
        <v>4097</v>
      </c>
      <c r="S1335" s="2">
        <v>79.989999999999995</v>
      </c>
      <c r="T1335" s="2">
        <v>1</v>
      </c>
      <c r="U1335" s="2">
        <v>0</v>
      </c>
      <c r="V1335" s="8">
        <v>28.796399999999998</v>
      </c>
      <c r="W1335" s="9">
        <f t="shared" si="60"/>
        <v>79.989999999999995</v>
      </c>
      <c r="X1335" s="9">
        <f t="shared" si="61"/>
        <v>0</v>
      </c>
      <c r="Y1335" s="9">
        <f t="shared" si="62"/>
        <v>79.989999999999995</v>
      </c>
    </row>
    <row r="1336" spans="1:25" x14ac:dyDescent="0.3">
      <c r="A1336">
        <v>1335</v>
      </c>
      <c r="B1336" t="s">
        <v>6352</v>
      </c>
      <c r="C1336" s="1">
        <v>42514</v>
      </c>
      <c r="D1336" s="1">
        <v>42514</v>
      </c>
      <c r="E1336" s="18">
        <v>42514</v>
      </c>
      <c r="F1336" t="s">
        <v>1261</v>
      </c>
      <c r="G1336" t="s">
        <v>2092</v>
      </c>
      <c r="H1336" t="s">
        <v>2093</v>
      </c>
      <c r="I1336" t="s">
        <v>101</v>
      </c>
      <c r="J1336" t="s">
        <v>26</v>
      </c>
      <c r="K1336" t="s">
        <v>4983</v>
      </c>
      <c r="L1336" t="s">
        <v>311</v>
      </c>
      <c r="M1336" s="2">
        <v>23602</v>
      </c>
      <c r="N1336" s="2" t="s">
        <v>29</v>
      </c>
      <c r="O1336" s="3" t="s">
        <v>4436</v>
      </c>
      <c r="P1336" t="s">
        <v>45</v>
      </c>
      <c r="Q1336" t="s">
        <v>567</v>
      </c>
      <c r="R1336" t="s">
        <v>4437</v>
      </c>
      <c r="S1336" s="2">
        <v>69.5</v>
      </c>
      <c r="T1336" s="2">
        <v>5</v>
      </c>
      <c r="U1336" s="2">
        <v>0</v>
      </c>
      <c r="V1336" s="8">
        <v>20.155000000000001</v>
      </c>
      <c r="W1336" s="9">
        <f t="shared" si="60"/>
        <v>69.5</v>
      </c>
      <c r="X1336" s="9">
        <f t="shared" si="61"/>
        <v>0</v>
      </c>
      <c r="Y1336" s="9">
        <f t="shared" si="62"/>
        <v>347.5</v>
      </c>
    </row>
    <row r="1337" spans="1:25" x14ac:dyDescent="0.3">
      <c r="A1337">
        <v>1336</v>
      </c>
      <c r="B1337" t="s">
        <v>6353</v>
      </c>
      <c r="C1337" s="1">
        <v>42650</v>
      </c>
      <c r="D1337" s="1">
        <v>42655</v>
      </c>
      <c r="E1337" s="18">
        <v>42650</v>
      </c>
      <c r="F1337" t="s">
        <v>49</v>
      </c>
      <c r="G1337" t="s">
        <v>5607</v>
      </c>
      <c r="H1337" t="s">
        <v>5608</v>
      </c>
      <c r="I1337" t="s">
        <v>25</v>
      </c>
      <c r="J1337" t="s">
        <v>26</v>
      </c>
      <c r="K1337" t="s">
        <v>41</v>
      </c>
      <c r="L1337" t="s">
        <v>42</v>
      </c>
      <c r="M1337" s="2">
        <v>90032</v>
      </c>
      <c r="N1337" s="2" t="s">
        <v>43</v>
      </c>
      <c r="O1337" s="3" t="s">
        <v>6354</v>
      </c>
      <c r="P1337" t="s">
        <v>45</v>
      </c>
      <c r="Q1337" t="s">
        <v>89</v>
      </c>
      <c r="R1337" t="s">
        <v>6355</v>
      </c>
      <c r="S1337" s="2">
        <v>10.56</v>
      </c>
      <c r="T1337" s="2">
        <v>2</v>
      </c>
      <c r="U1337" s="2">
        <v>0</v>
      </c>
      <c r="V1337" s="8">
        <v>5.0688000000000004</v>
      </c>
      <c r="W1337" s="9">
        <f t="shared" si="60"/>
        <v>10.56</v>
      </c>
      <c r="X1337" s="9">
        <f t="shared" si="61"/>
        <v>0</v>
      </c>
      <c r="Y1337" s="9">
        <f t="shared" si="62"/>
        <v>21.12</v>
      </c>
    </row>
    <row r="1338" spans="1:25" x14ac:dyDescent="0.3">
      <c r="A1338">
        <v>1337</v>
      </c>
      <c r="B1338" t="s">
        <v>6356</v>
      </c>
      <c r="C1338" s="1">
        <v>41759</v>
      </c>
      <c r="D1338" s="1">
        <v>41761</v>
      </c>
      <c r="E1338" s="18">
        <v>41759</v>
      </c>
      <c r="F1338" t="s">
        <v>22</v>
      </c>
      <c r="G1338" t="s">
        <v>4931</v>
      </c>
      <c r="H1338" t="s">
        <v>4932</v>
      </c>
      <c r="I1338" t="s">
        <v>25</v>
      </c>
      <c r="J1338" t="s">
        <v>26</v>
      </c>
      <c r="K1338" t="s">
        <v>320</v>
      </c>
      <c r="L1338" t="s">
        <v>1455</v>
      </c>
      <c r="M1338" s="2">
        <v>39212</v>
      </c>
      <c r="N1338" s="2" t="s">
        <v>29</v>
      </c>
      <c r="O1338" s="3" t="s">
        <v>5052</v>
      </c>
      <c r="P1338" t="s">
        <v>70</v>
      </c>
      <c r="Q1338" t="s">
        <v>157</v>
      </c>
      <c r="R1338" t="s">
        <v>5053</v>
      </c>
      <c r="S1338" s="2">
        <v>47.79</v>
      </c>
      <c r="T1338" s="2">
        <v>3</v>
      </c>
      <c r="U1338" s="2">
        <v>0</v>
      </c>
      <c r="V1338" s="8">
        <v>16.2486</v>
      </c>
      <c r="W1338" s="9">
        <f t="shared" si="60"/>
        <v>47.79</v>
      </c>
      <c r="X1338" s="9">
        <f t="shared" si="61"/>
        <v>0</v>
      </c>
      <c r="Y1338" s="9">
        <f t="shared" si="62"/>
        <v>143.37</v>
      </c>
    </row>
    <row r="1339" spans="1:25" x14ac:dyDescent="0.3">
      <c r="A1339">
        <v>1338</v>
      </c>
      <c r="B1339" t="s">
        <v>6357</v>
      </c>
      <c r="C1339" s="1">
        <v>42317</v>
      </c>
      <c r="D1339" s="1">
        <v>42322</v>
      </c>
      <c r="E1339" s="18">
        <v>42317</v>
      </c>
      <c r="F1339" t="s">
        <v>49</v>
      </c>
      <c r="G1339" t="s">
        <v>5272</v>
      </c>
      <c r="H1339" t="s">
        <v>5273</v>
      </c>
      <c r="I1339" t="s">
        <v>101</v>
      </c>
      <c r="J1339" t="s">
        <v>26</v>
      </c>
      <c r="K1339" t="s">
        <v>262</v>
      </c>
      <c r="L1339" t="s">
        <v>263</v>
      </c>
      <c r="M1339" s="2">
        <v>10035</v>
      </c>
      <c r="N1339" s="2" t="s">
        <v>145</v>
      </c>
      <c r="O1339" s="3" t="s">
        <v>6358</v>
      </c>
      <c r="P1339" t="s">
        <v>70</v>
      </c>
      <c r="Q1339" t="s">
        <v>668</v>
      </c>
      <c r="R1339" t="s">
        <v>6359</v>
      </c>
      <c r="S1339" s="2">
        <v>2321.9</v>
      </c>
      <c r="T1339" s="2">
        <v>2</v>
      </c>
      <c r="U1339" s="2">
        <v>0</v>
      </c>
      <c r="V1339" s="8">
        <v>1114.5119999999999</v>
      </c>
      <c r="W1339" s="9">
        <f t="shared" si="60"/>
        <v>2321.9</v>
      </c>
      <c r="X1339" s="9">
        <f t="shared" si="61"/>
        <v>0</v>
      </c>
      <c r="Y1339" s="9">
        <f t="shared" si="62"/>
        <v>4643.8</v>
      </c>
    </row>
    <row r="1340" spans="1:25" x14ac:dyDescent="0.3">
      <c r="A1340">
        <v>1339</v>
      </c>
      <c r="B1340" t="s">
        <v>6366</v>
      </c>
      <c r="C1340" s="1">
        <v>42730</v>
      </c>
      <c r="D1340" s="1">
        <v>42737</v>
      </c>
      <c r="E1340" s="18">
        <v>42730</v>
      </c>
      <c r="F1340" t="s">
        <v>49</v>
      </c>
      <c r="G1340" t="s">
        <v>1498</v>
      </c>
      <c r="H1340" t="s">
        <v>1499</v>
      </c>
      <c r="I1340" t="s">
        <v>40</v>
      </c>
      <c r="J1340" t="s">
        <v>26</v>
      </c>
      <c r="K1340" t="s">
        <v>3693</v>
      </c>
      <c r="L1340" t="s">
        <v>774</v>
      </c>
      <c r="M1340" s="2">
        <v>8360</v>
      </c>
      <c r="N1340" s="2" t="s">
        <v>145</v>
      </c>
      <c r="O1340" s="3" t="s">
        <v>273</v>
      </c>
      <c r="P1340" t="s">
        <v>31</v>
      </c>
      <c r="Q1340" t="s">
        <v>35</v>
      </c>
      <c r="R1340" t="s">
        <v>274</v>
      </c>
      <c r="S1340" s="2">
        <v>212.94</v>
      </c>
      <c r="T1340" s="2">
        <v>3</v>
      </c>
      <c r="U1340" s="2">
        <v>0</v>
      </c>
      <c r="V1340" s="8">
        <v>25.552800000000001</v>
      </c>
      <c r="W1340" s="9">
        <f t="shared" si="60"/>
        <v>212.94</v>
      </c>
      <c r="X1340" s="9">
        <f t="shared" si="61"/>
        <v>0</v>
      </c>
      <c r="Y1340" s="9">
        <f t="shared" si="62"/>
        <v>638.81999999999994</v>
      </c>
    </row>
    <row r="1341" spans="1:25" x14ac:dyDescent="0.3">
      <c r="A1341">
        <v>1340</v>
      </c>
      <c r="B1341" t="s">
        <v>6367</v>
      </c>
      <c r="C1341" s="1">
        <v>42225</v>
      </c>
      <c r="D1341" s="1">
        <v>42229</v>
      </c>
      <c r="E1341" s="18">
        <v>42225</v>
      </c>
      <c r="F1341" t="s">
        <v>22</v>
      </c>
      <c r="G1341" t="s">
        <v>2909</v>
      </c>
      <c r="H1341" t="s">
        <v>2910</v>
      </c>
      <c r="I1341" t="s">
        <v>101</v>
      </c>
      <c r="J1341" t="s">
        <v>26</v>
      </c>
      <c r="K1341" t="s">
        <v>2462</v>
      </c>
      <c r="L1341" t="s">
        <v>113</v>
      </c>
      <c r="M1341" s="2">
        <v>53209</v>
      </c>
      <c r="N1341" s="2" t="s">
        <v>104</v>
      </c>
      <c r="O1341" s="3" t="s">
        <v>6164</v>
      </c>
      <c r="P1341" t="s">
        <v>31</v>
      </c>
      <c r="Q1341" t="s">
        <v>32</v>
      </c>
      <c r="R1341" t="s">
        <v>6165</v>
      </c>
      <c r="S1341" s="2">
        <v>687.4</v>
      </c>
      <c r="T1341" s="2">
        <v>5</v>
      </c>
      <c r="U1341" s="2">
        <v>0</v>
      </c>
      <c r="V1341" s="8">
        <v>48.118000000000002</v>
      </c>
      <c r="W1341" s="9">
        <f t="shared" si="60"/>
        <v>687.4</v>
      </c>
      <c r="X1341" s="9">
        <f t="shared" si="61"/>
        <v>0</v>
      </c>
      <c r="Y1341" s="9">
        <f t="shared" si="62"/>
        <v>3437</v>
      </c>
    </row>
    <row r="1342" spans="1:25" x14ac:dyDescent="0.3">
      <c r="A1342">
        <v>1341</v>
      </c>
      <c r="B1342" t="s">
        <v>6368</v>
      </c>
      <c r="C1342" s="1">
        <v>43056</v>
      </c>
      <c r="D1342" s="1">
        <v>43060</v>
      </c>
      <c r="E1342" s="18">
        <v>43056</v>
      </c>
      <c r="F1342" t="s">
        <v>22</v>
      </c>
      <c r="G1342" t="s">
        <v>2264</v>
      </c>
      <c r="H1342" t="s">
        <v>2265</v>
      </c>
      <c r="I1342" t="s">
        <v>25</v>
      </c>
      <c r="J1342" t="s">
        <v>26</v>
      </c>
      <c r="K1342" t="s">
        <v>206</v>
      </c>
      <c r="L1342" t="s">
        <v>207</v>
      </c>
      <c r="M1342" s="2">
        <v>60540</v>
      </c>
      <c r="N1342" s="2" t="s">
        <v>104</v>
      </c>
      <c r="O1342" s="3" t="s">
        <v>2276</v>
      </c>
      <c r="P1342" t="s">
        <v>70</v>
      </c>
      <c r="Q1342" t="s">
        <v>157</v>
      </c>
      <c r="R1342" t="s">
        <v>2277</v>
      </c>
      <c r="S1342" s="2">
        <v>239.96</v>
      </c>
      <c r="T1342" s="2">
        <v>5</v>
      </c>
      <c r="U1342" s="2">
        <v>0.2</v>
      </c>
      <c r="V1342" s="8">
        <v>83.986000000000004</v>
      </c>
      <c r="W1342" s="9">
        <f t="shared" si="60"/>
        <v>191.96800000000002</v>
      </c>
      <c r="X1342" s="9">
        <f t="shared" si="61"/>
        <v>47.992000000000004</v>
      </c>
      <c r="Y1342" s="9">
        <f t="shared" si="62"/>
        <v>959.84000000000015</v>
      </c>
    </row>
    <row r="1343" spans="1:25" x14ac:dyDescent="0.3">
      <c r="A1343">
        <v>1342</v>
      </c>
      <c r="B1343" t="s">
        <v>6369</v>
      </c>
      <c r="C1343" s="1">
        <v>42315</v>
      </c>
      <c r="D1343" s="1">
        <v>42319</v>
      </c>
      <c r="E1343" s="18">
        <v>42315</v>
      </c>
      <c r="F1343" t="s">
        <v>49</v>
      </c>
      <c r="G1343" t="s">
        <v>1756</v>
      </c>
      <c r="H1343" t="s">
        <v>1757</v>
      </c>
      <c r="I1343" t="s">
        <v>40</v>
      </c>
      <c r="J1343" t="s">
        <v>26</v>
      </c>
      <c r="K1343" t="s">
        <v>143</v>
      </c>
      <c r="L1343" t="s">
        <v>144</v>
      </c>
      <c r="M1343" s="2">
        <v>19140</v>
      </c>
      <c r="N1343" s="2" t="s">
        <v>145</v>
      </c>
      <c r="O1343" s="3" t="s">
        <v>1438</v>
      </c>
      <c r="P1343" t="s">
        <v>45</v>
      </c>
      <c r="Q1343" t="s">
        <v>169</v>
      </c>
      <c r="R1343" t="s">
        <v>1439</v>
      </c>
      <c r="S1343" s="2">
        <v>24.4</v>
      </c>
      <c r="T1343" s="2">
        <v>2</v>
      </c>
      <c r="U1343" s="2">
        <v>0.2</v>
      </c>
      <c r="V1343" s="8">
        <v>7.93</v>
      </c>
      <c r="W1343" s="9">
        <f t="shared" si="60"/>
        <v>19.52</v>
      </c>
      <c r="X1343" s="9">
        <f t="shared" si="61"/>
        <v>4.88</v>
      </c>
      <c r="Y1343" s="9">
        <f t="shared" si="62"/>
        <v>39.04</v>
      </c>
    </row>
    <row r="1344" spans="1:25" x14ac:dyDescent="0.3">
      <c r="A1344">
        <v>1343</v>
      </c>
      <c r="B1344" t="s">
        <v>6370</v>
      </c>
      <c r="C1344" s="1">
        <v>42255</v>
      </c>
      <c r="D1344" s="1">
        <v>42258</v>
      </c>
      <c r="E1344" s="18">
        <v>42255</v>
      </c>
      <c r="F1344" t="s">
        <v>184</v>
      </c>
      <c r="G1344" t="s">
        <v>3087</v>
      </c>
      <c r="H1344" t="s">
        <v>3088</v>
      </c>
      <c r="I1344" t="s">
        <v>25</v>
      </c>
      <c r="J1344" t="s">
        <v>26</v>
      </c>
      <c r="K1344" t="s">
        <v>6371</v>
      </c>
      <c r="L1344" t="s">
        <v>42</v>
      </c>
      <c r="M1344" s="2">
        <v>92553</v>
      </c>
      <c r="N1344" s="2" t="s">
        <v>43</v>
      </c>
      <c r="O1344" s="3" t="s">
        <v>5976</v>
      </c>
      <c r="P1344" t="s">
        <v>45</v>
      </c>
      <c r="Q1344" t="s">
        <v>89</v>
      </c>
      <c r="R1344" t="s">
        <v>5977</v>
      </c>
      <c r="S1344" s="2">
        <v>26.4</v>
      </c>
      <c r="T1344" s="2">
        <v>5</v>
      </c>
      <c r="U1344" s="2">
        <v>0</v>
      </c>
      <c r="V1344" s="8">
        <v>11.88</v>
      </c>
      <c r="W1344" s="9">
        <f t="shared" si="60"/>
        <v>26.4</v>
      </c>
      <c r="X1344" s="9">
        <f t="shared" si="61"/>
        <v>0</v>
      </c>
      <c r="Y1344" s="9">
        <f t="shared" si="62"/>
        <v>132</v>
      </c>
    </row>
    <row r="1345" spans="1:25" x14ac:dyDescent="0.3">
      <c r="A1345">
        <v>1344</v>
      </c>
      <c r="B1345" t="s">
        <v>6372</v>
      </c>
      <c r="C1345" s="1">
        <v>43069</v>
      </c>
      <c r="D1345" s="1">
        <v>43076</v>
      </c>
      <c r="E1345" s="18">
        <v>43069</v>
      </c>
      <c r="F1345" t="s">
        <v>49</v>
      </c>
      <c r="G1345" t="s">
        <v>4980</v>
      </c>
      <c r="H1345" t="s">
        <v>4981</v>
      </c>
      <c r="I1345" t="s">
        <v>25</v>
      </c>
      <c r="J1345" t="s">
        <v>26</v>
      </c>
      <c r="K1345" t="s">
        <v>2150</v>
      </c>
      <c r="L1345" t="s">
        <v>87</v>
      </c>
      <c r="M1345" s="2">
        <v>27217</v>
      </c>
      <c r="N1345" s="2" t="s">
        <v>29</v>
      </c>
      <c r="O1345" s="3" t="s">
        <v>1056</v>
      </c>
      <c r="P1345" t="s">
        <v>70</v>
      </c>
      <c r="Q1345" t="s">
        <v>157</v>
      </c>
      <c r="R1345" t="s">
        <v>1057</v>
      </c>
      <c r="S1345" s="2">
        <v>383.976</v>
      </c>
      <c r="T1345" s="2">
        <v>3</v>
      </c>
      <c r="U1345" s="2">
        <v>0.2</v>
      </c>
      <c r="V1345" s="8">
        <v>81.594899999999996</v>
      </c>
      <c r="W1345" s="9">
        <f t="shared" si="60"/>
        <v>307.18079999999998</v>
      </c>
      <c r="X1345" s="9">
        <f t="shared" si="61"/>
        <v>76.795200000000008</v>
      </c>
      <c r="Y1345" s="9">
        <f t="shared" si="62"/>
        <v>921.54239999999993</v>
      </c>
    </row>
    <row r="1346" spans="1:25" x14ac:dyDescent="0.3">
      <c r="A1346">
        <v>1345</v>
      </c>
      <c r="B1346" t="s">
        <v>6373</v>
      </c>
      <c r="C1346" s="1">
        <v>43064</v>
      </c>
      <c r="D1346" s="1">
        <v>43068</v>
      </c>
      <c r="E1346" s="18">
        <v>43064</v>
      </c>
      <c r="F1346" t="s">
        <v>49</v>
      </c>
      <c r="G1346" t="s">
        <v>1793</v>
      </c>
      <c r="H1346" t="s">
        <v>1794</v>
      </c>
      <c r="I1346" t="s">
        <v>25</v>
      </c>
      <c r="J1346" t="s">
        <v>26</v>
      </c>
      <c r="K1346" t="s">
        <v>126</v>
      </c>
      <c r="L1346" t="s">
        <v>42</v>
      </c>
      <c r="M1346" s="2">
        <v>94122</v>
      </c>
      <c r="N1346" s="2" t="s">
        <v>43</v>
      </c>
      <c r="O1346" s="3" t="s">
        <v>4594</v>
      </c>
      <c r="P1346" t="s">
        <v>31</v>
      </c>
      <c r="Q1346" t="s">
        <v>32</v>
      </c>
      <c r="R1346" t="s">
        <v>4993</v>
      </c>
      <c r="S1346" s="2">
        <v>359.49900000000002</v>
      </c>
      <c r="T1346" s="2">
        <v>3</v>
      </c>
      <c r="U1346" s="2">
        <v>0.15</v>
      </c>
      <c r="V1346" s="8">
        <v>-29.605799999999999</v>
      </c>
      <c r="W1346" s="9">
        <f t="shared" ref="W1346:W1409" si="63">S1346-S1346*U1346</f>
        <v>305.57415000000003</v>
      </c>
      <c r="X1346" s="9">
        <f t="shared" si="61"/>
        <v>53.924849999999999</v>
      </c>
      <c r="Y1346" s="9">
        <f t="shared" si="62"/>
        <v>916.72245000000009</v>
      </c>
    </row>
    <row r="1347" spans="1:25" x14ac:dyDescent="0.3">
      <c r="A1347">
        <v>1346</v>
      </c>
      <c r="B1347" t="s">
        <v>6376</v>
      </c>
      <c r="C1347" s="1">
        <v>42068</v>
      </c>
      <c r="D1347" s="1">
        <v>42072</v>
      </c>
      <c r="E1347" s="18">
        <v>42068</v>
      </c>
      <c r="F1347" t="s">
        <v>49</v>
      </c>
      <c r="G1347" t="s">
        <v>3704</v>
      </c>
      <c r="H1347" t="s">
        <v>3705</v>
      </c>
      <c r="I1347" t="s">
        <v>40</v>
      </c>
      <c r="J1347" t="s">
        <v>26</v>
      </c>
      <c r="K1347" t="s">
        <v>143</v>
      </c>
      <c r="L1347" t="s">
        <v>144</v>
      </c>
      <c r="M1347" s="2">
        <v>19120</v>
      </c>
      <c r="N1347" s="2" t="s">
        <v>145</v>
      </c>
      <c r="O1347" s="3" t="s">
        <v>6377</v>
      </c>
      <c r="P1347" t="s">
        <v>70</v>
      </c>
      <c r="Q1347" t="s">
        <v>71</v>
      </c>
      <c r="R1347" t="s">
        <v>6378</v>
      </c>
      <c r="S1347" s="2">
        <v>466.15800000000002</v>
      </c>
      <c r="T1347" s="2">
        <v>7</v>
      </c>
      <c r="U1347" s="2">
        <v>0.4</v>
      </c>
      <c r="V1347" s="8">
        <v>-93.2316</v>
      </c>
      <c r="W1347" s="9">
        <f t="shared" si="63"/>
        <v>279.69479999999999</v>
      </c>
      <c r="X1347" s="9">
        <f t="shared" ref="X1347:X1410" si="64">S1347*U1347</f>
        <v>186.46320000000003</v>
      </c>
      <c r="Y1347" s="9">
        <f t="shared" ref="Y1347:Y1410" si="65">W1347*T1347</f>
        <v>1957.8635999999999</v>
      </c>
    </row>
    <row r="1348" spans="1:25" x14ac:dyDescent="0.3">
      <c r="A1348">
        <v>1347</v>
      </c>
      <c r="B1348" t="s">
        <v>6379</v>
      </c>
      <c r="C1348" s="1">
        <v>42951</v>
      </c>
      <c r="D1348" s="1">
        <v>42954</v>
      </c>
      <c r="E1348" s="18">
        <v>42951</v>
      </c>
      <c r="F1348" t="s">
        <v>184</v>
      </c>
      <c r="G1348" t="s">
        <v>3534</v>
      </c>
      <c r="H1348" t="s">
        <v>3535</v>
      </c>
      <c r="I1348" t="s">
        <v>40</v>
      </c>
      <c r="J1348" t="s">
        <v>26</v>
      </c>
      <c r="K1348" t="s">
        <v>6380</v>
      </c>
      <c r="L1348" t="s">
        <v>449</v>
      </c>
      <c r="M1348" s="2">
        <v>80538</v>
      </c>
      <c r="N1348" s="2" t="s">
        <v>43</v>
      </c>
      <c r="O1348" s="3" t="s">
        <v>5115</v>
      </c>
      <c r="P1348" t="s">
        <v>45</v>
      </c>
      <c r="Q1348" t="s">
        <v>89</v>
      </c>
      <c r="R1348" t="s">
        <v>5116</v>
      </c>
      <c r="S1348" s="2">
        <v>7.968</v>
      </c>
      <c r="T1348" s="2">
        <v>2</v>
      </c>
      <c r="U1348" s="2">
        <v>0.2</v>
      </c>
      <c r="V1348" s="8">
        <v>2.8883999999999999</v>
      </c>
      <c r="W1348" s="9">
        <f t="shared" si="63"/>
        <v>6.3743999999999996</v>
      </c>
      <c r="X1348" s="9">
        <f t="shared" si="64"/>
        <v>1.5936000000000001</v>
      </c>
      <c r="Y1348" s="9">
        <f t="shared" si="65"/>
        <v>12.748799999999999</v>
      </c>
    </row>
    <row r="1349" spans="1:25" x14ac:dyDescent="0.3">
      <c r="A1349">
        <v>1348</v>
      </c>
      <c r="B1349" t="s">
        <v>6381</v>
      </c>
      <c r="C1349" s="1">
        <v>42147</v>
      </c>
      <c r="D1349" s="1">
        <v>42151</v>
      </c>
      <c r="E1349" s="18">
        <v>42147</v>
      </c>
      <c r="F1349" t="s">
        <v>49</v>
      </c>
      <c r="G1349" t="s">
        <v>995</v>
      </c>
      <c r="H1349" t="s">
        <v>996</v>
      </c>
      <c r="I1349" t="s">
        <v>40</v>
      </c>
      <c r="J1349" t="s">
        <v>26</v>
      </c>
      <c r="K1349" t="s">
        <v>5990</v>
      </c>
      <c r="L1349" t="s">
        <v>1371</v>
      </c>
      <c r="M1349" s="2">
        <v>2895</v>
      </c>
      <c r="N1349" s="2" t="s">
        <v>145</v>
      </c>
      <c r="O1349" s="3" t="s">
        <v>1718</v>
      </c>
      <c r="P1349" t="s">
        <v>45</v>
      </c>
      <c r="Q1349" t="s">
        <v>58</v>
      </c>
      <c r="R1349" t="s">
        <v>1719</v>
      </c>
      <c r="S1349" s="2">
        <v>51.45</v>
      </c>
      <c r="T1349" s="2">
        <v>3</v>
      </c>
      <c r="U1349" s="2">
        <v>0</v>
      </c>
      <c r="V1349" s="8">
        <v>13.891500000000001</v>
      </c>
      <c r="W1349" s="9">
        <f t="shared" si="63"/>
        <v>51.45</v>
      </c>
      <c r="X1349" s="9">
        <f t="shared" si="64"/>
        <v>0</v>
      </c>
      <c r="Y1349" s="9">
        <f t="shared" si="65"/>
        <v>154.35000000000002</v>
      </c>
    </row>
    <row r="1350" spans="1:25" x14ac:dyDescent="0.3">
      <c r="A1350">
        <v>1349</v>
      </c>
      <c r="B1350" t="s">
        <v>6382</v>
      </c>
      <c r="C1350" s="1">
        <v>42266</v>
      </c>
      <c r="D1350" s="1">
        <v>42273</v>
      </c>
      <c r="E1350" s="18">
        <v>42266</v>
      </c>
      <c r="F1350" t="s">
        <v>49</v>
      </c>
      <c r="G1350" t="s">
        <v>3685</v>
      </c>
      <c r="H1350" t="s">
        <v>3686</v>
      </c>
      <c r="I1350" t="s">
        <v>40</v>
      </c>
      <c r="J1350" t="s">
        <v>26</v>
      </c>
      <c r="K1350" t="s">
        <v>489</v>
      </c>
      <c r="L1350" t="s">
        <v>1246</v>
      </c>
      <c r="M1350" s="2">
        <v>31907</v>
      </c>
      <c r="N1350" s="2" t="s">
        <v>29</v>
      </c>
      <c r="O1350" s="3" t="s">
        <v>4997</v>
      </c>
      <c r="P1350" t="s">
        <v>70</v>
      </c>
      <c r="Q1350" t="s">
        <v>157</v>
      </c>
      <c r="R1350" t="s">
        <v>4998</v>
      </c>
      <c r="S1350" s="2">
        <v>66.36</v>
      </c>
      <c r="T1350" s="2">
        <v>4</v>
      </c>
      <c r="U1350" s="2">
        <v>0</v>
      </c>
      <c r="V1350" s="8">
        <v>23.225999999999999</v>
      </c>
      <c r="W1350" s="9">
        <f t="shared" si="63"/>
        <v>66.36</v>
      </c>
      <c r="X1350" s="9">
        <f t="shared" si="64"/>
        <v>0</v>
      </c>
      <c r="Y1350" s="9">
        <f t="shared" si="65"/>
        <v>265.44</v>
      </c>
    </row>
    <row r="1351" spans="1:25" x14ac:dyDescent="0.3">
      <c r="A1351">
        <v>1350</v>
      </c>
      <c r="B1351" t="s">
        <v>6383</v>
      </c>
      <c r="C1351" s="1">
        <v>42321</v>
      </c>
      <c r="D1351" s="1">
        <v>42321</v>
      </c>
      <c r="E1351" s="18">
        <v>42321</v>
      </c>
      <c r="F1351" t="s">
        <v>1261</v>
      </c>
      <c r="G1351" t="s">
        <v>3607</v>
      </c>
      <c r="H1351" t="s">
        <v>3608</v>
      </c>
      <c r="I1351" t="s">
        <v>25</v>
      </c>
      <c r="J1351" t="s">
        <v>26</v>
      </c>
      <c r="K1351" t="s">
        <v>295</v>
      </c>
      <c r="L1351" t="s">
        <v>207</v>
      </c>
      <c r="M1351" s="2">
        <v>60610</v>
      </c>
      <c r="N1351" s="2" t="s">
        <v>104</v>
      </c>
      <c r="O1351" s="3" t="s">
        <v>6384</v>
      </c>
      <c r="P1351" t="s">
        <v>31</v>
      </c>
      <c r="Q1351" t="s">
        <v>64</v>
      </c>
      <c r="R1351" t="s">
        <v>6385</v>
      </c>
      <c r="S1351" s="2">
        <v>17.495999999999999</v>
      </c>
      <c r="T1351" s="2">
        <v>9</v>
      </c>
      <c r="U1351" s="2">
        <v>0.6</v>
      </c>
      <c r="V1351" s="8">
        <v>-7.4358000000000004</v>
      </c>
      <c r="W1351" s="9">
        <f t="shared" si="63"/>
        <v>6.9984000000000002</v>
      </c>
      <c r="X1351" s="9">
        <f t="shared" si="64"/>
        <v>10.497599999999998</v>
      </c>
      <c r="Y1351" s="9">
        <f t="shared" si="65"/>
        <v>62.985600000000005</v>
      </c>
    </row>
    <row r="1352" spans="1:25" x14ac:dyDescent="0.3">
      <c r="A1352">
        <v>1351</v>
      </c>
      <c r="B1352" t="s">
        <v>6386</v>
      </c>
      <c r="C1352" s="1">
        <v>42941</v>
      </c>
      <c r="D1352" s="1">
        <v>42945</v>
      </c>
      <c r="E1352" s="18">
        <v>42941</v>
      </c>
      <c r="F1352" t="s">
        <v>49</v>
      </c>
      <c r="G1352" t="s">
        <v>6034</v>
      </c>
      <c r="H1352" t="s">
        <v>6035</v>
      </c>
      <c r="I1352" t="s">
        <v>25</v>
      </c>
      <c r="J1352" t="s">
        <v>26</v>
      </c>
      <c r="K1352" t="s">
        <v>143</v>
      </c>
      <c r="L1352" t="s">
        <v>144</v>
      </c>
      <c r="M1352" s="2">
        <v>19134</v>
      </c>
      <c r="N1352" s="2" t="s">
        <v>145</v>
      </c>
      <c r="O1352" s="3" t="s">
        <v>6387</v>
      </c>
      <c r="P1352" t="s">
        <v>45</v>
      </c>
      <c r="Q1352" t="s">
        <v>46</v>
      </c>
      <c r="R1352" t="s">
        <v>6388</v>
      </c>
      <c r="S1352" s="2">
        <v>3.3039999999999998</v>
      </c>
      <c r="T1352" s="2">
        <v>1</v>
      </c>
      <c r="U1352" s="2">
        <v>0.2</v>
      </c>
      <c r="V1352" s="8">
        <v>1.0738000000000001</v>
      </c>
      <c r="W1352" s="9">
        <f t="shared" si="63"/>
        <v>2.6431999999999998</v>
      </c>
      <c r="X1352" s="9">
        <f t="shared" si="64"/>
        <v>0.66080000000000005</v>
      </c>
      <c r="Y1352" s="9">
        <f t="shared" si="65"/>
        <v>2.6431999999999998</v>
      </c>
    </row>
    <row r="1353" spans="1:25" x14ac:dyDescent="0.3">
      <c r="A1353">
        <v>1352</v>
      </c>
      <c r="B1353" t="s">
        <v>6391</v>
      </c>
      <c r="C1353" s="1">
        <v>42352</v>
      </c>
      <c r="D1353" s="1">
        <v>42357</v>
      </c>
      <c r="E1353" s="18">
        <v>42352</v>
      </c>
      <c r="F1353" t="s">
        <v>49</v>
      </c>
      <c r="G1353" t="s">
        <v>3917</v>
      </c>
      <c r="H1353" t="s">
        <v>3918</v>
      </c>
      <c r="I1353" t="s">
        <v>25</v>
      </c>
      <c r="J1353" t="s">
        <v>26</v>
      </c>
      <c r="K1353" t="s">
        <v>931</v>
      </c>
      <c r="L1353" t="s">
        <v>42</v>
      </c>
      <c r="M1353" s="2">
        <v>92105</v>
      </c>
      <c r="N1353" s="2" t="s">
        <v>43</v>
      </c>
      <c r="O1353" s="3" t="s">
        <v>3251</v>
      </c>
      <c r="P1353" t="s">
        <v>45</v>
      </c>
      <c r="Q1353" t="s">
        <v>74</v>
      </c>
      <c r="R1353" t="s">
        <v>3252</v>
      </c>
      <c r="S1353" s="2">
        <v>8.0960000000000001</v>
      </c>
      <c r="T1353" s="2">
        <v>2</v>
      </c>
      <c r="U1353" s="2">
        <v>0.2</v>
      </c>
      <c r="V1353" s="8">
        <v>2.7324000000000002</v>
      </c>
      <c r="W1353" s="9">
        <f t="shared" si="63"/>
        <v>6.4767999999999999</v>
      </c>
      <c r="X1353" s="9">
        <f t="shared" si="64"/>
        <v>1.6192000000000002</v>
      </c>
      <c r="Y1353" s="9">
        <f t="shared" si="65"/>
        <v>12.9536</v>
      </c>
    </row>
    <row r="1354" spans="1:25" x14ac:dyDescent="0.3">
      <c r="A1354">
        <v>1353</v>
      </c>
      <c r="B1354" t="s">
        <v>6392</v>
      </c>
      <c r="C1354" s="1">
        <v>42316</v>
      </c>
      <c r="D1354" s="1">
        <v>42320</v>
      </c>
      <c r="E1354" s="18">
        <v>42316</v>
      </c>
      <c r="F1354" t="s">
        <v>49</v>
      </c>
      <c r="G1354" t="s">
        <v>4044</v>
      </c>
      <c r="H1354" t="s">
        <v>4045</v>
      </c>
      <c r="I1354" t="s">
        <v>25</v>
      </c>
      <c r="J1354" t="s">
        <v>26</v>
      </c>
      <c r="K1354" t="s">
        <v>126</v>
      </c>
      <c r="L1354" t="s">
        <v>42</v>
      </c>
      <c r="M1354" s="2">
        <v>94109</v>
      </c>
      <c r="N1354" s="2" t="s">
        <v>43</v>
      </c>
      <c r="O1354" s="3" t="s">
        <v>1037</v>
      </c>
      <c r="P1354" t="s">
        <v>70</v>
      </c>
      <c r="Q1354" t="s">
        <v>157</v>
      </c>
      <c r="R1354" t="s">
        <v>1038</v>
      </c>
      <c r="S1354" s="2">
        <v>119.9</v>
      </c>
      <c r="T1354" s="2">
        <v>2</v>
      </c>
      <c r="U1354" s="2">
        <v>0</v>
      </c>
      <c r="V1354" s="8">
        <v>43.164000000000001</v>
      </c>
      <c r="W1354" s="9">
        <f t="shared" si="63"/>
        <v>119.9</v>
      </c>
      <c r="X1354" s="9">
        <f t="shared" si="64"/>
        <v>0</v>
      </c>
      <c r="Y1354" s="9">
        <f t="shared" si="65"/>
        <v>239.8</v>
      </c>
    </row>
    <row r="1355" spans="1:25" x14ac:dyDescent="0.3">
      <c r="A1355">
        <v>1354</v>
      </c>
      <c r="B1355" t="s">
        <v>6393</v>
      </c>
      <c r="C1355" s="1">
        <v>43093</v>
      </c>
      <c r="D1355" s="1">
        <v>43100</v>
      </c>
      <c r="E1355" s="18">
        <v>43093</v>
      </c>
      <c r="F1355" t="s">
        <v>49</v>
      </c>
      <c r="G1355" t="s">
        <v>2509</v>
      </c>
      <c r="H1355" t="s">
        <v>2510</v>
      </c>
      <c r="I1355" t="s">
        <v>101</v>
      </c>
      <c r="J1355" t="s">
        <v>26</v>
      </c>
      <c r="K1355" t="s">
        <v>6394</v>
      </c>
      <c r="L1355" t="s">
        <v>302</v>
      </c>
      <c r="M1355" s="2">
        <v>85224</v>
      </c>
      <c r="N1355" s="2" t="s">
        <v>43</v>
      </c>
      <c r="O1355" s="3" t="s">
        <v>5812</v>
      </c>
      <c r="P1355" t="s">
        <v>31</v>
      </c>
      <c r="Q1355" t="s">
        <v>64</v>
      </c>
      <c r="R1355" t="s">
        <v>5813</v>
      </c>
      <c r="S1355" s="2">
        <v>8.5440000000000005</v>
      </c>
      <c r="T1355" s="2">
        <v>4</v>
      </c>
      <c r="U1355" s="2">
        <v>0.2</v>
      </c>
      <c r="V1355" s="8">
        <v>1.9224000000000001</v>
      </c>
      <c r="W1355" s="9">
        <f t="shared" si="63"/>
        <v>6.8352000000000004</v>
      </c>
      <c r="X1355" s="9">
        <f t="shared" si="64"/>
        <v>1.7088000000000001</v>
      </c>
      <c r="Y1355" s="9">
        <f t="shared" si="65"/>
        <v>27.340800000000002</v>
      </c>
    </row>
    <row r="1356" spans="1:25" x14ac:dyDescent="0.3">
      <c r="A1356">
        <v>1355</v>
      </c>
      <c r="B1356" t="s">
        <v>6395</v>
      </c>
      <c r="C1356" s="1">
        <v>42916</v>
      </c>
      <c r="D1356" s="1">
        <v>42920</v>
      </c>
      <c r="E1356" s="18">
        <v>42916</v>
      </c>
      <c r="F1356" t="s">
        <v>22</v>
      </c>
      <c r="G1356" t="s">
        <v>5553</v>
      </c>
      <c r="H1356" t="s">
        <v>5554</v>
      </c>
      <c r="I1356" t="s">
        <v>101</v>
      </c>
      <c r="J1356" t="s">
        <v>26</v>
      </c>
      <c r="K1356" t="s">
        <v>295</v>
      </c>
      <c r="L1356" t="s">
        <v>207</v>
      </c>
      <c r="M1356" s="2">
        <v>60653</v>
      </c>
      <c r="N1356" s="2" t="s">
        <v>104</v>
      </c>
      <c r="O1356" s="3" t="s">
        <v>6362</v>
      </c>
      <c r="P1356" t="s">
        <v>70</v>
      </c>
      <c r="Q1356" t="s">
        <v>71</v>
      </c>
      <c r="R1356" t="s">
        <v>6363</v>
      </c>
      <c r="S1356" s="2">
        <v>1001.5839999999999</v>
      </c>
      <c r="T1356" s="2">
        <v>2</v>
      </c>
      <c r="U1356" s="2">
        <v>0.2</v>
      </c>
      <c r="V1356" s="8">
        <v>125.19799999999999</v>
      </c>
      <c r="W1356" s="9">
        <f t="shared" si="63"/>
        <v>801.2672</v>
      </c>
      <c r="X1356" s="9">
        <f t="shared" si="64"/>
        <v>200.3168</v>
      </c>
      <c r="Y1356" s="9">
        <f t="shared" si="65"/>
        <v>1602.5344</v>
      </c>
    </row>
    <row r="1357" spans="1:25" x14ac:dyDescent="0.3">
      <c r="A1357">
        <v>1356</v>
      </c>
      <c r="B1357" t="s">
        <v>6396</v>
      </c>
      <c r="C1357" s="1">
        <v>42303</v>
      </c>
      <c r="D1357" s="1">
        <v>42307</v>
      </c>
      <c r="E1357" s="18">
        <v>42303</v>
      </c>
      <c r="F1357" t="s">
        <v>22</v>
      </c>
      <c r="G1357" t="s">
        <v>1015</v>
      </c>
      <c r="H1357" t="s">
        <v>1016</v>
      </c>
      <c r="I1357" t="s">
        <v>40</v>
      </c>
      <c r="J1357" t="s">
        <v>26</v>
      </c>
      <c r="K1357" t="s">
        <v>1357</v>
      </c>
      <c r="L1357" t="s">
        <v>302</v>
      </c>
      <c r="M1357" s="2">
        <v>85345</v>
      </c>
      <c r="N1357" s="2" t="s">
        <v>43</v>
      </c>
      <c r="O1357" s="3" t="s">
        <v>821</v>
      </c>
      <c r="P1357" t="s">
        <v>70</v>
      </c>
      <c r="Q1357" t="s">
        <v>71</v>
      </c>
      <c r="R1357" t="s">
        <v>822</v>
      </c>
      <c r="S1357" s="2">
        <v>105.584</v>
      </c>
      <c r="T1357" s="2">
        <v>2</v>
      </c>
      <c r="U1357" s="2">
        <v>0.2</v>
      </c>
      <c r="V1357" s="8">
        <v>9.2385999999999999</v>
      </c>
      <c r="W1357" s="9">
        <f t="shared" si="63"/>
        <v>84.467200000000005</v>
      </c>
      <c r="X1357" s="9">
        <f t="shared" si="64"/>
        <v>21.116800000000001</v>
      </c>
      <c r="Y1357" s="9">
        <f t="shared" si="65"/>
        <v>168.93440000000001</v>
      </c>
    </row>
    <row r="1358" spans="1:25" x14ac:dyDescent="0.3">
      <c r="A1358">
        <v>1357</v>
      </c>
      <c r="B1358" t="s">
        <v>6397</v>
      </c>
      <c r="C1358" s="1">
        <v>42990</v>
      </c>
      <c r="D1358" s="1">
        <v>42993</v>
      </c>
      <c r="E1358" s="18">
        <v>42990</v>
      </c>
      <c r="F1358" t="s">
        <v>184</v>
      </c>
      <c r="G1358" t="s">
        <v>1161</v>
      </c>
      <c r="H1358" t="s">
        <v>1162</v>
      </c>
      <c r="I1358" t="s">
        <v>40</v>
      </c>
      <c r="J1358" t="s">
        <v>26</v>
      </c>
      <c r="K1358" t="s">
        <v>5990</v>
      </c>
      <c r="L1358" t="s">
        <v>1371</v>
      </c>
      <c r="M1358" s="2">
        <v>2895</v>
      </c>
      <c r="N1358" s="2" t="s">
        <v>145</v>
      </c>
      <c r="O1358" s="3" t="s">
        <v>6389</v>
      </c>
      <c r="P1358" t="s">
        <v>45</v>
      </c>
      <c r="Q1358" t="s">
        <v>89</v>
      </c>
      <c r="R1358" t="s">
        <v>6390</v>
      </c>
      <c r="S1358" s="2">
        <v>45.36</v>
      </c>
      <c r="T1358" s="2">
        <v>7</v>
      </c>
      <c r="U1358" s="2">
        <v>0</v>
      </c>
      <c r="V1358" s="8">
        <v>21.7728</v>
      </c>
      <c r="W1358" s="9">
        <f t="shared" si="63"/>
        <v>45.36</v>
      </c>
      <c r="X1358" s="9">
        <f t="shared" si="64"/>
        <v>0</v>
      </c>
      <c r="Y1358" s="9">
        <f t="shared" si="65"/>
        <v>317.52</v>
      </c>
    </row>
    <row r="1359" spans="1:25" x14ac:dyDescent="0.3">
      <c r="A1359">
        <v>1358</v>
      </c>
      <c r="B1359" t="s">
        <v>6398</v>
      </c>
      <c r="C1359" s="1">
        <v>43002</v>
      </c>
      <c r="D1359" s="1">
        <v>43005</v>
      </c>
      <c r="E1359" s="18">
        <v>43002</v>
      </c>
      <c r="F1359" t="s">
        <v>184</v>
      </c>
      <c r="G1359" t="s">
        <v>1380</v>
      </c>
      <c r="H1359" t="s">
        <v>1381</v>
      </c>
      <c r="I1359" t="s">
        <v>25</v>
      </c>
      <c r="J1359" t="s">
        <v>26</v>
      </c>
      <c r="K1359" t="s">
        <v>489</v>
      </c>
      <c r="L1359" t="s">
        <v>1246</v>
      </c>
      <c r="M1359" s="2">
        <v>31907</v>
      </c>
      <c r="N1359" s="2" t="s">
        <v>29</v>
      </c>
      <c r="O1359" s="3" t="s">
        <v>6232</v>
      </c>
      <c r="P1359" t="s">
        <v>45</v>
      </c>
      <c r="Q1359" t="s">
        <v>58</v>
      </c>
      <c r="R1359" t="s">
        <v>6233</v>
      </c>
      <c r="S1359" s="2">
        <v>40.29</v>
      </c>
      <c r="T1359" s="2">
        <v>3</v>
      </c>
      <c r="U1359" s="2">
        <v>0</v>
      </c>
      <c r="V1359" s="8">
        <v>10.0725</v>
      </c>
      <c r="W1359" s="9">
        <f t="shared" si="63"/>
        <v>40.29</v>
      </c>
      <c r="X1359" s="9">
        <f t="shared" si="64"/>
        <v>0</v>
      </c>
      <c r="Y1359" s="9">
        <f t="shared" si="65"/>
        <v>120.87</v>
      </c>
    </row>
    <row r="1360" spans="1:25" x14ac:dyDescent="0.3">
      <c r="A1360">
        <v>1359</v>
      </c>
      <c r="B1360" t="s">
        <v>6399</v>
      </c>
      <c r="C1360" s="1">
        <v>42335</v>
      </c>
      <c r="D1360" s="1">
        <v>42341</v>
      </c>
      <c r="E1360" s="18">
        <v>42335</v>
      </c>
      <c r="F1360" t="s">
        <v>49</v>
      </c>
      <c r="G1360" t="s">
        <v>2092</v>
      </c>
      <c r="H1360" t="s">
        <v>2093</v>
      </c>
      <c r="I1360" t="s">
        <v>101</v>
      </c>
      <c r="J1360" t="s">
        <v>26</v>
      </c>
      <c r="K1360" t="s">
        <v>143</v>
      </c>
      <c r="L1360" t="s">
        <v>144</v>
      </c>
      <c r="M1360" s="2">
        <v>19140</v>
      </c>
      <c r="N1360" s="2" t="s">
        <v>145</v>
      </c>
      <c r="O1360" s="3" t="s">
        <v>5922</v>
      </c>
      <c r="P1360" t="s">
        <v>70</v>
      </c>
      <c r="Q1360" t="s">
        <v>71</v>
      </c>
      <c r="R1360" t="s">
        <v>5923</v>
      </c>
      <c r="S1360" s="2">
        <v>748.75199999999995</v>
      </c>
      <c r="T1360" s="2">
        <v>8</v>
      </c>
      <c r="U1360" s="2">
        <v>0.4</v>
      </c>
      <c r="V1360" s="8">
        <v>-162.2296</v>
      </c>
      <c r="W1360" s="9">
        <f t="shared" si="63"/>
        <v>449.25119999999998</v>
      </c>
      <c r="X1360" s="9">
        <f t="shared" si="64"/>
        <v>299.50079999999997</v>
      </c>
      <c r="Y1360" s="9">
        <f t="shared" si="65"/>
        <v>3594.0095999999999</v>
      </c>
    </row>
    <row r="1361" spans="1:25" x14ac:dyDescent="0.3">
      <c r="A1361">
        <v>1360</v>
      </c>
      <c r="B1361" t="s">
        <v>6400</v>
      </c>
      <c r="C1361" s="1">
        <v>42860</v>
      </c>
      <c r="D1361" s="1">
        <v>42864</v>
      </c>
      <c r="E1361" s="18">
        <v>42860</v>
      </c>
      <c r="F1361" t="s">
        <v>49</v>
      </c>
      <c r="G1361" t="s">
        <v>1786</v>
      </c>
      <c r="H1361" t="s">
        <v>1787</v>
      </c>
      <c r="I1361" t="s">
        <v>25</v>
      </c>
      <c r="J1361" t="s">
        <v>26</v>
      </c>
      <c r="K1361" t="s">
        <v>126</v>
      </c>
      <c r="L1361" t="s">
        <v>42</v>
      </c>
      <c r="M1361" s="2">
        <v>94122</v>
      </c>
      <c r="N1361" s="2" t="s">
        <v>43</v>
      </c>
      <c r="O1361" s="3" t="s">
        <v>6401</v>
      </c>
      <c r="P1361" t="s">
        <v>45</v>
      </c>
      <c r="Q1361" t="s">
        <v>169</v>
      </c>
      <c r="R1361" t="s">
        <v>6402</v>
      </c>
      <c r="S1361" s="2">
        <v>23.16</v>
      </c>
      <c r="T1361" s="2">
        <v>2</v>
      </c>
      <c r="U1361" s="2">
        <v>0</v>
      </c>
      <c r="V1361" s="8">
        <v>11.58</v>
      </c>
      <c r="W1361" s="9">
        <f t="shared" si="63"/>
        <v>23.16</v>
      </c>
      <c r="X1361" s="9">
        <f t="shared" si="64"/>
        <v>0</v>
      </c>
      <c r="Y1361" s="9">
        <f t="shared" si="65"/>
        <v>46.32</v>
      </c>
    </row>
    <row r="1362" spans="1:25" x14ac:dyDescent="0.3">
      <c r="A1362">
        <v>1361</v>
      </c>
      <c r="B1362" t="s">
        <v>6403</v>
      </c>
      <c r="C1362" s="1">
        <v>42432</v>
      </c>
      <c r="D1362" s="1">
        <v>42437</v>
      </c>
      <c r="E1362" s="18">
        <v>42432</v>
      </c>
      <c r="F1362" t="s">
        <v>49</v>
      </c>
      <c r="G1362" t="s">
        <v>3165</v>
      </c>
      <c r="H1362" t="s">
        <v>3166</v>
      </c>
      <c r="I1362" t="s">
        <v>25</v>
      </c>
      <c r="J1362" t="s">
        <v>26</v>
      </c>
      <c r="K1362" t="s">
        <v>2781</v>
      </c>
      <c r="L1362" t="s">
        <v>103</v>
      </c>
      <c r="M1362" s="2">
        <v>78664</v>
      </c>
      <c r="N1362" s="2" t="s">
        <v>104</v>
      </c>
      <c r="O1362" s="3" t="s">
        <v>5032</v>
      </c>
      <c r="P1362" t="s">
        <v>45</v>
      </c>
      <c r="Q1362" t="s">
        <v>567</v>
      </c>
      <c r="R1362" t="s">
        <v>5033</v>
      </c>
      <c r="S1362" s="2">
        <v>3930.0720000000001</v>
      </c>
      <c r="T1362" s="2">
        <v>3</v>
      </c>
      <c r="U1362" s="2">
        <v>0.2</v>
      </c>
      <c r="V1362" s="8">
        <v>-786.01440000000002</v>
      </c>
      <c r="W1362" s="9">
        <f t="shared" si="63"/>
        <v>3144.0576000000001</v>
      </c>
      <c r="X1362" s="9">
        <f t="shared" si="64"/>
        <v>786.01440000000002</v>
      </c>
      <c r="Y1362" s="9">
        <f t="shared" si="65"/>
        <v>9432.1728000000003</v>
      </c>
    </row>
    <row r="1363" spans="1:25" x14ac:dyDescent="0.3">
      <c r="A1363">
        <v>1362</v>
      </c>
      <c r="B1363" t="s">
        <v>6404</v>
      </c>
      <c r="C1363" s="1">
        <v>42136</v>
      </c>
      <c r="D1363" s="1">
        <v>42140</v>
      </c>
      <c r="E1363" s="18">
        <v>42136</v>
      </c>
      <c r="F1363" t="s">
        <v>22</v>
      </c>
      <c r="G1363" t="s">
        <v>4959</v>
      </c>
      <c r="H1363" t="s">
        <v>4960</v>
      </c>
      <c r="I1363" t="s">
        <v>25</v>
      </c>
      <c r="J1363" t="s">
        <v>26</v>
      </c>
      <c r="K1363" t="s">
        <v>262</v>
      </c>
      <c r="L1363" t="s">
        <v>263</v>
      </c>
      <c r="M1363" s="2">
        <v>10024</v>
      </c>
      <c r="N1363" s="2" t="s">
        <v>145</v>
      </c>
      <c r="O1363" s="3" t="s">
        <v>2857</v>
      </c>
      <c r="P1363" t="s">
        <v>45</v>
      </c>
      <c r="Q1363" t="s">
        <v>58</v>
      </c>
      <c r="R1363" t="s">
        <v>2858</v>
      </c>
      <c r="S1363" s="2">
        <v>36.630000000000003</v>
      </c>
      <c r="T1363" s="2">
        <v>3</v>
      </c>
      <c r="U1363" s="2">
        <v>0</v>
      </c>
      <c r="V1363" s="8">
        <v>9.8901000000000003</v>
      </c>
      <c r="W1363" s="9">
        <f t="shared" si="63"/>
        <v>36.630000000000003</v>
      </c>
      <c r="X1363" s="9">
        <f t="shared" si="64"/>
        <v>0</v>
      </c>
      <c r="Y1363" s="9">
        <f t="shared" si="65"/>
        <v>109.89000000000001</v>
      </c>
    </row>
    <row r="1364" spans="1:25" x14ac:dyDescent="0.3">
      <c r="A1364">
        <v>1363</v>
      </c>
      <c r="B1364" t="s">
        <v>6405</v>
      </c>
      <c r="C1364" s="1">
        <v>42873</v>
      </c>
      <c r="D1364" s="1">
        <v>42877</v>
      </c>
      <c r="E1364" s="18">
        <v>42873</v>
      </c>
      <c r="F1364" t="s">
        <v>22</v>
      </c>
      <c r="G1364" t="s">
        <v>3570</v>
      </c>
      <c r="H1364" t="s">
        <v>3571</v>
      </c>
      <c r="I1364" t="s">
        <v>101</v>
      </c>
      <c r="J1364" t="s">
        <v>26</v>
      </c>
      <c r="K1364" t="s">
        <v>310</v>
      </c>
      <c r="L1364" t="s">
        <v>585</v>
      </c>
      <c r="M1364" s="2">
        <v>65807</v>
      </c>
      <c r="N1364" s="2" t="s">
        <v>104</v>
      </c>
      <c r="O1364" s="3" t="s">
        <v>6406</v>
      </c>
      <c r="P1364" t="s">
        <v>45</v>
      </c>
      <c r="Q1364" t="s">
        <v>77</v>
      </c>
      <c r="R1364" t="s">
        <v>6407</v>
      </c>
      <c r="S1364" s="2">
        <v>706.86</v>
      </c>
      <c r="T1364" s="2">
        <v>7</v>
      </c>
      <c r="U1364" s="2">
        <v>0</v>
      </c>
      <c r="V1364" s="8">
        <v>197.92080000000001</v>
      </c>
      <c r="W1364" s="9">
        <f t="shared" si="63"/>
        <v>706.86</v>
      </c>
      <c r="X1364" s="9">
        <f t="shared" si="64"/>
        <v>0</v>
      </c>
      <c r="Y1364" s="9">
        <f t="shared" si="65"/>
        <v>4948.0200000000004</v>
      </c>
    </row>
    <row r="1365" spans="1:25" x14ac:dyDescent="0.3">
      <c r="A1365">
        <v>1364</v>
      </c>
      <c r="B1365" t="s">
        <v>6408</v>
      </c>
      <c r="C1365" s="1">
        <v>41969</v>
      </c>
      <c r="D1365" s="1">
        <v>41974</v>
      </c>
      <c r="E1365" s="18">
        <v>41969</v>
      </c>
      <c r="F1365" t="s">
        <v>49</v>
      </c>
      <c r="G1365" t="s">
        <v>541</v>
      </c>
      <c r="H1365" t="s">
        <v>542</v>
      </c>
      <c r="I1365" t="s">
        <v>101</v>
      </c>
      <c r="J1365" t="s">
        <v>26</v>
      </c>
      <c r="K1365" t="s">
        <v>126</v>
      </c>
      <c r="L1365" t="s">
        <v>42</v>
      </c>
      <c r="M1365" s="2">
        <v>94109</v>
      </c>
      <c r="N1365" s="2" t="s">
        <v>43</v>
      </c>
      <c r="O1365" s="3" t="s">
        <v>5652</v>
      </c>
      <c r="P1365" t="s">
        <v>45</v>
      </c>
      <c r="Q1365" t="s">
        <v>89</v>
      </c>
      <c r="R1365" t="s">
        <v>5653</v>
      </c>
      <c r="S1365" s="2">
        <v>81.98</v>
      </c>
      <c r="T1365" s="2">
        <v>2</v>
      </c>
      <c r="U1365" s="2">
        <v>0</v>
      </c>
      <c r="V1365" s="8">
        <v>40.170200000000001</v>
      </c>
      <c r="W1365" s="9">
        <f t="shared" si="63"/>
        <v>81.98</v>
      </c>
      <c r="X1365" s="9">
        <f t="shared" si="64"/>
        <v>0</v>
      </c>
      <c r="Y1365" s="9">
        <f t="shared" si="65"/>
        <v>163.96</v>
      </c>
    </row>
    <row r="1366" spans="1:25" x14ac:dyDescent="0.3">
      <c r="A1366">
        <v>1365</v>
      </c>
      <c r="B1366" t="s">
        <v>6409</v>
      </c>
      <c r="C1366" s="1">
        <v>41930</v>
      </c>
      <c r="D1366" s="1">
        <v>41934</v>
      </c>
      <c r="E1366" s="18">
        <v>41930</v>
      </c>
      <c r="F1366" t="s">
        <v>49</v>
      </c>
      <c r="G1366" t="s">
        <v>5027</v>
      </c>
      <c r="H1366" t="s">
        <v>5028</v>
      </c>
      <c r="I1366" t="s">
        <v>40</v>
      </c>
      <c r="J1366" t="s">
        <v>26</v>
      </c>
      <c r="K1366" t="s">
        <v>5944</v>
      </c>
      <c r="L1366" t="s">
        <v>1663</v>
      </c>
      <c r="M1366" s="2">
        <v>71854</v>
      </c>
      <c r="N1366" s="2" t="s">
        <v>29</v>
      </c>
      <c r="O1366" s="3" t="s">
        <v>6364</v>
      </c>
      <c r="P1366" t="s">
        <v>31</v>
      </c>
      <c r="Q1366" t="s">
        <v>35</v>
      </c>
      <c r="R1366" t="s">
        <v>6365</v>
      </c>
      <c r="S1366" s="2">
        <v>605.34</v>
      </c>
      <c r="T1366" s="2">
        <v>6</v>
      </c>
      <c r="U1366" s="2">
        <v>0</v>
      </c>
      <c r="V1366" s="8">
        <v>145.2816</v>
      </c>
      <c r="W1366" s="9">
        <f t="shared" si="63"/>
        <v>605.34</v>
      </c>
      <c r="X1366" s="9">
        <f t="shared" si="64"/>
        <v>0</v>
      </c>
      <c r="Y1366" s="9">
        <f t="shared" si="65"/>
        <v>3632.04</v>
      </c>
    </row>
    <row r="1367" spans="1:25" x14ac:dyDescent="0.3">
      <c r="A1367">
        <v>1366</v>
      </c>
      <c r="B1367" t="s">
        <v>6410</v>
      </c>
      <c r="C1367" s="1">
        <v>42636</v>
      </c>
      <c r="D1367" s="1">
        <v>42639</v>
      </c>
      <c r="E1367" s="18">
        <v>42636</v>
      </c>
      <c r="F1367" t="s">
        <v>22</v>
      </c>
      <c r="G1367" t="s">
        <v>5628</v>
      </c>
      <c r="H1367" t="s">
        <v>5629</v>
      </c>
      <c r="I1367" t="s">
        <v>40</v>
      </c>
      <c r="J1367" t="s">
        <v>26</v>
      </c>
      <c r="K1367" t="s">
        <v>94</v>
      </c>
      <c r="L1367" t="s">
        <v>95</v>
      </c>
      <c r="M1367" s="2">
        <v>98115</v>
      </c>
      <c r="N1367" s="2" t="s">
        <v>43</v>
      </c>
      <c r="O1367" s="3" t="s">
        <v>6411</v>
      </c>
      <c r="P1367" t="s">
        <v>45</v>
      </c>
      <c r="Q1367" t="s">
        <v>567</v>
      </c>
      <c r="R1367" t="s">
        <v>6412</v>
      </c>
      <c r="S1367" s="2">
        <v>13.68</v>
      </c>
      <c r="T1367" s="2">
        <v>2</v>
      </c>
      <c r="U1367" s="2">
        <v>0</v>
      </c>
      <c r="V1367" s="8">
        <v>3.6936</v>
      </c>
      <c r="W1367" s="9">
        <f t="shared" si="63"/>
        <v>13.68</v>
      </c>
      <c r="X1367" s="9">
        <f t="shared" si="64"/>
        <v>0</v>
      </c>
      <c r="Y1367" s="9">
        <f t="shared" si="65"/>
        <v>27.36</v>
      </c>
    </row>
    <row r="1368" spans="1:25" x14ac:dyDescent="0.3">
      <c r="A1368">
        <v>1367</v>
      </c>
      <c r="B1368" t="s">
        <v>6413</v>
      </c>
      <c r="C1368" s="1">
        <v>42584</v>
      </c>
      <c r="D1368" s="1">
        <v>42586</v>
      </c>
      <c r="E1368" s="18">
        <v>42584</v>
      </c>
      <c r="F1368" t="s">
        <v>22</v>
      </c>
      <c r="G1368" t="s">
        <v>2328</v>
      </c>
      <c r="H1368" t="s">
        <v>2329</v>
      </c>
      <c r="I1368" t="s">
        <v>40</v>
      </c>
      <c r="J1368" t="s">
        <v>26</v>
      </c>
      <c r="K1368" t="s">
        <v>41</v>
      </c>
      <c r="L1368" t="s">
        <v>42</v>
      </c>
      <c r="M1368" s="2">
        <v>90032</v>
      </c>
      <c r="N1368" s="2" t="s">
        <v>43</v>
      </c>
      <c r="O1368" s="3" t="s">
        <v>6414</v>
      </c>
      <c r="P1368" t="s">
        <v>31</v>
      </c>
      <c r="Q1368" t="s">
        <v>55</v>
      </c>
      <c r="R1368" t="s">
        <v>6415</v>
      </c>
      <c r="S1368" s="2">
        <v>136.464</v>
      </c>
      <c r="T1368" s="2">
        <v>2</v>
      </c>
      <c r="U1368" s="2">
        <v>0.2</v>
      </c>
      <c r="V1368" s="8">
        <v>15.3522</v>
      </c>
      <c r="W1368" s="9">
        <f t="shared" si="63"/>
        <v>109.1712</v>
      </c>
      <c r="X1368" s="9">
        <f t="shared" si="64"/>
        <v>27.2928</v>
      </c>
      <c r="Y1368" s="9">
        <f t="shared" si="65"/>
        <v>218.3424</v>
      </c>
    </row>
    <row r="1369" spans="1:25" x14ac:dyDescent="0.3">
      <c r="A1369">
        <v>1368</v>
      </c>
      <c r="B1369" t="s">
        <v>6417</v>
      </c>
      <c r="C1369" s="1">
        <v>43055</v>
      </c>
      <c r="D1369" s="1">
        <v>43060</v>
      </c>
      <c r="E1369" s="18">
        <v>43055</v>
      </c>
      <c r="F1369" t="s">
        <v>49</v>
      </c>
      <c r="G1369" t="s">
        <v>3319</v>
      </c>
      <c r="H1369" t="s">
        <v>3320</v>
      </c>
      <c r="I1369" t="s">
        <v>101</v>
      </c>
      <c r="J1369" t="s">
        <v>26</v>
      </c>
      <c r="K1369" t="s">
        <v>3042</v>
      </c>
      <c r="L1369" t="s">
        <v>263</v>
      </c>
      <c r="M1369" s="2">
        <v>10701</v>
      </c>
      <c r="N1369" s="2" t="s">
        <v>145</v>
      </c>
      <c r="O1369" s="3" t="s">
        <v>6418</v>
      </c>
      <c r="P1369" t="s">
        <v>70</v>
      </c>
      <c r="Q1369" t="s">
        <v>668</v>
      </c>
      <c r="R1369" t="s">
        <v>6419</v>
      </c>
      <c r="S1369" s="2">
        <v>52.44</v>
      </c>
      <c r="T1369" s="2">
        <v>4</v>
      </c>
      <c r="U1369" s="2">
        <v>0</v>
      </c>
      <c r="V1369" s="8">
        <v>24.122399999999999</v>
      </c>
      <c r="W1369" s="9">
        <f t="shared" si="63"/>
        <v>52.44</v>
      </c>
      <c r="X1369" s="9">
        <f t="shared" si="64"/>
        <v>0</v>
      </c>
      <c r="Y1369" s="9">
        <f t="shared" si="65"/>
        <v>209.76</v>
      </c>
    </row>
    <row r="1370" spans="1:25" x14ac:dyDescent="0.3">
      <c r="A1370">
        <v>1369</v>
      </c>
      <c r="B1370" t="s">
        <v>6420</v>
      </c>
      <c r="C1370" s="1">
        <v>42989</v>
      </c>
      <c r="D1370" s="1">
        <v>42989</v>
      </c>
      <c r="E1370" s="18">
        <v>42989</v>
      </c>
      <c r="F1370" t="s">
        <v>1261</v>
      </c>
      <c r="G1370" t="s">
        <v>763</v>
      </c>
      <c r="H1370" t="s">
        <v>764</v>
      </c>
      <c r="I1370" t="s">
        <v>25</v>
      </c>
      <c r="J1370" t="s">
        <v>26</v>
      </c>
      <c r="K1370" t="s">
        <v>126</v>
      </c>
      <c r="L1370" t="s">
        <v>42</v>
      </c>
      <c r="M1370" s="2">
        <v>94110</v>
      </c>
      <c r="N1370" s="2" t="s">
        <v>43</v>
      </c>
      <c r="O1370" s="3" t="s">
        <v>339</v>
      </c>
      <c r="P1370" t="s">
        <v>31</v>
      </c>
      <c r="Q1370" t="s">
        <v>64</v>
      </c>
      <c r="R1370" t="s">
        <v>340</v>
      </c>
      <c r="S1370" s="2">
        <v>32.36</v>
      </c>
      <c r="T1370" s="2">
        <v>4</v>
      </c>
      <c r="U1370" s="2">
        <v>0</v>
      </c>
      <c r="V1370" s="8">
        <v>11.6496</v>
      </c>
      <c r="W1370" s="9">
        <f t="shared" si="63"/>
        <v>32.36</v>
      </c>
      <c r="X1370" s="9">
        <f t="shared" si="64"/>
        <v>0</v>
      </c>
      <c r="Y1370" s="9">
        <f t="shared" si="65"/>
        <v>129.44</v>
      </c>
    </row>
    <row r="1371" spans="1:25" x14ac:dyDescent="0.3">
      <c r="A1371">
        <v>1370</v>
      </c>
      <c r="B1371" t="s">
        <v>6421</v>
      </c>
      <c r="C1371" s="1">
        <v>42985</v>
      </c>
      <c r="D1371" s="1">
        <v>42989</v>
      </c>
      <c r="E1371" s="18">
        <v>42985</v>
      </c>
      <c r="F1371" t="s">
        <v>49</v>
      </c>
      <c r="G1371" t="s">
        <v>1380</v>
      </c>
      <c r="H1371" t="s">
        <v>1381</v>
      </c>
      <c r="I1371" t="s">
        <v>25</v>
      </c>
      <c r="J1371" t="s">
        <v>26</v>
      </c>
      <c r="K1371" t="s">
        <v>2462</v>
      </c>
      <c r="L1371" t="s">
        <v>113</v>
      </c>
      <c r="M1371" s="2">
        <v>53209</v>
      </c>
      <c r="N1371" s="2" t="s">
        <v>104</v>
      </c>
      <c r="O1371" s="3" t="s">
        <v>5785</v>
      </c>
      <c r="P1371" t="s">
        <v>70</v>
      </c>
      <c r="Q1371" t="s">
        <v>157</v>
      </c>
      <c r="R1371" t="s">
        <v>5786</v>
      </c>
      <c r="S1371" s="2">
        <v>13.48</v>
      </c>
      <c r="T1371" s="2">
        <v>1</v>
      </c>
      <c r="U1371" s="2">
        <v>0</v>
      </c>
      <c r="V1371" s="8">
        <v>1.8872</v>
      </c>
      <c r="W1371" s="9">
        <f t="shared" si="63"/>
        <v>13.48</v>
      </c>
      <c r="X1371" s="9">
        <f t="shared" si="64"/>
        <v>0</v>
      </c>
      <c r="Y1371" s="9">
        <f t="shared" si="65"/>
        <v>13.48</v>
      </c>
    </row>
    <row r="1372" spans="1:25" x14ac:dyDescent="0.3">
      <c r="A1372">
        <v>1371</v>
      </c>
      <c r="B1372" t="s">
        <v>6422</v>
      </c>
      <c r="C1372" s="1">
        <v>42252</v>
      </c>
      <c r="D1372" s="1">
        <v>42257</v>
      </c>
      <c r="E1372" s="18">
        <v>42252</v>
      </c>
      <c r="F1372" t="s">
        <v>49</v>
      </c>
      <c r="G1372" t="s">
        <v>1137</v>
      </c>
      <c r="H1372" t="s">
        <v>1138</v>
      </c>
      <c r="I1372" t="s">
        <v>40</v>
      </c>
      <c r="J1372" t="s">
        <v>26</v>
      </c>
      <c r="K1372" t="s">
        <v>381</v>
      </c>
      <c r="L1372" t="s">
        <v>225</v>
      </c>
      <c r="M1372" s="2">
        <v>55901</v>
      </c>
      <c r="N1372" s="2" t="s">
        <v>104</v>
      </c>
      <c r="O1372" s="3" t="s">
        <v>255</v>
      </c>
      <c r="P1372" t="s">
        <v>31</v>
      </c>
      <c r="Q1372" t="s">
        <v>64</v>
      </c>
      <c r="R1372" t="s">
        <v>256</v>
      </c>
      <c r="S1372" s="2">
        <v>6.16</v>
      </c>
      <c r="T1372" s="2">
        <v>2</v>
      </c>
      <c r="U1372" s="2">
        <v>0</v>
      </c>
      <c r="V1372" s="8">
        <v>2.9567999999999999</v>
      </c>
      <c r="W1372" s="9">
        <f t="shared" si="63"/>
        <v>6.16</v>
      </c>
      <c r="X1372" s="9">
        <f t="shared" si="64"/>
        <v>0</v>
      </c>
      <c r="Y1372" s="9">
        <f t="shared" si="65"/>
        <v>12.32</v>
      </c>
    </row>
    <row r="1373" spans="1:25" x14ac:dyDescent="0.3">
      <c r="A1373">
        <v>1372</v>
      </c>
      <c r="B1373" t="s">
        <v>6423</v>
      </c>
      <c r="C1373" s="1">
        <v>42906</v>
      </c>
      <c r="D1373" s="1">
        <v>42909</v>
      </c>
      <c r="E1373" s="18">
        <v>42906</v>
      </c>
      <c r="F1373" t="s">
        <v>184</v>
      </c>
      <c r="G1373" t="s">
        <v>2454</v>
      </c>
      <c r="H1373" t="s">
        <v>2455</v>
      </c>
      <c r="I1373" t="s">
        <v>25</v>
      </c>
      <c r="J1373" t="s">
        <v>26</v>
      </c>
      <c r="K1373" t="s">
        <v>1389</v>
      </c>
      <c r="L1373" t="s">
        <v>53</v>
      </c>
      <c r="M1373" s="2">
        <v>33180</v>
      </c>
      <c r="N1373" s="2" t="s">
        <v>29</v>
      </c>
      <c r="O1373" s="3" t="s">
        <v>5280</v>
      </c>
      <c r="P1373" t="s">
        <v>45</v>
      </c>
      <c r="Q1373" t="s">
        <v>58</v>
      </c>
      <c r="R1373" t="s">
        <v>5281</v>
      </c>
      <c r="S1373" s="2">
        <v>4.4640000000000004</v>
      </c>
      <c r="T1373" s="2">
        <v>1</v>
      </c>
      <c r="U1373" s="2">
        <v>0.2</v>
      </c>
      <c r="V1373" s="8">
        <v>0.33479999999999999</v>
      </c>
      <c r="W1373" s="9">
        <f t="shared" si="63"/>
        <v>3.5712000000000002</v>
      </c>
      <c r="X1373" s="9">
        <f t="shared" si="64"/>
        <v>0.89280000000000015</v>
      </c>
      <c r="Y1373" s="9">
        <f t="shared" si="65"/>
        <v>3.5712000000000002</v>
      </c>
    </row>
    <row r="1374" spans="1:25" x14ac:dyDescent="0.3">
      <c r="A1374">
        <v>1373</v>
      </c>
      <c r="B1374" t="s">
        <v>6424</v>
      </c>
      <c r="C1374" s="1">
        <v>42962</v>
      </c>
      <c r="D1374" s="1">
        <v>42966</v>
      </c>
      <c r="E1374" s="18">
        <v>42962</v>
      </c>
      <c r="F1374" t="s">
        <v>49</v>
      </c>
      <c r="G1374" t="s">
        <v>5129</v>
      </c>
      <c r="H1374" t="s">
        <v>5130</v>
      </c>
      <c r="I1374" t="s">
        <v>40</v>
      </c>
      <c r="J1374" t="s">
        <v>26</v>
      </c>
      <c r="K1374" t="s">
        <v>556</v>
      </c>
      <c r="L1374" t="s">
        <v>225</v>
      </c>
      <c r="M1374" s="2">
        <v>55113</v>
      </c>
      <c r="N1374" s="2" t="s">
        <v>104</v>
      </c>
      <c r="O1374" s="3" t="s">
        <v>6425</v>
      </c>
      <c r="P1374" t="s">
        <v>45</v>
      </c>
      <c r="Q1374" t="s">
        <v>46</v>
      </c>
      <c r="R1374" t="s">
        <v>6426</v>
      </c>
      <c r="S1374" s="2">
        <v>50.4</v>
      </c>
      <c r="T1374" s="2">
        <v>8</v>
      </c>
      <c r="U1374" s="2">
        <v>0</v>
      </c>
      <c r="V1374" s="8">
        <v>23.184000000000001</v>
      </c>
      <c r="W1374" s="9">
        <f t="shared" si="63"/>
        <v>50.4</v>
      </c>
      <c r="X1374" s="9">
        <f t="shared" si="64"/>
        <v>0</v>
      </c>
      <c r="Y1374" s="9">
        <f t="shared" si="65"/>
        <v>403.2</v>
      </c>
    </row>
    <row r="1375" spans="1:25" x14ac:dyDescent="0.3">
      <c r="A1375">
        <v>1374</v>
      </c>
      <c r="B1375" t="s">
        <v>6427</v>
      </c>
      <c r="C1375" s="1">
        <v>41959</v>
      </c>
      <c r="D1375" s="1">
        <v>41963</v>
      </c>
      <c r="E1375" s="18">
        <v>41959</v>
      </c>
      <c r="F1375" t="s">
        <v>49</v>
      </c>
      <c r="G1375" t="s">
        <v>2172</v>
      </c>
      <c r="H1375" t="s">
        <v>2173</v>
      </c>
      <c r="I1375" t="s">
        <v>25</v>
      </c>
      <c r="J1375" t="s">
        <v>26</v>
      </c>
      <c r="K1375" t="s">
        <v>349</v>
      </c>
      <c r="L1375" t="s">
        <v>207</v>
      </c>
      <c r="M1375" s="2">
        <v>62521</v>
      </c>
      <c r="N1375" s="2" t="s">
        <v>104</v>
      </c>
      <c r="O1375" s="3" t="s">
        <v>5151</v>
      </c>
      <c r="P1375" t="s">
        <v>31</v>
      </c>
      <c r="Q1375" t="s">
        <v>35</v>
      </c>
      <c r="R1375" t="s">
        <v>5152</v>
      </c>
      <c r="S1375" s="2">
        <v>37.295999999999999</v>
      </c>
      <c r="T1375" s="2">
        <v>2</v>
      </c>
      <c r="U1375" s="2">
        <v>0.3</v>
      </c>
      <c r="V1375" s="8">
        <v>-1.0656000000000001</v>
      </c>
      <c r="W1375" s="9">
        <f t="shared" si="63"/>
        <v>26.107199999999999</v>
      </c>
      <c r="X1375" s="9">
        <f t="shared" si="64"/>
        <v>11.188799999999999</v>
      </c>
      <c r="Y1375" s="9">
        <f t="shared" si="65"/>
        <v>52.214399999999998</v>
      </c>
    </row>
    <row r="1376" spans="1:25" x14ac:dyDescent="0.3">
      <c r="A1376">
        <v>1375</v>
      </c>
      <c r="B1376" t="s">
        <v>6430</v>
      </c>
      <c r="C1376" s="1">
        <v>42342</v>
      </c>
      <c r="D1376" s="1">
        <v>42347</v>
      </c>
      <c r="E1376" s="18">
        <v>42342</v>
      </c>
      <c r="F1376" t="s">
        <v>49</v>
      </c>
      <c r="G1376" t="s">
        <v>2828</v>
      </c>
      <c r="H1376" t="s">
        <v>2829</v>
      </c>
      <c r="I1376" t="s">
        <v>25</v>
      </c>
      <c r="J1376" t="s">
        <v>26</v>
      </c>
      <c r="K1376" t="s">
        <v>1101</v>
      </c>
      <c r="L1376" t="s">
        <v>42</v>
      </c>
      <c r="M1376" s="2">
        <v>90712</v>
      </c>
      <c r="N1376" s="2" t="s">
        <v>43</v>
      </c>
      <c r="O1376" s="3" t="s">
        <v>4327</v>
      </c>
      <c r="P1376" t="s">
        <v>45</v>
      </c>
      <c r="Q1376" t="s">
        <v>67</v>
      </c>
      <c r="R1376" t="s">
        <v>4328</v>
      </c>
      <c r="S1376" s="2">
        <v>16.899999999999999</v>
      </c>
      <c r="T1376" s="2">
        <v>5</v>
      </c>
      <c r="U1376" s="2">
        <v>0</v>
      </c>
      <c r="V1376" s="8">
        <v>6.2530000000000001</v>
      </c>
      <c r="W1376" s="9">
        <f t="shared" si="63"/>
        <v>16.899999999999999</v>
      </c>
      <c r="X1376" s="9">
        <f t="shared" si="64"/>
        <v>0</v>
      </c>
      <c r="Y1376" s="9">
        <f t="shared" si="65"/>
        <v>84.5</v>
      </c>
    </row>
    <row r="1377" spans="1:25" x14ac:dyDescent="0.3">
      <c r="A1377">
        <v>1376</v>
      </c>
      <c r="B1377" t="s">
        <v>6431</v>
      </c>
      <c r="C1377" s="1">
        <v>42145</v>
      </c>
      <c r="D1377" s="1">
        <v>42149</v>
      </c>
      <c r="E1377" s="18">
        <v>42145</v>
      </c>
      <c r="F1377" t="s">
        <v>49</v>
      </c>
      <c r="G1377" t="s">
        <v>4304</v>
      </c>
      <c r="H1377" t="s">
        <v>4305</v>
      </c>
      <c r="I1377" t="s">
        <v>40</v>
      </c>
      <c r="J1377" t="s">
        <v>26</v>
      </c>
      <c r="K1377" t="s">
        <v>94</v>
      </c>
      <c r="L1377" t="s">
        <v>95</v>
      </c>
      <c r="M1377" s="2">
        <v>98105</v>
      </c>
      <c r="N1377" s="2" t="s">
        <v>43</v>
      </c>
      <c r="O1377" s="3" t="s">
        <v>2526</v>
      </c>
      <c r="P1377" t="s">
        <v>45</v>
      </c>
      <c r="Q1377" t="s">
        <v>74</v>
      </c>
      <c r="R1377" t="s">
        <v>2527</v>
      </c>
      <c r="S1377" s="2">
        <v>26.975999999999999</v>
      </c>
      <c r="T1377" s="2">
        <v>4</v>
      </c>
      <c r="U1377" s="2">
        <v>0.2</v>
      </c>
      <c r="V1377" s="8">
        <v>8.7672000000000008</v>
      </c>
      <c r="W1377" s="9">
        <f t="shared" si="63"/>
        <v>21.5808</v>
      </c>
      <c r="X1377" s="9">
        <f t="shared" si="64"/>
        <v>5.3952</v>
      </c>
      <c r="Y1377" s="9">
        <f t="shared" si="65"/>
        <v>86.3232</v>
      </c>
    </row>
    <row r="1378" spans="1:25" x14ac:dyDescent="0.3">
      <c r="A1378">
        <v>1377</v>
      </c>
      <c r="B1378" t="s">
        <v>6432</v>
      </c>
      <c r="C1378" s="1">
        <v>43024</v>
      </c>
      <c r="D1378" s="1">
        <v>43029</v>
      </c>
      <c r="E1378" s="18">
        <v>43024</v>
      </c>
      <c r="F1378" t="s">
        <v>49</v>
      </c>
      <c r="G1378" t="s">
        <v>2577</v>
      </c>
      <c r="H1378" t="s">
        <v>2578</v>
      </c>
      <c r="I1378" t="s">
        <v>40</v>
      </c>
      <c r="J1378" t="s">
        <v>26</v>
      </c>
      <c r="K1378" t="s">
        <v>610</v>
      </c>
      <c r="L1378" t="s">
        <v>302</v>
      </c>
      <c r="M1378" s="2">
        <v>85254</v>
      </c>
      <c r="N1378" s="2" t="s">
        <v>43</v>
      </c>
      <c r="O1378" s="3" t="s">
        <v>5167</v>
      </c>
      <c r="P1378" t="s">
        <v>45</v>
      </c>
      <c r="Q1378" t="s">
        <v>89</v>
      </c>
      <c r="R1378" t="s">
        <v>5168</v>
      </c>
      <c r="S1378" s="2">
        <v>307.77600000000001</v>
      </c>
      <c r="T1378" s="2">
        <v>7</v>
      </c>
      <c r="U1378" s="2">
        <v>0.2</v>
      </c>
      <c r="V1378" s="8">
        <v>111.5688</v>
      </c>
      <c r="W1378" s="9">
        <f t="shared" si="63"/>
        <v>246.2208</v>
      </c>
      <c r="X1378" s="9">
        <f t="shared" si="64"/>
        <v>61.555200000000006</v>
      </c>
      <c r="Y1378" s="9">
        <f t="shared" si="65"/>
        <v>1723.5455999999999</v>
      </c>
    </row>
    <row r="1379" spans="1:25" x14ac:dyDescent="0.3">
      <c r="A1379">
        <v>1378</v>
      </c>
      <c r="B1379" t="s">
        <v>6433</v>
      </c>
      <c r="C1379" s="1">
        <v>42317</v>
      </c>
      <c r="D1379" s="1">
        <v>42322</v>
      </c>
      <c r="E1379" s="18">
        <v>42317</v>
      </c>
      <c r="F1379" t="s">
        <v>22</v>
      </c>
      <c r="G1379" t="s">
        <v>1899</v>
      </c>
      <c r="H1379" t="s">
        <v>1900</v>
      </c>
      <c r="I1379" t="s">
        <v>25</v>
      </c>
      <c r="J1379" t="s">
        <v>26</v>
      </c>
      <c r="K1379" t="s">
        <v>2266</v>
      </c>
      <c r="L1379" t="s">
        <v>263</v>
      </c>
      <c r="M1379" s="2">
        <v>11572</v>
      </c>
      <c r="N1379" s="2" t="s">
        <v>145</v>
      </c>
      <c r="O1379" s="3" t="s">
        <v>4301</v>
      </c>
      <c r="P1379" t="s">
        <v>45</v>
      </c>
      <c r="Q1379" t="s">
        <v>58</v>
      </c>
      <c r="R1379" t="s">
        <v>4302</v>
      </c>
      <c r="S1379" s="2">
        <v>244.55</v>
      </c>
      <c r="T1379" s="2">
        <v>5</v>
      </c>
      <c r="U1379" s="2">
        <v>0</v>
      </c>
      <c r="V1379" s="8">
        <v>4.891</v>
      </c>
      <c r="W1379" s="9">
        <f t="shared" si="63"/>
        <v>244.55</v>
      </c>
      <c r="X1379" s="9">
        <f t="shared" si="64"/>
        <v>0</v>
      </c>
      <c r="Y1379" s="9">
        <f t="shared" si="65"/>
        <v>1222.75</v>
      </c>
    </row>
    <row r="1380" spans="1:25" x14ac:dyDescent="0.3">
      <c r="A1380">
        <v>1379</v>
      </c>
      <c r="B1380" t="s">
        <v>6434</v>
      </c>
      <c r="C1380" s="1">
        <v>42619</v>
      </c>
      <c r="D1380" s="1">
        <v>42625</v>
      </c>
      <c r="E1380" s="18">
        <v>42619</v>
      </c>
      <c r="F1380" t="s">
        <v>49</v>
      </c>
      <c r="G1380" t="s">
        <v>2314</v>
      </c>
      <c r="H1380" t="s">
        <v>2315</v>
      </c>
      <c r="I1380" t="s">
        <v>40</v>
      </c>
      <c r="J1380" t="s">
        <v>26</v>
      </c>
      <c r="K1380" t="s">
        <v>801</v>
      </c>
      <c r="L1380" t="s">
        <v>103</v>
      </c>
      <c r="M1380" s="2">
        <v>75217</v>
      </c>
      <c r="N1380" s="2" t="s">
        <v>104</v>
      </c>
      <c r="O1380" s="3" t="s">
        <v>5182</v>
      </c>
      <c r="P1380" t="s">
        <v>45</v>
      </c>
      <c r="Q1380" t="s">
        <v>89</v>
      </c>
      <c r="R1380" t="s">
        <v>5183</v>
      </c>
      <c r="S1380" s="2">
        <v>41.92</v>
      </c>
      <c r="T1380" s="2">
        <v>4</v>
      </c>
      <c r="U1380" s="2">
        <v>0.2</v>
      </c>
      <c r="V1380" s="8">
        <v>15.196</v>
      </c>
      <c r="W1380" s="9">
        <f t="shared" si="63"/>
        <v>33.536000000000001</v>
      </c>
      <c r="X1380" s="9">
        <f t="shared" si="64"/>
        <v>8.3840000000000003</v>
      </c>
      <c r="Y1380" s="9">
        <f t="shared" si="65"/>
        <v>134.14400000000001</v>
      </c>
    </row>
    <row r="1381" spans="1:25" x14ac:dyDescent="0.3">
      <c r="A1381">
        <v>1380</v>
      </c>
      <c r="B1381" t="s">
        <v>6437</v>
      </c>
      <c r="C1381" s="1">
        <v>42733</v>
      </c>
      <c r="D1381" s="1">
        <v>42737</v>
      </c>
      <c r="E1381" s="18">
        <v>42733</v>
      </c>
      <c r="F1381" t="s">
        <v>49</v>
      </c>
      <c r="G1381" t="s">
        <v>2420</v>
      </c>
      <c r="H1381" t="s">
        <v>2421</v>
      </c>
      <c r="I1381" t="s">
        <v>25</v>
      </c>
      <c r="J1381" t="s">
        <v>26</v>
      </c>
      <c r="K1381" t="s">
        <v>6048</v>
      </c>
      <c r="L1381" t="s">
        <v>4186</v>
      </c>
      <c r="M1381" s="2">
        <v>67212</v>
      </c>
      <c r="N1381" s="2" t="s">
        <v>104</v>
      </c>
      <c r="O1381" s="3" t="s">
        <v>5673</v>
      </c>
      <c r="P1381" t="s">
        <v>31</v>
      </c>
      <c r="Q1381" t="s">
        <v>64</v>
      </c>
      <c r="R1381" t="s">
        <v>5674</v>
      </c>
      <c r="S1381" s="2">
        <v>70.56</v>
      </c>
      <c r="T1381" s="2">
        <v>6</v>
      </c>
      <c r="U1381" s="2">
        <v>0</v>
      </c>
      <c r="V1381" s="8">
        <v>23.990400000000001</v>
      </c>
      <c r="W1381" s="9">
        <f t="shared" si="63"/>
        <v>70.56</v>
      </c>
      <c r="X1381" s="9">
        <f t="shared" si="64"/>
        <v>0</v>
      </c>
      <c r="Y1381" s="9">
        <f t="shared" si="65"/>
        <v>423.36</v>
      </c>
    </row>
    <row r="1382" spans="1:25" x14ac:dyDescent="0.3">
      <c r="A1382">
        <v>1381</v>
      </c>
      <c r="B1382" t="s">
        <v>6438</v>
      </c>
      <c r="C1382" s="1">
        <v>42988</v>
      </c>
      <c r="D1382" s="1">
        <v>42991</v>
      </c>
      <c r="E1382" s="18">
        <v>42988</v>
      </c>
      <c r="F1382" t="s">
        <v>184</v>
      </c>
      <c r="G1382" t="s">
        <v>1471</v>
      </c>
      <c r="H1382" t="s">
        <v>1472</v>
      </c>
      <c r="I1382" t="s">
        <v>40</v>
      </c>
      <c r="J1382" t="s">
        <v>26</v>
      </c>
      <c r="K1382" t="s">
        <v>787</v>
      </c>
      <c r="L1382" t="s">
        <v>490</v>
      </c>
      <c r="M1382" s="2">
        <v>44312</v>
      </c>
      <c r="N1382" s="2" t="s">
        <v>145</v>
      </c>
      <c r="O1382" s="3" t="s">
        <v>6439</v>
      </c>
      <c r="P1382" t="s">
        <v>45</v>
      </c>
      <c r="Q1382" t="s">
        <v>89</v>
      </c>
      <c r="R1382" t="s">
        <v>6440</v>
      </c>
      <c r="S1382" s="2">
        <v>85.055999999999997</v>
      </c>
      <c r="T1382" s="2">
        <v>3</v>
      </c>
      <c r="U1382" s="2">
        <v>0.2</v>
      </c>
      <c r="V1382" s="8">
        <v>28.706399999999999</v>
      </c>
      <c r="W1382" s="9">
        <f t="shared" si="63"/>
        <v>68.044799999999995</v>
      </c>
      <c r="X1382" s="9">
        <f t="shared" si="64"/>
        <v>17.011199999999999</v>
      </c>
      <c r="Y1382" s="9">
        <f t="shared" si="65"/>
        <v>204.13439999999997</v>
      </c>
    </row>
    <row r="1383" spans="1:25" x14ac:dyDescent="0.3">
      <c r="A1383">
        <v>1382</v>
      </c>
      <c r="B1383" t="s">
        <v>6441</v>
      </c>
      <c r="C1383" s="1">
        <v>42596</v>
      </c>
      <c r="D1383" s="1">
        <v>42600</v>
      </c>
      <c r="E1383" s="18">
        <v>42596</v>
      </c>
      <c r="F1383" t="s">
        <v>49</v>
      </c>
      <c r="G1383" t="s">
        <v>6374</v>
      </c>
      <c r="H1383" t="s">
        <v>6375</v>
      </c>
      <c r="I1383" t="s">
        <v>25</v>
      </c>
      <c r="J1383" t="s">
        <v>26</v>
      </c>
      <c r="K1383" t="s">
        <v>41</v>
      </c>
      <c r="L1383" t="s">
        <v>42</v>
      </c>
      <c r="M1383" s="2">
        <v>90045</v>
      </c>
      <c r="N1383" s="2" t="s">
        <v>43</v>
      </c>
      <c r="O1383" s="3" t="s">
        <v>4657</v>
      </c>
      <c r="P1383" t="s">
        <v>45</v>
      </c>
      <c r="Q1383" t="s">
        <v>89</v>
      </c>
      <c r="R1383" t="s">
        <v>4658</v>
      </c>
      <c r="S1383" s="2">
        <v>15.54</v>
      </c>
      <c r="T1383" s="2">
        <v>3</v>
      </c>
      <c r="U1383" s="2">
        <v>0</v>
      </c>
      <c r="V1383" s="8">
        <v>7.6146000000000003</v>
      </c>
      <c r="W1383" s="9">
        <f t="shared" si="63"/>
        <v>15.54</v>
      </c>
      <c r="X1383" s="9">
        <f t="shared" si="64"/>
        <v>0</v>
      </c>
      <c r="Y1383" s="9">
        <f t="shared" si="65"/>
        <v>46.62</v>
      </c>
    </row>
    <row r="1384" spans="1:25" x14ac:dyDescent="0.3">
      <c r="A1384">
        <v>1383</v>
      </c>
      <c r="B1384" t="s">
        <v>6444</v>
      </c>
      <c r="C1384" s="1">
        <v>42618</v>
      </c>
      <c r="D1384" s="1">
        <v>42620</v>
      </c>
      <c r="E1384" s="18">
        <v>42618</v>
      </c>
      <c r="F1384" t="s">
        <v>22</v>
      </c>
      <c r="G1384" t="s">
        <v>6445</v>
      </c>
      <c r="H1384" t="s">
        <v>6446</v>
      </c>
      <c r="I1384" t="s">
        <v>40</v>
      </c>
      <c r="J1384" t="s">
        <v>26</v>
      </c>
      <c r="K1384" t="s">
        <v>180</v>
      </c>
      <c r="L1384" t="s">
        <v>103</v>
      </c>
      <c r="M1384" s="2">
        <v>77070</v>
      </c>
      <c r="N1384" s="2" t="s">
        <v>104</v>
      </c>
      <c r="O1384" s="3" t="s">
        <v>2551</v>
      </c>
      <c r="P1384" t="s">
        <v>45</v>
      </c>
      <c r="Q1384" t="s">
        <v>89</v>
      </c>
      <c r="R1384" t="s">
        <v>2552</v>
      </c>
      <c r="S1384" s="2">
        <v>25.92</v>
      </c>
      <c r="T1384" s="2">
        <v>5</v>
      </c>
      <c r="U1384" s="2">
        <v>0.2</v>
      </c>
      <c r="V1384" s="8">
        <v>9.0719999999999992</v>
      </c>
      <c r="W1384" s="9">
        <f t="shared" si="63"/>
        <v>20.736000000000001</v>
      </c>
      <c r="X1384" s="9">
        <f t="shared" si="64"/>
        <v>5.1840000000000011</v>
      </c>
      <c r="Y1384" s="9">
        <f t="shared" si="65"/>
        <v>103.68</v>
      </c>
    </row>
    <row r="1385" spans="1:25" x14ac:dyDescent="0.3">
      <c r="A1385">
        <v>1384</v>
      </c>
      <c r="B1385" t="s">
        <v>6447</v>
      </c>
      <c r="C1385" s="1">
        <v>42912</v>
      </c>
      <c r="D1385" s="1">
        <v>42919</v>
      </c>
      <c r="E1385" s="18">
        <v>42912</v>
      </c>
      <c r="F1385" t="s">
        <v>49</v>
      </c>
      <c r="G1385" t="s">
        <v>3339</v>
      </c>
      <c r="H1385" t="s">
        <v>3340</v>
      </c>
      <c r="I1385" t="s">
        <v>25</v>
      </c>
      <c r="J1385" t="s">
        <v>26</v>
      </c>
      <c r="K1385" t="s">
        <v>143</v>
      </c>
      <c r="L1385" t="s">
        <v>144</v>
      </c>
      <c r="M1385" s="2">
        <v>19143</v>
      </c>
      <c r="N1385" s="2" t="s">
        <v>145</v>
      </c>
      <c r="O1385" s="3" t="s">
        <v>1028</v>
      </c>
      <c r="P1385" t="s">
        <v>70</v>
      </c>
      <c r="Q1385" t="s">
        <v>71</v>
      </c>
      <c r="R1385" t="s">
        <v>1029</v>
      </c>
      <c r="S1385" s="2">
        <v>358.2</v>
      </c>
      <c r="T1385" s="2">
        <v>3</v>
      </c>
      <c r="U1385" s="2">
        <v>0.4</v>
      </c>
      <c r="V1385" s="8">
        <v>41.79</v>
      </c>
      <c r="W1385" s="9">
        <f t="shared" si="63"/>
        <v>214.92</v>
      </c>
      <c r="X1385" s="9">
        <f t="shared" si="64"/>
        <v>143.28</v>
      </c>
      <c r="Y1385" s="9">
        <f t="shared" si="65"/>
        <v>644.76</v>
      </c>
    </row>
    <row r="1386" spans="1:25" x14ac:dyDescent="0.3">
      <c r="A1386">
        <v>1385</v>
      </c>
      <c r="B1386" t="s">
        <v>6448</v>
      </c>
      <c r="C1386" s="1">
        <v>42784</v>
      </c>
      <c r="D1386" s="1">
        <v>42787</v>
      </c>
      <c r="E1386" s="18">
        <v>42784</v>
      </c>
      <c r="F1386" t="s">
        <v>22</v>
      </c>
      <c r="G1386" t="s">
        <v>473</v>
      </c>
      <c r="H1386" t="s">
        <v>474</v>
      </c>
      <c r="I1386" t="s">
        <v>40</v>
      </c>
      <c r="J1386" t="s">
        <v>26</v>
      </c>
      <c r="K1386" t="s">
        <v>41</v>
      </c>
      <c r="L1386" t="s">
        <v>42</v>
      </c>
      <c r="M1386" s="2">
        <v>90045</v>
      </c>
      <c r="N1386" s="2" t="s">
        <v>43</v>
      </c>
      <c r="O1386" s="3" t="s">
        <v>1627</v>
      </c>
      <c r="P1386" t="s">
        <v>70</v>
      </c>
      <c r="Q1386" t="s">
        <v>71</v>
      </c>
      <c r="R1386" t="s">
        <v>1628</v>
      </c>
      <c r="S1386" s="2">
        <v>167.976</v>
      </c>
      <c r="T1386" s="2">
        <v>3</v>
      </c>
      <c r="U1386" s="2">
        <v>0.2</v>
      </c>
      <c r="V1386" s="8">
        <v>10.4985</v>
      </c>
      <c r="W1386" s="9">
        <f t="shared" si="63"/>
        <v>134.38079999999999</v>
      </c>
      <c r="X1386" s="9">
        <f t="shared" si="64"/>
        <v>33.595199999999998</v>
      </c>
      <c r="Y1386" s="9">
        <f t="shared" si="65"/>
        <v>403.14239999999995</v>
      </c>
    </row>
    <row r="1387" spans="1:25" x14ac:dyDescent="0.3">
      <c r="A1387">
        <v>1386</v>
      </c>
      <c r="B1387" t="s">
        <v>6449</v>
      </c>
      <c r="C1387" s="1">
        <v>42694</v>
      </c>
      <c r="D1387" s="1">
        <v>42701</v>
      </c>
      <c r="E1387" s="18">
        <v>42694</v>
      </c>
      <c r="F1387" t="s">
        <v>49</v>
      </c>
      <c r="G1387" t="s">
        <v>1730</v>
      </c>
      <c r="H1387" t="s">
        <v>1731</v>
      </c>
      <c r="I1387" t="s">
        <v>40</v>
      </c>
      <c r="J1387" t="s">
        <v>26</v>
      </c>
      <c r="K1387" t="s">
        <v>41</v>
      </c>
      <c r="L1387" t="s">
        <v>42</v>
      </c>
      <c r="M1387" s="2">
        <v>90004</v>
      </c>
      <c r="N1387" s="2" t="s">
        <v>43</v>
      </c>
      <c r="O1387" s="3" t="s">
        <v>796</v>
      </c>
      <c r="P1387" t="s">
        <v>45</v>
      </c>
      <c r="Q1387" t="s">
        <v>77</v>
      </c>
      <c r="R1387" t="s">
        <v>797</v>
      </c>
      <c r="S1387" s="2">
        <v>39</v>
      </c>
      <c r="T1387" s="2">
        <v>12</v>
      </c>
      <c r="U1387" s="2">
        <v>0</v>
      </c>
      <c r="V1387" s="8">
        <v>11.31</v>
      </c>
      <c r="W1387" s="9">
        <f t="shared" si="63"/>
        <v>39</v>
      </c>
      <c r="X1387" s="9">
        <f t="shared" si="64"/>
        <v>0</v>
      </c>
      <c r="Y1387" s="9">
        <f t="shared" si="65"/>
        <v>468</v>
      </c>
    </row>
    <row r="1388" spans="1:25" x14ac:dyDescent="0.3">
      <c r="A1388">
        <v>1387</v>
      </c>
      <c r="B1388" t="s">
        <v>6450</v>
      </c>
      <c r="C1388" s="1">
        <v>43077</v>
      </c>
      <c r="D1388" s="1">
        <v>43083</v>
      </c>
      <c r="E1388" s="18">
        <v>43077</v>
      </c>
      <c r="F1388" t="s">
        <v>49</v>
      </c>
      <c r="G1388" t="s">
        <v>5343</v>
      </c>
      <c r="H1388" t="s">
        <v>5344</v>
      </c>
      <c r="I1388" t="s">
        <v>40</v>
      </c>
      <c r="J1388" t="s">
        <v>26</v>
      </c>
      <c r="K1388" t="s">
        <v>126</v>
      </c>
      <c r="L1388" t="s">
        <v>42</v>
      </c>
      <c r="M1388" s="2">
        <v>94109</v>
      </c>
      <c r="N1388" s="2" t="s">
        <v>43</v>
      </c>
      <c r="O1388" s="3" t="s">
        <v>6183</v>
      </c>
      <c r="P1388" t="s">
        <v>45</v>
      </c>
      <c r="Q1388" t="s">
        <v>89</v>
      </c>
      <c r="R1388" t="s">
        <v>6451</v>
      </c>
      <c r="S1388" s="2">
        <v>87.92</v>
      </c>
      <c r="T1388" s="2">
        <v>4</v>
      </c>
      <c r="U1388" s="2">
        <v>0</v>
      </c>
      <c r="V1388" s="8">
        <v>40.443199999999997</v>
      </c>
      <c r="W1388" s="9">
        <f t="shared" si="63"/>
        <v>87.92</v>
      </c>
      <c r="X1388" s="9">
        <f t="shared" si="64"/>
        <v>0</v>
      </c>
      <c r="Y1388" s="9">
        <f t="shared" si="65"/>
        <v>351.68</v>
      </c>
    </row>
    <row r="1389" spans="1:25" x14ac:dyDescent="0.3">
      <c r="A1389">
        <v>1388</v>
      </c>
      <c r="B1389" t="s">
        <v>6452</v>
      </c>
      <c r="C1389" s="1">
        <v>41918</v>
      </c>
      <c r="D1389" s="1">
        <v>41920</v>
      </c>
      <c r="E1389" s="18">
        <v>41918</v>
      </c>
      <c r="F1389" t="s">
        <v>22</v>
      </c>
      <c r="G1389" t="s">
        <v>742</v>
      </c>
      <c r="H1389" t="s">
        <v>743</v>
      </c>
      <c r="I1389" t="s">
        <v>40</v>
      </c>
      <c r="J1389" t="s">
        <v>26</v>
      </c>
      <c r="K1389" t="s">
        <v>2445</v>
      </c>
      <c r="L1389" t="s">
        <v>135</v>
      </c>
      <c r="M1389" s="2">
        <v>68104</v>
      </c>
      <c r="N1389" s="2" t="s">
        <v>104</v>
      </c>
      <c r="O1389" s="3" t="s">
        <v>6453</v>
      </c>
      <c r="P1389" t="s">
        <v>45</v>
      </c>
      <c r="Q1389" t="s">
        <v>74</v>
      </c>
      <c r="R1389" t="s">
        <v>6454</v>
      </c>
      <c r="S1389" s="2">
        <v>15.36</v>
      </c>
      <c r="T1389" s="2">
        <v>2</v>
      </c>
      <c r="U1389" s="2">
        <v>0</v>
      </c>
      <c r="V1389" s="8">
        <v>7.68</v>
      </c>
      <c r="W1389" s="9">
        <f t="shared" si="63"/>
        <v>15.36</v>
      </c>
      <c r="X1389" s="9">
        <f t="shared" si="64"/>
        <v>0</v>
      </c>
      <c r="Y1389" s="9">
        <f t="shared" si="65"/>
        <v>30.72</v>
      </c>
    </row>
    <row r="1390" spans="1:25" x14ac:dyDescent="0.3">
      <c r="A1390">
        <v>1389</v>
      </c>
      <c r="B1390" t="s">
        <v>6455</v>
      </c>
      <c r="C1390" s="1">
        <v>43042</v>
      </c>
      <c r="D1390" s="1">
        <v>43044</v>
      </c>
      <c r="E1390" s="18">
        <v>43042</v>
      </c>
      <c r="F1390" t="s">
        <v>22</v>
      </c>
      <c r="G1390" t="s">
        <v>4801</v>
      </c>
      <c r="H1390" t="s">
        <v>4802</v>
      </c>
      <c r="I1390" t="s">
        <v>40</v>
      </c>
      <c r="J1390" t="s">
        <v>26</v>
      </c>
      <c r="K1390" t="s">
        <v>1432</v>
      </c>
      <c r="L1390" t="s">
        <v>28</v>
      </c>
      <c r="M1390" s="2">
        <v>40475</v>
      </c>
      <c r="N1390" s="2" t="s">
        <v>29</v>
      </c>
      <c r="O1390" s="3" t="s">
        <v>6456</v>
      </c>
      <c r="P1390" t="s">
        <v>45</v>
      </c>
      <c r="Q1390" t="s">
        <v>89</v>
      </c>
      <c r="R1390" t="s">
        <v>6457</v>
      </c>
      <c r="S1390" s="2">
        <v>26.4</v>
      </c>
      <c r="T1390" s="2">
        <v>5</v>
      </c>
      <c r="U1390" s="2">
        <v>0</v>
      </c>
      <c r="V1390" s="8">
        <v>11.88</v>
      </c>
      <c r="W1390" s="9">
        <f t="shared" si="63"/>
        <v>26.4</v>
      </c>
      <c r="X1390" s="9">
        <f t="shared" si="64"/>
        <v>0</v>
      </c>
      <c r="Y1390" s="9">
        <f t="shared" si="65"/>
        <v>132</v>
      </c>
    </row>
    <row r="1391" spans="1:25" x14ac:dyDescent="0.3">
      <c r="A1391">
        <v>1390</v>
      </c>
      <c r="B1391" t="s">
        <v>6458</v>
      </c>
      <c r="C1391" s="1">
        <v>42707</v>
      </c>
      <c r="D1391" s="1">
        <v>42710</v>
      </c>
      <c r="E1391" s="18">
        <v>42707</v>
      </c>
      <c r="F1391" t="s">
        <v>184</v>
      </c>
      <c r="G1391" t="s">
        <v>3087</v>
      </c>
      <c r="H1391" t="s">
        <v>3088</v>
      </c>
      <c r="I1391" t="s">
        <v>25</v>
      </c>
      <c r="J1391" t="s">
        <v>26</v>
      </c>
      <c r="K1391" t="s">
        <v>41</v>
      </c>
      <c r="L1391" t="s">
        <v>42</v>
      </c>
      <c r="M1391" s="2">
        <v>90045</v>
      </c>
      <c r="N1391" s="2" t="s">
        <v>43</v>
      </c>
      <c r="O1391" s="3" t="s">
        <v>6459</v>
      </c>
      <c r="P1391" t="s">
        <v>70</v>
      </c>
      <c r="Q1391" t="s">
        <v>157</v>
      </c>
      <c r="R1391" t="s">
        <v>6460</v>
      </c>
      <c r="S1391" s="2">
        <v>1649.95</v>
      </c>
      <c r="T1391" s="2">
        <v>5</v>
      </c>
      <c r="U1391" s="2">
        <v>0</v>
      </c>
      <c r="V1391" s="8">
        <v>659.98</v>
      </c>
      <c r="W1391" s="9">
        <f t="shared" si="63"/>
        <v>1649.95</v>
      </c>
      <c r="X1391" s="9">
        <f t="shared" si="64"/>
        <v>0</v>
      </c>
      <c r="Y1391" s="9">
        <f t="shared" si="65"/>
        <v>8249.75</v>
      </c>
    </row>
    <row r="1392" spans="1:25" x14ac:dyDescent="0.3">
      <c r="A1392">
        <v>1391</v>
      </c>
      <c r="B1392" t="s">
        <v>6461</v>
      </c>
      <c r="C1392" s="1">
        <v>42535</v>
      </c>
      <c r="D1392" s="1">
        <v>42535</v>
      </c>
      <c r="E1392" s="18">
        <v>42535</v>
      </c>
      <c r="F1392" t="s">
        <v>1261</v>
      </c>
      <c r="G1392" t="s">
        <v>6462</v>
      </c>
      <c r="H1392" t="s">
        <v>6463</v>
      </c>
      <c r="I1392" t="s">
        <v>101</v>
      </c>
      <c r="J1392" t="s">
        <v>26</v>
      </c>
      <c r="K1392" t="s">
        <v>41</v>
      </c>
      <c r="L1392" t="s">
        <v>42</v>
      </c>
      <c r="M1392" s="2">
        <v>90036</v>
      </c>
      <c r="N1392" s="2" t="s">
        <v>43</v>
      </c>
      <c r="O1392" s="3" t="s">
        <v>5951</v>
      </c>
      <c r="P1392" t="s">
        <v>31</v>
      </c>
      <c r="Q1392" t="s">
        <v>32</v>
      </c>
      <c r="R1392" t="s">
        <v>5952</v>
      </c>
      <c r="S1392" s="2">
        <v>599.16499999999996</v>
      </c>
      <c r="T1392" s="2">
        <v>5</v>
      </c>
      <c r="U1392" s="2">
        <v>0.15</v>
      </c>
      <c r="V1392" s="8">
        <v>35.244999999999997</v>
      </c>
      <c r="W1392" s="9">
        <f t="shared" si="63"/>
        <v>509.29024999999996</v>
      </c>
      <c r="X1392" s="9">
        <f t="shared" si="64"/>
        <v>89.874749999999992</v>
      </c>
      <c r="Y1392" s="9">
        <f t="shared" si="65"/>
        <v>2546.4512499999996</v>
      </c>
    </row>
    <row r="1393" spans="1:25" x14ac:dyDescent="0.3">
      <c r="A1393">
        <v>1392</v>
      </c>
      <c r="B1393" t="s">
        <v>6466</v>
      </c>
      <c r="C1393" s="1">
        <v>42296</v>
      </c>
      <c r="D1393" s="1">
        <v>42301</v>
      </c>
      <c r="E1393" s="18">
        <v>42296</v>
      </c>
      <c r="F1393" t="s">
        <v>49</v>
      </c>
      <c r="G1393" t="s">
        <v>719</v>
      </c>
      <c r="H1393" t="s">
        <v>720</v>
      </c>
      <c r="I1393" t="s">
        <v>101</v>
      </c>
      <c r="J1393" t="s">
        <v>26</v>
      </c>
      <c r="K1393" t="s">
        <v>41</v>
      </c>
      <c r="L1393" t="s">
        <v>42</v>
      </c>
      <c r="M1393" s="2">
        <v>90008</v>
      </c>
      <c r="N1393" s="2" t="s">
        <v>43</v>
      </c>
      <c r="O1393" s="3" t="s">
        <v>6467</v>
      </c>
      <c r="P1393" t="s">
        <v>45</v>
      </c>
      <c r="Q1393" t="s">
        <v>77</v>
      </c>
      <c r="R1393" t="s">
        <v>6468</v>
      </c>
      <c r="S1393" s="2">
        <v>1640.7</v>
      </c>
      <c r="T1393" s="2">
        <v>5</v>
      </c>
      <c r="U1393" s="2">
        <v>0</v>
      </c>
      <c r="V1393" s="8">
        <v>459.39600000000002</v>
      </c>
      <c r="W1393" s="9">
        <f t="shared" si="63"/>
        <v>1640.7</v>
      </c>
      <c r="X1393" s="9">
        <f t="shared" si="64"/>
        <v>0</v>
      </c>
      <c r="Y1393" s="9">
        <f t="shared" si="65"/>
        <v>8203.5</v>
      </c>
    </row>
    <row r="1394" spans="1:25" x14ac:dyDescent="0.3">
      <c r="A1394">
        <v>1393</v>
      </c>
      <c r="B1394" t="s">
        <v>6471</v>
      </c>
      <c r="C1394" s="1">
        <v>42987</v>
      </c>
      <c r="D1394" s="1">
        <v>42991</v>
      </c>
      <c r="E1394" s="18">
        <v>42987</v>
      </c>
      <c r="F1394" t="s">
        <v>49</v>
      </c>
      <c r="G1394" t="s">
        <v>3782</v>
      </c>
      <c r="H1394" t="s">
        <v>3783</v>
      </c>
      <c r="I1394" t="s">
        <v>25</v>
      </c>
      <c r="J1394" t="s">
        <v>26</v>
      </c>
      <c r="K1394" t="s">
        <v>3697</v>
      </c>
      <c r="L1394" t="s">
        <v>302</v>
      </c>
      <c r="M1394" s="2">
        <v>85301</v>
      </c>
      <c r="N1394" s="2" t="s">
        <v>43</v>
      </c>
      <c r="O1394" s="3" t="s">
        <v>6472</v>
      </c>
      <c r="P1394" t="s">
        <v>45</v>
      </c>
      <c r="Q1394" t="s">
        <v>89</v>
      </c>
      <c r="R1394" t="s">
        <v>6473</v>
      </c>
      <c r="S1394" s="2">
        <v>6.3680000000000003</v>
      </c>
      <c r="T1394" s="2">
        <v>2</v>
      </c>
      <c r="U1394" s="2">
        <v>0.2</v>
      </c>
      <c r="V1394" s="8">
        <v>2.3879999999999999</v>
      </c>
      <c r="W1394" s="9">
        <f t="shared" si="63"/>
        <v>5.0944000000000003</v>
      </c>
      <c r="X1394" s="9">
        <f t="shared" si="64"/>
        <v>1.2736000000000001</v>
      </c>
      <c r="Y1394" s="9">
        <f t="shared" si="65"/>
        <v>10.188800000000001</v>
      </c>
    </row>
    <row r="1395" spans="1:25" x14ac:dyDescent="0.3">
      <c r="A1395">
        <v>1394</v>
      </c>
      <c r="B1395" t="s">
        <v>6476</v>
      </c>
      <c r="C1395" s="1">
        <v>42573</v>
      </c>
      <c r="D1395" s="1">
        <v>42580</v>
      </c>
      <c r="E1395" s="18">
        <v>42573</v>
      </c>
      <c r="F1395" t="s">
        <v>49</v>
      </c>
      <c r="G1395" t="s">
        <v>4843</v>
      </c>
      <c r="H1395" t="s">
        <v>4844</v>
      </c>
      <c r="I1395" t="s">
        <v>101</v>
      </c>
      <c r="J1395" t="s">
        <v>26</v>
      </c>
      <c r="K1395" t="s">
        <v>4944</v>
      </c>
      <c r="L1395" t="s">
        <v>1364</v>
      </c>
      <c r="M1395" s="2">
        <v>89431</v>
      </c>
      <c r="N1395" s="2" t="s">
        <v>43</v>
      </c>
      <c r="O1395" s="3" t="s">
        <v>2294</v>
      </c>
      <c r="P1395" t="s">
        <v>45</v>
      </c>
      <c r="Q1395" t="s">
        <v>567</v>
      </c>
      <c r="R1395" t="s">
        <v>2295</v>
      </c>
      <c r="S1395" s="2">
        <v>86.2</v>
      </c>
      <c r="T1395" s="2">
        <v>5</v>
      </c>
      <c r="U1395" s="2">
        <v>0</v>
      </c>
      <c r="V1395" s="8">
        <v>24.998000000000001</v>
      </c>
      <c r="W1395" s="9">
        <f t="shared" si="63"/>
        <v>86.2</v>
      </c>
      <c r="X1395" s="9">
        <f t="shared" si="64"/>
        <v>0</v>
      </c>
      <c r="Y1395" s="9">
        <f t="shared" si="65"/>
        <v>431</v>
      </c>
    </row>
    <row r="1396" spans="1:25" x14ac:dyDescent="0.3">
      <c r="A1396">
        <v>1395</v>
      </c>
      <c r="B1396" t="s">
        <v>6477</v>
      </c>
      <c r="C1396" s="1">
        <v>43098</v>
      </c>
      <c r="D1396" s="1">
        <v>43102</v>
      </c>
      <c r="E1396" s="18">
        <v>43098</v>
      </c>
      <c r="F1396" t="s">
        <v>49</v>
      </c>
      <c r="G1396" t="s">
        <v>791</v>
      </c>
      <c r="H1396" t="s">
        <v>792</v>
      </c>
      <c r="I1396" t="s">
        <v>25</v>
      </c>
      <c r="J1396" t="s">
        <v>26</v>
      </c>
      <c r="K1396" t="s">
        <v>2449</v>
      </c>
      <c r="L1396" t="s">
        <v>95</v>
      </c>
      <c r="M1396" s="2">
        <v>98026</v>
      </c>
      <c r="N1396" s="2" t="s">
        <v>43</v>
      </c>
      <c r="O1396" s="3" t="s">
        <v>6478</v>
      </c>
      <c r="P1396" t="s">
        <v>45</v>
      </c>
      <c r="Q1396" t="s">
        <v>265</v>
      </c>
      <c r="R1396" t="s">
        <v>6479</v>
      </c>
      <c r="S1396" s="2">
        <v>19.600000000000001</v>
      </c>
      <c r="T1396" s="2">
        <v>5</v>
      </c>
      <c r="U1396" s="2">
        <v>0</v>
      </c>
      <c r="V1396" s="8">
        <v>9.6039999999999992</v>
      </c>
      <c r="W1396" s="9">
        <f t="shared" si="63"/>
        <v>19.600000000000001</v>
      </c>
      <c r="X1396" s="9">
        <f t="shared" si="64"/>
        <v>0</v>
      </c>
      <c r="Y1396" s="9">
        <f t="shared" si="65"/>
        <v>98</v>
      </c>
    </row>
    <row r="1397" spans="1:25" x14ac:dyDescent="0.3">
      <c r="A1397">
        <v>1396</v>
      </c>
      <c r="B1397" t="s">
        <v>6482</v>
      </c>
      <c r="C1397" s="1">
        <v>41719</v>
      </c>
      <c r="D1397" s="1">
        <v>41723</v>
      </c>
      <c r="E1397" s="18">
        <v>41719</v>
      </c>
      <c r="F1397" t="s">
        <v>49</v>
      </c>
      <c r="G1397" t="s">
        <v>1123</v>
      </c>
      <c r="H1397" t="s">
        <v>1124</v>
      </c>
      <c r="I1397" t="s">
        <v>40</v>
      </c>
      <c r="J1397" t="s">
        <v>26</v>
      </c>
      <c r="K1397" t="s">
        <v>2403</v>
      </c>
      <c r="L1397" t="s">
        <v>87</v>
      </c>
      <c r="M1397" s="2">
        <v>28806</v>
      </c>
      <c r="N1397" s="2" t="s">
        <v>29</v>
      </c>
      <c r="O1397" s="3" t="s">
        <v>5605</v>
      </c>
      <c r="P1397" t="s">
        <v>45</v>
      </c>
      <c r="Q1397" t="s">
        <v>58</v>
      </c>
      <c r="R1397" t="s">
        <v>5606</v>
      </c>
      <c r="S1397" s="2">
        <v>16.271999999999998</v>
      </c>
      <c r="T1397" s="2">
        <v>1</v>
      </c>
      <c r="U1397" s="2">
        <v>0.2</v>
      </c>
      <c r="V1397" s="8">
        <v>-3.8645999999999998</v>
      </c>
      <c r="W1397" s="9">
        <f t="shared" si="63"/>
        <v>13.017599999999998</v>
      </c>
      <c r="X1397" s="9">
        <f t="shared" si="64"/>
        <v>3.2544</v>
      </c>
      <c r="Y1397" s="9">
        <f t="shared" si="65"/>
        <v>13.017599999999998</v>
      </c>
    </row>
    <row r="1398" spans="1:25" x14ac:dyDescent="0.3">
      <c r="A1398">
        <v>1397</v>
      </c>
      <c r="B1398" t="s">
        <v>6483</v>
      </c>
      <c r="C1398" s="1">
        <v>42694</v>
      </c>
      <c r="D1398" s="1">
        <v>42698</v>
      </c>
      <c r="E1398" s="18">
        <v>42694</v>
      </c>
      <c r="F1398" t="s">
        <v>49</v>
      </c>
      <c r="G1398" t="s">
        <v>697</v>
      </c>
      <c r="H1398" t="s">
        <v>698</v>
      </c>
      <c r="I1398" t="s">
        <v>25</v>
      </c>
      <c r="J1398" t="s">
        <v>26</v>
      </c>
      <c r="K1398" t="s">
        <v>594</v>
      </c>
      <c r="L1398" t="s">
        <v>241</v>
      </c>
      <c r="M1398" s="2">
        <v>19711</v>
      </c>
      <c r="N1398" s="2" t="s">
        <v>145</v>
      </c>
      <c r="O1398" s="3" t="s">
        <v>4284</v>
      </c>
      <c r="P1398" t="s">
        <v>45</v>
      </c>
      <c r="Q1398" t="s">
        <v>74</v>
      </c>
      <c r="R1398" t="s">
        <v>4285</v>
      </c>
      <c r="S1398" s="2">
        <v>128.4</v>
      </c>
      <c r="T1398" s="2">
        <v>3</v>
      </c>
      <c r="U1398" s="2">
        <v>0</v>
      </c>
      <c r="V1398" s="8">
        <v>62.915999999999997</v>
      </c>
      <c r="W1398" s="9">
        <f t="shared" si="63"/>
        <v>128.4</v>
      </c>
      <c r="X1398" s="9">
        <f t="shared" si="64"/>
        <v>0</v>
      </c>
      <c r="Y1398" s="9">
        <f t="shared" si="65"/>
        <v>385.20000000000005</v>
      </c>
    </row>
    <row r="1399" spans="1:25" x14ac:dyDescent="0.3">
      <c r="A1399">
        <v>1398</v>
      </c>
      <c r="B1399" t="s">
        <v>6484</v>
      </c>
      <c r="C1399" s="1">
        <v>42765</v>
      </c>
      <c r="D1399" s="1">
        <v>42770</v>
      </c>
      <c r="E1399" s="18">
        <v>42765</v>
      </c>
      <c r="F1399" t="s">
        <v>49</v>
      </c>
      <c r="G1399" t="s">
        <v>148</v>
      </c>
      <c r="H1399" t="s">
        <v>149</v>
      </c>
      <c r="I1399" t="s">
        <v>25</v>
      </c>
      <c r="J1399" t="s">
        <v>26</v>
      </c>
      <c r="K1399" t="s">
        <v>1389</v>
      </c>
      <c r="L1399" t="s">
        <v>53</v>
      </c>
      <c r="M1399" s="2">
        <v>33142</v>
      </c>
      <c r="N1399" s="2" t="s">
        <v>29</v>
      </c>
      <c r="O1399" s="3" t="s">
        <v>6485</v>
      </c>
      <c r="P1399" t="s">
        <v>31</v>
      </c>
      <c r="Q1399" t="s">
        <v>35</v>
      </c>
      <c r="R1399" t="s">
        <v>6486</v>
      </c>
      <c r="S1399" s="2">
        <v>419.13600000000002</v>
      </c>
      <c r="T1399" s="2">
        <v>4</v>
      </c>
      <c r="U1399" s="2">
        <v>0.2</v>
      </c>
      <c r="V1399" s="8">
        <v>-68.1096</v>
      </c>
      <c r="W1399" s="9">
        <f t="shared" si="63"/>
        <v>335.30880000000002</v>
      </c>
      <c r="X1399" s="9">
        <f t="shared" si="64"/>
        <v>83.827200000000005</v>
      </c>
      <c r="Y1399" s="9">
        <f t="shared" si="65"/>
        <v>1341.2352000000001</v>
      </c>
    </row>
    <row r="1400" spans="1:25" x14ac:dyDescent="0.3">
      <c r="A1400">
        <v>1399</v>
      </c>
      <c r="B1400" t="s">
        <v>6487</v>
      </c>
      <c r="C1400" s="1">
        <v>43041</v>
      </c>
      <c r="D1400" s="1">
        <v>43045</v>
      </c>
      <c r="E1400" s="18">
        <v>43041</v>
      </c>
      <c r="F1400" t="s">
        <v>49</v>
      </c>
      <c r="G1400" t="s">
        <v>6488</v>
      </c>
      <c r="H1400" t="s">
        <v>6489</v>
      </c>
      <c r="I1400" t="s">
        <v>40</v>
      </c>
      <c r="J1400" t="s">
        <v>26</v>
      </c>
      <c r="K1400" t="s">
        <v>143</v>
      </c>
      <c r="L1400" t="s">
        <v>144</v>
      </c>
      <c r="M1400" s="2">
        <v>19140</v>
      </c>
      <c r="N1400" s="2" t="s">
        <v>145</v>
      </c>
      <c r="O1400" s="3" t="s">
        <v>5098</v>
      </c>
      <c r="P1400" t="s">
        <v>31</v>
      </c>
      <c r="Q1400" t="s">
        <v>64</v>
      </c>
      <c r="R1400" t="s">
        <v>5099</v>
      </c>
      <c r="S1400" s="2">
        <v>3.3119999999999998</v>
      </c>
      <c r="T1400" s="2">
        <v>1</v>
      </c>
      <c r="U1400" s="2">
        <v>0.2</v>
      </c>
      <c r="V1400" s="8">
        <v>0.66239999999999999</v>
      </c>
      <c r="W1400" s="9">
        <f t="shared" si="63"/>
        <v>2.6496</v>
      </c>
      <c r="X1400" s="9">
        <f t="shared" si="64"/>
        <v>0.66239999999999999</v>
      </c>
      <c r="Y1400" s="9">
        <f t="shared" si="65"/>
        <v>2.6496</v>
      </c>
    </row>
    <row r="1401" spans="1:25" x14ac:dyDescent="0.3">
      <c r="A1401">
        <v>1400</v>
      </c>
      <c r="B1401" t="s">
        <v>6490</v>
      </c>
      <c r="C1401" s="1">
        <v>42651</v>
      </c>
      <c r="D1401" s="1">
        <v>42651</v>
      </c>
      <c r="E1401" s="18">
        <v>42651</v>
      </c>
      <c r="F1401" t="s">
        <v>1261</v>
      </c>
      <c r="G1401" t="s">
        <v>324</v>
      </c>
      <c r="H1401" t="s">
        <v>325</v>
      </c>
      <c r="I1401" t="s">
        <v>25</v>
      </c>
      <c r="J1401" t="s">
        <v>26</v>
      </c>
      <c r="K1401" t="s">
        <v>41</v>
      </c>
      <c r="L1401" t="s">
        <v>42</v>
      </c>
      <c r="M1401" s="2">
        <v>90036</v>
      </c>
      <c r="N1401" s="2" t="s">
        <v>43</v>
      </c>
      <c r="O1401" s="3" t="s">
        <v>4032</v>
      </c>
      <c r="P1401" t="s">
        <v>45</v>
      </c>
      <c r="Q1401" t="s">
        <v>89</v>
      </c>
      <c r="R1401" t="s">
        <v>4033</v>
      </c>
      <c r="S1401" s="2">
        <v>61.96</v>
      </c>
      <c r="T1401" s="2">
        <v>2</v>
      </c>
      <c r="U1401" s="2">
        <v>0</v>
      </c>
      <c r="V1401" s="8">
        <v>27.882000000000001</v>
      </c>
      <c r="W1401" s="9">
        <f t="shared" si="63"/>
        <v>61.96</v>
      </c>
      <c r="X1401" s="9">
        <f t="shared" si="64"/>
        <v>0</v>
      </c>
      <c r="Y1401" s="9">
        <f t="shared" si="65"/>
        <v>123.92</v>
      </c>
    </row>
    <row r="1402" spans="1:25" x14ac:dyDescent="0.3">
      <c r="A1402">
        <v>1401</v>
      </c>
      <c r="B1402" t="s">
        <v>6491</v>
      </c>
      <c r="C1402" s="1">
        <v>42154</v>
      </c>
      <c r="D1402" s="1">
        <v>42156</v>
      </c>
      <c r="E1402" s="18">
        <v>42154</v>
      </c>
      <c r="F1402" t="s">
        <v>184</v>
      </c>
      <c r="G1402" t="s">
        <v>5118</v>
      </c>
      <c r="H1402" t="s">
        <v>5119</v>
      </c>
      <c r="I1402" t="s">
        <v>25</v>
      </c>
      <c r="J1402" t="s">
        <v>26</v>
      </c>
      <c r="K1402" t="s">
        <v>262</v>
      </c>
      <c r="L1402" t="s">
        <v>263</v>
      </c>
      <c r="M1402" s="2">
        <v>10009</v>
      </c>
      <c r="N1402" s="2" t="s">
        <v>145</v>
      </c>
      <c r="O1402" s="3" t="s">
        <v>2444</v>
      </c>
      <c r="P1402" t="s">
        <v>70</v>
      </c>
      <c r="Q1402" t="s">
        <v>71</v>
      </c>
      <c r="R1402" t="s">
        <v>6492</v>
      </c>
      <c r="S1402" s="2">
        <v>239.97</v>
      </c>
      <c r="T1402" s="2">
        <v>3</v>
      </c>
      <c r="U1402" s="2">
        <v>0</v>
      </c>
      <c r="V1402" s="8">
        <v>2.3997000000000002</v>
      </c>
      <c r="W1402" s="9">
        <f t="shared" si="63"/>
        <v>239.97</v>
      </c>
      <c r="X1402" s="9">
        <f t="shared" si="64"/>
        <v>0</v>
      </c>
      <c r="Y1402" s="9">
        <f t="shared" si="65"/>
        <v>719.91</v>
      </c>
    </row>
    <row r="1403" spans="1:25" x14ac:dyDescent="0.3">
      <c r="A1403">
        <v>1402</v>
      </c>
      <c r="B1403" t="s">
        <v>6496</v>
      </c>
      <c r="C1403" s="1">
        <v>42723</v>
      </c>
      <c r="D1403" s="1">
        <v>42729</v>
      </c>
      <c r="E1403" s="18">
        <v>42723</v>
      </c>
      <c r="F1403" t="s">
        <v>49</v>
      </c>
      <c r="G1403" t="s">
        <v>216</v>
      </c>
      <c r="H1403" t="s">
        <v>217</v>
      </c>
      <c r="I1403" t="s">
        <v>40</v>
      </c>
      <c r="J1403" t="s">
        <v>26</v>
      </c>
      <c r="K1403" t="s">
        <v>1282</v>
      </c>
      <c r="L1403" t="s">
        <v>302</v>
      </c>
      <c r="M1403" s="2">
        <v>85705</v>
      </c>
      <c r="N1403" s="2" t="s">
        <v>43</v>
      </c>
      <c r="O1403" s="3" t="s">
        <v>6497</v>
      </c>
      <c r="P1403" t="s">
        <v>31</v>
      </c>
      <c r="Q1403" t="s">
        <v>55</v>
      </c>
      <c r="R1403" t="s">
        <v>6498</v>
      </c>
      <c r="S1403" s="2">
        <v>455.97</v>
      </c>
      <c r="T1403" s="2">
        <v>6</v>
      </c>
      <c r="U1403" s="2">
        <v>0.5</v>
      </c>
      <c r="V1403" s="8">
        <v>-218.8656</v>
      </c>
      <c r="W1403" s="9">
        <f t="shared" si="63"/>
        <v>227.98500000000001</v>
      </c>
      <c r="X1403" s="9">
        <f t="shared" si="64"/>
        <v>227.98500000000001</v>
      </c>
      <c r="Y1403" s="9">
        <f t="shared" si="65"/>
        <v>1367.91</v>
      </c>
    </row>
    <row r="1404" spans="1:25" x14ac:dyDescent="0.3">
      <c r="A1404">
        <v>1403</v>
      </c>
      <c r="B1404" t="s">
        <v>6499</v>
      </c>
      <c r="C1404" s="1">
        <v>42985</v>
      </c>
      <c r="D1404" s="1">
        <v>42986</v>
      </c>
      <c r="E1404" s="18">
        <v>42985</v>
      </c>
      <c r="F1404" t="s">
        <v>184</v>
      </c>
      <c r="G1404" t="s">
        <v>4753</v>
      </c>
      <c r="H1404" t="s">
        <v>4754</v>
      </c>
      <c r="I1404" t="s">
        <v>25</v>
      </c>
      <c r="J1404" t="s">
        <v>26</v>
      </c>
      <c r="K1404" t="s">
        <v>6500</v>
      </c>
      <c r="L1404" t="s">
        <v>120</v>
      </c>
      <c r="M1404" s="2">
        <v>84020</v>
      </c>
      <c r="N1404" s="2" t="s">
        <v>43</v>
      </c>
      <c r="O1404" s="3" t="s">
        <v>5937</v>
      </c>
      <c r="P1404" t="s">
        <v>31</v>
      </c>
      <c r="Q1404" t="s">
        <v>64</v>
      </c>
      <c r="R1404" t="s">
        <v>5938</v>
      </c>
      <c r="S1404" s="2">
        <v>25.16</v>
      </c>
      <c r="T1404" s="2">
        <v>2</v>
      </c>
      <c r="U1404" s="2">
        <v>0</v>
      </c>
      <c r="V1404" s="8">
        <v>10.5672</v>
      </c>
      <c r="W1404" s="9">
        <f t="shared" si="63"/>
        <v>25.16</v>
      </c>
      <c r="X1404" s="9">
        <f t="shared" si="64"/>
        <v>0</v>
      </c>
      <c r="Y1404" s="9">
        <f t="shared" si="65"/>
        <v>50.32</v>
      </c>
    </row>
    <row r="1405" spans="1:25" x14ac:dyDescent="0.3">
      <c r="A1405">
        <v>1404</v>
      </c>
      <c r="B1405" t="s">
        <v>6501</v>
      </c>
      <c r="C1405" s="1">
        <v>43010</v>
      </c>
      <c r="D1405" s="1">
        <v>43014</v>
      </c>
      <c r="E1405" s="18">
        <v>43010</v>
      </c>
      <c r="F1405" t="s">
        <v>22</v>
      </c>
      <c r="G1405" t="s">
        <v>3753</v>
      </c>
      <c r="H1405" t="s">
        <v>3754</v>
      </c>
      <c r="I1405" t="s">
        <v>40</v>
      </c>
      <c r="J1405" t="s">
        <v>26</v>
      </c>
      <c r="K1405" t="s">
        <v>1768</v>
      </c>
      <c r="L1405" t="s">
        <v>350</v>
      </c>
      <c r="M1405" s="2">
        <v>36116</v>
      </c>
      <c r="N1405" s="2" t="s">
        <v>29</v>
      </c>
      <c r="O1405" s="3" t="s">
        <v>5657</v>
      </c>
      <c r="P1405" t="s">
        <v>31</v>
      </c>
      <c r="Q1405" t="s">
        <v>64</v>
      </c>
      <c r="R1405" t="s">
        <v>5658</v>
      </c>
      <c r="S1405" s="2">
        <v>10.16</v>
      </c>
      <c r="T1405" s="2">
        <v>2</v>
      </c>
      <c r="U1405" s="2">
        <v>0</v>
      </c>
      <c r="V1405" s="8">
        <v>3.4544000000000001</v>
      </c>
      <c r="W1405" s="9">
        <f t="shared" si="63"/>
        <v>10.16</v>
      </c>
      <c r="X1405" s="9">
        <f t="shared" si="64"/>
        <v>0</v>
      </c>
      <c r="Y1405" s="9">
        <f t="shared" si="65"/>
        <v>20.32</v>
      </c>
    </row>
    <row r="1406" spans="1:25" x14ac:dyDescent="0.3">
      <c r="A1406">
        <v>1405</v>
      </c>
      <c r="B1406" t="s">
        <v>6502</v>
      </c>
      <c r="C1406" s="1">
        <v>42344</v>
      </c>
      <c r="D1406" s="1">
        <v>42348</v>
      </c>
      <c r="E1406" s="18">
        <v>42344</v>
      </c>
      <c r="F1406" t="s">
        <v>49</v>
      </c>
      <c r="G1406" t="s">
        <v>4662</v>
      </c>
      <c r="H1406" t="s">
        <v>4663</v>
      </c>
      <c r="I1406" t="s">
        <v>25</v>
      </c>
      <c r="J1406" t="s">
        <v>26</v>
      </c>
      <c r="K1406" t="s">
        <v>3785</v>
      </c>
      <c r="L1406" t="s">
        <v>1364</v>
      </c>
      <c r="M1406" s="2">
        <v>89031</v>
      </c>
      <c r="N1406" s="2" t="s">
        <v>43</v>
      </c>
      <c r="O1406" s="3" t="s">
        <v>6503</v>
      </c>
      <c r="P1406" t="s">
        <v>45</v>
      </c>
      <c r="Q1406" t="s">
        <v>89</v>
      </c>
      <c r="R1406" t="s">
        <v>6504</v>
      </c>
      <c r="S1406" s="2">
        <v>6.48</v>
      </c>
      <c r="T1406" s="2">
        <v>1</v>
      </c>
      <c r="U1406" s="2">
        <v>0</v>
      </c>
      <c r="V1406" s="8">
        <v>3.1103999999999998</v>
      </c>
      <c r="W1406" s="9">
        <f t="shared" si="63"/>
        <v>6.48</v>
      </c>
      <c r="X1406" s="9">
        <f t="shared" si="64"/>
        <v>0</v>
      </c>
      <c r="Y1406" s="9">
        <f t="shared" si="65"/>
        <v>6.48</v>
      </c>
    </row>
    <row r="1407" spans="1:25" x14ac:dyDescent="0.3">
      <c r="A1407">
        <v>1406</v>
      </c>
      <c r="B1407" t="s">
        <v>6505</v>
      </c>
      <c r="C1407" s="1">
        <v>42825</v>
      </c>
      <c r="D1407" s="1">
        <v>42827</v>
      </c>
      <c r="E1407" s="18">
        <v>42825</v>
      </c>
      <c r="F1407" t="s">
        <v>22</v>
      </c>
      <c r="G1407" t="s">
        <v>4170</v>
      </c>
      <c r="H1407" t="s">
        <v>4171</v>
      </c>
      <c r="I1407" t="s">
        <v>40</v>
      </c>
      <c r="J1407" t="s">
        <v>26</v>
      </c>
      <c r="K1407" t="s">
        <v>1691</v>
      </c>
      <c r="L1407" t="s">
        <v>1246</v>
      </c>
      <c r="M1407" s="2">
        <v>30318</v>
      </c>
      <c r="N1407" s="2" t="s">
        <v>29</v>
      </c>
      <c r="O1407" s="3" t="s">
        <v>1184</v>
      </c>
      <c r="P1407" t="s">
        <v>45</v>
      </c>
      <c r="Q1407" t="s">
        <v>74</v>
      </c>
      <c r="R1407" t="s">
        <v>1185</v>
      </c>
      <c r="S1407" s="2">
        <v>34.54</v>
      </c>
      <c r="T1407" s="2">
        <v>1</v>
      </c>
      <c r="U1407" s="2">
        <v>0</v>
      </c>
      <c r="V1407" s="8">
        <v>17.27</v>
      </c>
      <c r="W1407" s="9">
        <f t="shared" si="63"/>
        <v>34.54</v>
      </c>
      <c r="X1407" s="9">
        <f t="shared" si="64"/>
        <v>0</v>
      </c>
      <c r="Y1407" s="9">
        <f t="shared" si="65"/>
        <v>34.54</v>
      </c>
    </row>
    <row r="1408" spans="1:25" x14ac:dyDescent="0.3">
      <c r="A1408">
        <v>1407</v>
      </c>
      <c r="B1408" t="s">
        <v>6506</v>
      </c>
      <c r="C1408" s="1">
        <v>42807</v>
      </c>
      <c r="D1408" s="1">
        <v>42807</v>
      </c>
      <c r="E1408" s="18">
        <v>42807</v>
      </c>
      <c r="F1408" t="s">
        <v>1261</v>
      </c>
      <c r="G1408" t="s">
        <v>5753</v>
      </c>
      <c r="H1408" t="s">
        <v>5754</v>
      </c>
      <c r="I1408" t="s">
        <v>101</v>
      </c>
      <c r="J1408" t="s">
        <v>26</v>
      </c>
      <c r="K1408" t="s">
        <v>295</v>
      </c>
      <c r="L1408" t="s">
        <v>207</v>
      </c>
      <c r="M1408" s="2">
        <v>60610</v>
      </c>
      <c r="N1408" s="2" t="s">
        <v>104</v>
      </c>
      <c r="O1408" s="3" t="s">
        <v>5619</v>
      </c>
      <c r="P1408" t="s">
        <v>45</v>
      </c>
      <c r="Q1408" t="s">
        <v>67</v>
      </c>
      <c r="R1408" t="s">
        <v>5620</v>
      </c>
      <c r="S1408" s="2">
        <v>19.456</v>
      </c>
      <c r="T1408" s="2">
        <v>4</v>
      </c>
      <c r="U1408" s="2">
        <v>0.2</v>
      </c>
      <c r="V1408" s="8">
        <v>2.1888000000000001</v>
      </c>
      <c r="W1408" s="9">
        <f t="shared" si="63"/>
        <v>15.5648</v>
      </c>
      <c r="X1408" s="9">
        <f t="shared" si="64"/>
        <v>3.8912</v>
      </c>
      <c r="Y1408" s="9">
        <f t="shared" si="65"/>
        <v>62.2592</v>
      </c>
    </row>
    <row r="1409" spans="1:25" x14ac:dyDescent="0.3">
      <c r="A1409">
        <v>1408</v>
      </c>
      <c r="B1409" t="s">
        <v>6511</v>
      </c>
      <c r="C1409" s="1">
        <v>42987</v>
      </c>
      <c r="D1409" s="1">
        <v>42992</v>
      </c>
      <c r="E1409" s="18">
        <v>42987</v>
      </c>
      <c r="F1409" t="s">
        <v>22</v>
      </c>
      <c r="G1409" t="s">
        <v>5676</v>
      </c>
      <c r="H1409" t="s">
        <v>5677</v>
      </c>
      <c r="I1409" t="s">
        <v>25</v>
      </c>
      <c r="J1409" t="s">
        <v>26</v>
      </c>
      <c r="K1409" t="s">
        <v>41</v>
      </c>
      <c r="L1409" t="s">
        <v>42</v>
      </c>
      <c r="M1409" s="2">
        <v>90004</v>
      </c>
      <c r="N1409" s="2" t="s">
        <v>43</v>
      </c>
      <c r="O1409" s="3" t="s">
        <v>3511</v>
      </c>
      <c r="P1409" t="s">
        <v>45</v>
      </c>
      <c r="Q1409" t="s">
        <v>67</v>
      </c>
      <c r="R1409" t="s">
        <v>3512</v>
      </c>
      <c r="S1409" s="2">
        <v>6.56</v>
      </c>
      <c r="T1409" s="2">
        <v>2</v>
      </c>
      <c r="U1409" s="2">
        <v>0</v>
      </c>
      <c r="V1409" s="8">
        <v>1.9024000000000001</v>
      </c>
      <c r="W1409" s="9">
        <f t="shared" si="63"/>
        <v>6.56</v>
      </c>
      <c r="X1409" s="9">
        <f t="shared" si="64"/>
        <v>0</v>
      </c>
      <c r="Y1409" s="9">
        <f t="shared" si="65"/>
        <v>13.12</v>
      </c>
    </row>
    <row r="1410" spans="1:25" x14ac:dyDescent="0.3">
      <c r="A1410">
        <v>1409</v>
      </c>
      <c r="B1410" t="s">
        <v>6512</v>
      </c>
      <c r="C1410" s="1">
        <v>42499</v>
      </c>
      <c r="D1410" s="1">
        <v>42503</v>
      </c>
      <c r="E1410" s="18">
        <v>42499</v>
      </c>
      <c r="F1410" t="s">
        <v>49</v>
      </c>
      <c r="G1410" t="s">
        <v>293</v>
      </c>
      <c r="H1410" t="s">
        <v>294</v>
      </c>
      <c r="I1410" t="s">
        <v>101</v>
      </c>
      <c r="J1410" t="s">
        <v>26</v>
      </c>
      <c r="K1410" t="s">
        <v>262</v>
      </c>
      <c r="L1410" t="s">
        <v>263</v>
      </c>
      <c r="M1410" s="2">
        <v>10024</v>
      </c>
      <c r="N1410" s="2" t="s">
        <v>145</v>
      </c>
      <c r="O1410" s="3" t="s">
        <v>3313</v>
      </c>
      <c r="P1410" t="s">
        <v>45</v>
      </c>
      <c r="Q1410" t="s">
        <v>67</v>
      </c>
      <c r="R1410" t="s">
        <v>3314</v>
      </c>
      <c r="S1410" s="2">
        <v>8</v>
      </c>
      <c r="T1410" s="2">
        <v>5</v>
      </c>
      <c r="U1410" s="2">
        <v>0</v>
      </c>
      <c r="V1410" s="8">
        <v>3.44</v>
      </c>
      <c r="W1410" s="9">
        <f t="shared" ref="W1410:W1473" si="66">S1410-S1410*U1410</f>
        <v>8</v>
      </c>
      <c r="X1410" s="9">
        <f t="shared" si="64"/>
        <v>0</v>
      </c>
      <c r="Y1410" s="9">
        <f t="shared" si="65"/>
        <v>40</v>
      </c>
    </row>
    <row r="1411" spans="1:25" x14ac:dyDescent="0.3">
      <c r="A1411">
        <v>1410</v>
      </c>
      <c r="B1411" t="s">
        <v>6513</v>
      </c>
      <c r="C1411" s="1">
        <v>43069</v>
      </c>
      <c r="D1411" s="1">
        <v>43073</v>
      </c>
      <c r="E1411" s="18">
        <v>43069</v>
      </c>
      <c r="F1411" t="s">
        <v>49</v>
      </c>
      <c r="G1411" t="s">
        <v>1361</v>
      </c>
      <c r="H1411" t="s">
        <v>1362</v>
      </c>
      <c r="I1411" t="s">
        <v>101</v>
      </c>
      <c r="J1411" t="s">
        <v>26</v>
      </c>
      <c r="K1411" t="s">
        <v>262</v>
      </c>
      <c r="L1411" t="s">
        <v>263</v>
      </c>
      <c r="M1411" s="2">
        <v>10011</v>
      </c>
      <c r="N1411" s="2" t="s">
        <v>145</v>
      </c>
      <c r="O1411" s="3" t="s">
        <v>6514</v>
      </c>
      <c r="P1411" t="s">
        <v>45</v>
      </c>
      <c r="Q1411" t="s">
        <v>58</v>
      </c>
      <c r="R1411" t="s">
        <v>6515</v>
      </c>
      <c r="S1411" s="2">
        <v>83.56</v>
      </c>
      <c r="T1411" s="2">
        <v>4</v>
      </c>
      <c r="U1411" s="2">
        <v>0</v>
      </c>
      <c r="V1411" s="8">
        <v>1.6712</v>
      </c>
      <c r="W1411" s="9">
        <f t="shared" si="66"/>
        <v>83.56</v>
      </c>
      <c r="X1411" s="9">
        <f t="shared" ref="X1411:X1474" si="67">S1411*U1411</f>
        <v>0</v>
      </c>
      <c r="Y1411" s="9">
        <f t="shared" ref="Y1411:Y1474" si="68">W1411*T1411</f>
        <v>334.24</v>
      </c>
    </row>
    <row r="1412" spans="1:25" x14ac:dyDescent="0.3">
      <c r="A1412">
        <v>1411</v>
      </c>
      <c r="B1412" t="s">
        <v>6518</v>
      </c>
      <c r="C1412" s="1">
        <v>41915</v>
      </c>
      <c r="D1412" s="1">
        <v>41915</v>
      </c>
      <c r="E1412" s="18">
        <v>41915</v>
      </c>
      <c r="F1412" t="s">
        <v>1261</v>
      </c>
      <c r="G1412" t="s">
        <v>1322</v>
      </c>
      <c r="H1412" t="s">
        <v>1323</v>
      </c>
      <c r="I1412" t="s">
        <v>25</v>
      </c>
      <c r="J1412" t="s">
        <v>26</v>
      </c>
      <c r="K1412" t="s">
        <v>489</v>
      </c>
      <c r="L1412" t="s">
        <v>490</v>
      </c>
      <c r="M1412" s="2">
        <v>43229</v>
      </c>
      <c r="N1412" s="2" t="s">
        <v>145</v>
      </c>
      <c r="O1412" s="3" t="s">
        <v>6519</v>
      </c>
      <c r="P1412" t="s">
        <v>45</v>
      </c>
      <c r="Q1412" t="s">
        <v>67</v>
      </c>
      <c r="R1412" t="s">
        <v>6520</v>
      </c>
      <c r="S1412" s="2">
        <v>55.984000000000002</v>
      </c>
      <c r="T1412" s="2">
        <v>2</v>
      </c>
      <c r="U1412" s="2">
        <v>0.2</v>
      </c>
      <c r="V1412" s="8">
        <v>4.1988000000000003</v>
      </c>
      <c r="W1412" s="9">
        <f t="shared" si="66"/>
        <v>44.787199999999999</v>
      </c>
      <c r="X1412" s="9">
        <f t="shared" si="67"/>
        <v>11.196800000000001</v>
      </c>
      <c r="Y1412" s="9">
        <f t="shared" si="68"/>
        <v>89.574399999999997</v>
      </c>
    </row>
    <row r="1413" spans="1:25" x14ac:dyDescent="0.3">
      <c r="A1413">
        <v>1412</v>
      </c>
      <c r="B1413" t="s">
        <v>6521</v>
      </c>
      <c r="C1413" s="1">
        <v>42609</v>
      </c>
      <c r="D1413" s="1">
        <v>42611</v>
      </c>
      <c r="E1413" s="18">
        <v>42609</v>
      </c>
      <c r="F1413" t="s">
        <v>22</v>
      </c>
      <c r="G1413" t="s">
        <v>3394</v>
      </c>
      <c r="H1413" t="s">
        <v>3395</v>
      </c>
      <c r="I1413" t="s">
        <v>40</v>
      </c>
      <c r="J1413" t="s">
        <v>26</v>
      </c>
      <c r="K1413" t="s">
        <v>180</v>
      </c>
      <c r="L1413" t="s">
        <v>103</v>
      </c>
      <c r="M1413" s="2">
        <v>77041</v>
      </c>
      <c r="N1413" s="2" t="s">
        <v>104</v>
      </c>
      <c r="O1413" s="3" t="s">
        <v>6522</v>
      </c>
      <c r="P1413" t="s">
        <v>45</v>
      </c>
      <c r="Q1413" t="s">
        <v>58</v>
      </c>
      <c r="R1413" t="s">
        <v>6523</v>
      </c>
      <c r="S1413" s="2">
        <v>14.16</v>
      </c>
      <c r="T1413" s="2">
        <v>1</v>
      </c>
      <c r="U1413" s="2">
        <v>0.2</v>
      </c>
      <c r="V1413" s="8">
        <v>1.0620000000000001</v>
      </c>
      <c r="W1413" s="9">
        <f t="shared" si="66"/>
        <v>11.327999999999999</v>
      </c>
      <c r="X1413" s="9">
        <f t="shared" si="67"/>
        <v>2.8320000000000003</v>
      </c>
      <c r="Y1413" s="9">
        <f t="shared" si="68"/>
        <v>11.327999999999999</v>
      </c>
    </row>
    <row r="1414" spans="1:25" x14ac:dyDescent="0.3">
      <c r="A1414">
        <v>1413</v>
      </c>
      <c r="B1414" t="s">
        <v>6524</v>
      </c>
      <c r="C1414" s="1">
        <v>42341</v>
      </c>
      <c r="D1414" s="1">
        <v>42345</v>
      </c>
      <c r="E1414" s="18">
        <v>42341</v>
      </c>
      <c r="F1414" t="s">
        <v>49</v>
      </c>
      <c r="G1414" t="s">
        <v>3992</v>
      </c>
      <c r="H1414" t="s">
        <v>3993</v>
      </c>
      <c r="I1414" t="s">
        <v>40</v>
      </c>
      <c r="J1414" t="s">
        <v>26</v>
      </c>
      <c r="K1414" t="s">
        <v>262</v>
      </c>
      <c r="L1414" t="s">
        <v>263</v>
      </c>
      <c r="M1414" s="2">
        <v>10011</v>
      </c>
      <c r="N1414" s="2" t="s">
        <v>145</v>
      </c>
      <c r="O1414" s="3" t="s">
        <v>6241</v>
      </c>
      <c r="P1414" t="s">
        <v>45</v>
      </c>
      <c r="Q1414" t="s">
        <v>74</v>
      </c>
      <c r="R1414" t="s">
        <v>6242</v>
      </c>
      <c r="S1414" s="2">
        <v>590.35199999999998</v>
      </c>
      <c r="T1414" s="2">
        <v>6</v>
      </c>
      <c r="U1414" s="2">
        <v>0.2</v>
      </c>
      <c r="V1414" s="8">
        <v>206.6232</v>
      </c>
      <c r="W1414" s="9">
        <f t="shared" si="66"/>
        <v>472.28159999999997</v>
      </c>
      <c r="X1414" s="9">
        <f t="shared" si="67"/>
        <v>118.07040000000001</v>
      </c>
      <c r="Y1414" s="9">
        <f t="shared" si="68"/>
        <v>2833.6895999999997</v>
      </c>
    </row>
    <row r="1415" spans="1:25" x14ac:dyDescent="0.3">
      <c r="A1415">
        <v>1414</v>
      </c>
      <c r="B1415" t="s">
        <v>6525</v>
      </c>
      <c r="C1415" s="1">
        <v>42344</v>
      </c>
      <c r="D1415" s="1">
        <v>42349</v>
      </c>
      <c r="E1415" s="18">
        <v>42344</v>
      </c>
      <c r="F1415" t="s">
        <v>49</v>
      </c>
      <c r="G1415" t="s">
        <v>4639</v>
      </c>
      <c r="H1415" t="s">
        <v>4640</v>
      </c>
      <c r="I1415" t="s">
        <v>25</v>
      </c>
      <c r="J1415" t="s">
        <v>26</v>
      </c>
      <c r="K1415" t="s">
        <v>126</v>
      </c>
      <c r="L1415" t="s">
        <v>42</v>
      </c>
      <c r="M1415" s="2">
        <v>94109</v>
      </c>
      <c r="N1415" s="2" t="s">
        <v>43</v>
      </c>
      <c r="O1415" s="3" t="s">
        <v>3822</v>
      </c>
      <c r="P1415" t="s">
        <v>45</v>
      </c>
      <c r="Q1415" t="s">
        <v>77</v>
      </c>
      <c r="R1415" t="s">
        <v>3823</v>
      </c>
      <c r="S1415" s="2">
        <v>7.78</v>
      </c>
      <c r="T1415" s="2">
        <v>2</v>
      </c>
      <c r="U1415" s="2">
        <v>0</v>
      </c>
      <c r="V1415" s="8">
        <v>2.0228000000000002</v>
      </c>
      <c r="W1415" s="9">
        <f t="shared" si="66"/>
        <v>7.78</v>
      </c>
      <c r="X1415" s="9">
        <f t="shared" si="67"/>
        <v>0</v>
      </c>
      <c r="Y1415" s="9">
        <f t="shared" si="68"/>
        <v>15.56</v>
      </c>
    </row>
    <row r="1416" spans="1:25" x14ac:dyDescent="0.3">
      <c r="A1416">
        <v>1415</v>
      </c>
      <c r="B1416" t="s">
        <v>6526</v>
      </c>
      <c r="C1416" s="1">
        <v>42402</v>
      </c>
      <c r="D1416" s="1">
        <v>42407</v>
      </c>
      <c r="E1416" s="18">
        <v>42402</v>
      </c>
      <c r="F1416" t="s">
        <v>49</v>
      </c>
      <c r="G1416" t="s">
        <v>3604</v>
      </c>
      <c r="H1416" t="s">
        <v>3605</v>
      </c>
      <c r="I1416" t="s">
        <v>25</v>
      </c>
      <c r="J1416" t="s">
        <v>26</v>
      </c>
      <c r="K1416" t="s">
        <v>262</v>
      </c>
      <c r="L1416" t="s">
        <v>263</v>
      </c>
      <c r="M1416" s="2">
        <v>10011</v>
      </c>
      <c r="N1416" s="2" t="s">
        <v>145</v>
      </c>
      <c r="O1416" s="3" t="s">
        <v>6527</v>
      </c>
      <c r="P1416" t="s">
        <v>45</v>
      </c>
      <c r="Q1416" t="s">
        <v>58</v>
      </c>
      <c r="R1416" t="s">
        <v>6528</v>
      </c>
      <c r="S1416" s="2">
        <v>117.96</v>
      </c>
      <c r="T1416" s="2">
        <v>2</v>
      </c>
      <c r="U1416" s="2">
        <v>0</v>
      </c>
      <c r="V1416" s="8">
        <v>5.8979999999999997</v>
      </c>
      <c r="W1416" s="9">
        <f t="shared" si="66"/>
        <v>117.96</v>
      </c>
      <c r="X1416" s="9">
        <f t="shared" si="67"/>
        <v>0</v>
      </c>
      <c r="Y1416" s="9">
        <f t="shared" si="68"/>
        <v>235.92</v>
      </c>
    </row>
    <row r="1417" spans="1:25" x14ac:dyDescent="0.3">
      <c r="A1417">
        <v>1416</v>
      </c>
      <c r="B1417" t="s">
        <v>6531</v>
      </c>
      <c r="C1417" s="1">
        <v>42603</v>
      </c>
      <c r="D1417" s="1">
        <v>42605</v>
      </c>
      <c r="E1417" s="18">
        <v>42603</v>
      </c>
      <c r="F1417" t="s">
        <v>22</v>
      </c>
      <c r="G1417" t="s">
        <v>432</v>
      </c>
      <c r="H1417" t="s">
        <v>433</v>
      </c>
      <c r="I1417" t="s">
        <v>101</v>
      </c>
      <c r="J1417" t="s">
        <v>26</v>
      </c>
      <c r="K1417" t="s">
        <v>143</v>
      </c>
      <c r="L1417" t="s">
        <v>144</v>
      </c>
      <c r="M1417" s="2">
        <v>19143</v>
      </c>
      <c r="N1417" s="2" t="s">
        <v>145</v>
      </c>
      <c r="O1417" s="3" t="s">
        <v>3683</v>
      </c>
      <c r="P1417" t="s">
        <v>31</v>
      </c>
      <c r="Q1417" t="s">
        <v>55</v>
      </c>
      <c r="R1417" t="s">
        <v>3684</v>
      </c>
      <c r="S1417" s="2">
        <v>815.29200000000003</v>
      </c>
      <c r="T1417" s="2">
        <v>9</v>
      </c>
      <c r="U1417" s="2">
        <v>0.4</v>
      </c>
      <c r="V1417" s="8">
        <v>-339.70499999999998</v>
      </c>
      <c r="W1417" s="9">
        <f t="shared" si="66"/>
        <v>489.17520000000002</v>
      </c>
      <c r="X1417" s="9">
        <f t="shared" si="67"/>
        <v>326.11680000000001</v>
      </c>
      <c r="Y1417" s="9">
        <f t="shared" si="68"/>
        <v>4402.5767999999998</v>
      </c>
    </row>
    <row r="1418" spans="1:25" x14ac:dyDescent="0.3">
      <c r="A1418">
        <v>1417</v>
      </c>
      <c r="B1418" t="s">
        <v>6532</v>
      </c>
      <c r="C1418" s="1">
        <v>42820</v>
      </c>
      <c r="D1418" s="1">
        <v>42827</v>
      </c>
      <c r="E1418" s="18">
        <v>42820</v>
      </c>
      <c r="F1418" t="s">
        <v>49</v>
      </c>
      <c r="G1418" t="s">
        <v>4940</v>
      </c>
      <c r="H1418" t="s">
        <v>4941</v>
      </c>
      <c r="I1418" t="s">
        <v>40</v>
      </c>
      <c r="J1418" t="s">
        <v>26</v>
      </c>
      <c r="K1418" t="s">
        <v>1993</v>
      </c>
      <c r="L1418" t="s">
        <v>234</v>
      </c>
      <c r="M1418" s="2">
        <v>48126</v>
      </c>
      <c r="N1418" s="2" t="s">
        <v>104</v>
      </c>
      <c r="O1418" s="3" t="s">
        <v>6533</v>
      </c>
      <c r="P1418" t="s">
        <v>31</v>
      </c>
      <c r="Q1418" t="s">
        <v>64</v>
      </c>
      <c r="R1418" t="s">
        <v>6534</v>
      </c>
      <c r="S1418" s="2">
        <v>60.84</v>
      </c>
      <c r="T1418" s="2">
        <v>3</v>
      </c>
      <c r="U1418" s="2">
        <v>0</v>
      </c>
      <c r="V1418" s="8">
        <v>23.119199999999999</v>
      </c>
      <c r="W1418" s="9">
        <f t="shared" si="66"/>
        <v>60.84</v>
      </c>
      <c r="X1418" s="9">
        <f t="shared" si="67"/>
        <v>0</v>
      </c>
      <c r="Y1418" s="9">
        <f t="shared" si="68"/>
        <v>182.52</v>
      </c>
    </row>
    <row r="1419" spans="1:25" x14ac:dyDescent="0.3">
      <c r="A1419">
        <v>1418</v>
      </c>
      <c r="B1419" t="s">
        <v>6535</v>
      </c>
      <c r="C1419" s="1">
        <v>41905</v>
      </c>
      <c r="D1419" s="1">
        <v>41910</v>
      </c>
      <c r="E1419" s="18">
        <v>41905</v>
      </c>
      <c r="F1419" t="s">
        <v>49</v>
      </c>
      <c r="G1419" t="s">
        <v>707</v>
      </c>
      <c r="H1419" t="s">
        <v>708</v>
      </c>
      <c r="I1419" t="s">
        <v>101</v>
      </c>
      <c r="J1419" t="s">
        <v>26</v>
      </c>
      <c r="K1419" t="s">
        <v>1101</v>
      </c>
      <c r="L1419" t="s">
        <v>490</v>
      </c>
      <c r="M1419" s="2">
        <v>44107</v>
      </c>
      <c r="N1419" s="2" t="s">
        <v>145</v>
      </c>
      <c r="O1419" s="3" t="s">
        <v>6435</v>
      </c>
      <c r="P1419" t="s">
        <v>45</v>
      </c>
      <c r="Q1419" t="s">
        <v>89</v>
      </c>
      <c r="R1419" t="s">
        <v>6436</v>
      </c>
      <c r="S1419" s="2">
        <v>28.8</v>
      </c>
      <c r="T1419" s="2">
        <v>9</v>
      </c>
      <c r="U1419" s="2">
        <v>0.2</v>
      </c>
      <c r="V1419" s="8">
        <v>10.08</v>
      </c>
      <c r="W1419" s="9">
        <f t="shared" si="66"/>
        <v>23.04</v>
      </c>
      <c r="X1419" s="9">
        <f t="shared" si="67"/>
        <v>5.7600000000000007</v>
      </c>
      <c r="Y1419" s="9">
        <f t="shared" si="68"/>
        <v>207.35999999999999</v>
      </c>
    </row>
    <row r="1420" spans="1:25" x14ac:dyDescent="0.3">
      <c r="A1420">
        <v>1419</v>
      </c>
      <c r="B1420" t="s">
        <v>6536</v>
      </c>
      <c r="C1420" s="1">
        <v>42461</v>
      </c>
      <c r="D1420" s="1">
        <v>42465</v>
      </c>
      <c r="E1420" s="18">
        <v>42461</v>
      </c>
      <c r="F1420" t="s">
        <v>22</v>
      </c>
      <c r="G1420" t="s">
        <v>5043</v>
      </c>
      <c r="H1420" t="s">
        <v>5044</v>
      </c>
      <c r="I1420" t="s">
        <v>101</v>
      </c>
      <c r="J1420" t="s">
        <v>26</v>
      </c>
      <c r="K1420" t="s">
        <v>489</v>
      </c>
      <c r="L1420" t="s">
        <v>1246</v>
      </c>
      <c r="M1420" s="2">
        <v>31907</v>
      </c>
      <c r="N1420" s="2" t="s">
        <v>29</v>
      </c>
      <c r="O1420" s="3" t="s">
        <v>1002</v>
      </c>
      <c r="P1420" t="s">
        <v>31</v>
      </c>
      <c r="Q1420" t="s">
        <v>64</v>
      </c>
      <c r="R1420" t="s">
        <v>1003</v>
      </c>
      <c r="S1420" s="2">
        <v>7.04</v>
      </c>
      <c r="T1420" s="2">
        <v>4</v>
      </c>
      <c r="U1420" s="2">
        <v>0</v>
      </c>
      <c r="V1420" s="8">
        <v>3.0975999999999999</v>
      </c>
      <c r="W1420" s="9">
        <f t="shared" si="66"/>
        <v>7.04</v>
      </c>
      <c r="X1420" s="9">
        <f t="shared" si="67"/>
        <v>0</v>
      </c>
      <c r="Y1420" s="9">
        <f t="shared" si="68"/>
        <v>28.16</v>
      </c>
    </row>
    <row r="1421" spans="1:25" x14ac:dyDescent="0.3">
      <c r="A1421">
        <v>1420</v>
      </c>
      <c r="B1421" t="s">
        <v>6538</v>
      </c>
      <c r="C1421" s="1">
        <v>42572</v>
      </c>
      <c r="D1421" s="1">
        <v>42572</v>
      </c>
      <c r="E1421" s="18">
        <v>42572</v>
      </c>
      <c r="F1421" t="s">
        <v>1261</v>
      </c>
      <c r="G1421" t="s">
        <v>5511</v>
      </c>
      <c r="H1421" t="s">
        <v>5512</v>
      </c>
      <c r="I1421" t="s">
        <v>40</v>
      </c>
      <c r="J1421" t="s">
        <v>26</v>
      </c>
      <c r="K1421" t="s">
        <v>594</v>
      </c>
      <c r="L1421" t="s">
        <v>490</v>
      </c>
      <c r="M1421" s="2">
        <v>43055</v>
      </c>
      <c r="N1421" s="2" t="s">
        <v>145</v>
      </c>
      <c r="O1421" s="3" t="s">
        <v>6539</v>
      </c>
      <c r="P1421" t="s">
        <v>45</v>
      </c>
      <c r="Q1421" t="s">
        <v>67</v>
      </c>
      <c r="R1421" t="s">
        <v>6540</v>
      </c>
      <c r="S1421" s="2">
        <v>18.655999999999999</v>
      </c>
      <c r="T1421" s="2">
        <v>2</v>
      </c>
      <c r="U1421" s="2">
        <v>0.2</v>
      </c>
      <c r="V1421" s="8">
        <v>1.3992</v>
      </c>
      <c r="W1421" s="9">
        <f t="shared" si="66"/>
        <v>14.924799999999999</v>
      </c>
      <c r="X1421" s="9">
        <f t="shared" si="67"/>
        <v>3.7311999999999999</v>
      </c>
      <c r="Y1421" s="9">
        <f t="shared" si="68"/>
        <v>29.849599999999999</v>
      </c>
    </row>
    <row r="1422" spans="1:25" x14ac:dyDescent="0.3">
      <c r="A1422">
        <v>1421</v>
      </c>
      <c r="B1422" t="s">
        <v>6541</v>
      </c>
      <c r="C1422" s="1">
        <v>42164</v>
      </c>
      <c r="D1422" s="1">
        <v>42166</v>
      </c>
      <c r="E1422" s="18">
        <v>42164</v>
      </c>
      <c r="F1422" t="s">
        <v>22</v>
      </c>
      <c r="G1422" t="s">
        <v>1885</v>
      </c>
      <c r="H1422" t="s">
        <v>1886</v>
      </c>
      <c r="I1422" t="s">
        <v>25</v>
      </c>
      <c r="J1422" t="s">
        <v>26</v>
      </c>
      <c r="K1422" t="s">
        <v>6542</v>
      </c>
      <c r="L1422" t="s">
        <v>5484</v>
      </c>
      <c r="M1422" s="2">
        <v>83201</v>
      </c>
      <c r="N1422" s="2" t="s">
        <v>43</v>
      </c>
      <c r="O1422" s="3" t="s">
        <v>6469</v>
      </c>
      <c r="P1422" t="s">
        <v>31</v>
      </c>
      <c r="Q1422" t="s">
        <v>64</v>
      </c>
      <c r="R1422" t="s">
        <v>6470</v>
      </c>
      <c r="S1422" s="2">
        <v>355.36</v>
      </c>
      <c r="T1422" s="2">
        <v>4</v>
      </c>
      <c r="U1422" s="2">
        <v>0</v>
      </c>
      <c r="V1422" s="8">
        <v>92.393600000000006</v>
      </c>
      <c r="W1422" s="9">
        <f t="shared" si="66"/>
        <v>355.36</v>
      </c>
      <c r="X1422" s="9">
        <f t="shared" si="67"/>
        <v>0</v>
      </c>
      <c r="Y1422" s="9">
        <f t="shared" si="68"/>
        <v>1421.44</v>
      </c>
    </row>
    <row r="1423" spans="1:25" x14ac:dyDescent="0.3">
      <c r="A1423">
        <v>1422</v>
      </c>
      <c r="B1423" t="s">
        <v>6543</v>
      </c>
      <c r="C1423" s="1">
        <v>42002</v>
      </c>
      <c r="D1423" s="1">
        <v>42009</v>
      </c>
      <c r="E1423" s="18">
        <v>42002</v>
      </c>
      <c r="F1423" t="s">
        <v>49</v>
      </c>
      <c r="G1423" t="s">
        <v>1911</v>
      </c>
      <c r="H1423" t="s">
        <v>1912</v>
      </c>
      <c r="I1423" t="s">
        <v>25</v>
      </c>
      <c r="J1423" t="s">
        <v>26</v>
      </c>
      <c r="K1423" t="s">
        <v>295</v>
      </c>
      <c r="L1423" t="s">
        <v>207</v>
      </c>
      <c r="M1423" s="2">
        <v>60610</v>
      </c>
      <c r="N1423" s="2" t="s">
        <v>104</v>
      </c>
      <c r="O1423" s="3" t="s">
        <v>5661</v>
      </c>
      <c r="P1423" t="s">
        <v>31</v>
      </c>
      <c r="Q1423" t="s">
        <v>64</v>
      </c>
      <c r="R1423" t="s">
        <v>5662</v>
      </c>
      <c r="S1423" s="2">
        <v>38.975999999999999</v>
      </c>
      <c r="T1423" s="2">
        <v>3</v>
      </c>
      <c r="U1423" s="2">
        <v>0.6</v>
      </c>
      <c r="V1423" s="8">
        <v>-50.668799999999997</v>
      </c>
      <c r="W1423" s="9">
        <f t="shared" si="66"/>
        <v>15.590399999999999</v>
      </c>
      <c r="X1423" s="9">
        <f t="shared" si="67"/>
        <v>23.3856</v>
      </c>
      <c r="Y1423" s="9">
        <f t="shared" si="68"/>
        <v>46.771199999999993</v>
      </c>
    </row>
    <row r="1424" spans="1:25" x14ac:dyDescent="0.3">
      <c r="A1424">
        <v>1423</v>
      </c>
      <c r="B1424" t="s">
        <v>6544</v>
      </c>
      <c r="C1424" s="1">
        <v>42579</v>
      </c>
      <c r="D1424" s="1">
        <v>42585</v>
      </c>
      <c r="E1424" s="18">
        <v>42579</v>
      </c>
      <c r="F1424" t="s">
        <v>49</v>
      </c>
      <c r="G1424" t="s">
        <v>5234</v>
      </c>
      <c r="H1424" t="s">
        <v>5235</v>
      </c>
      <c r="I1424" t="s">
        <v>101</v>
      </c>
      <c r="J1424" t="s">
        <v>26</v>
      </c>
      <c r="K1424" t="s">
        <v>6545</v>
      </c>
      <c r="L1424" t="s">
        <v>234</v>
      </c>
      <c r="M1424" s="2">
        <v>49423</v>
      </c>
      <c r="N1424" s="2" t="s">
        <v>104</v>
      </c>
      <c r="O1424" s="3" t="s">
        <v>3143</v>
      </c>
      <c r="P1424" t="s">
        <v>45</v>
      </c>
      <c r="Q1424" t="s">
        <v>265</v>
      </c>
      <c r="R1424" t="s">
        <v>552</v>
      </c>
      <c r="S1424" s="2">
        <v>20.440000000000001</v>
      </c>
      <c r="T1424" s="2">
        <v>7</v>
      </c>
      <c r="U1424" s="2">
        <v>0</v>
      </c>
      <c r="V1424" s="8">
        <v>9.1980000000000004</v>
      </c>
      <c r="W1424" s="9">
        <f t="shared" si="66"/>
        <v>20.440000000000001</v>
      </c>
      <c r="X1424" s="9">
        <f t="shared" si="67"/>
        <v>0</v>
      </c>
      <c r="Y1424" s="9">
        <f t="shared" si="68"/>
        <v>143.08000000000001</v>
      </c>
    </row>
    <row r="1425" spans="1:25" x14ac:dyDescent="0.3">
      <c r="A1425">
        <v>1424</v>
      </c>
      <c r="B1425" t="s">
        <v>6546</v>
      </c>
      <c r="C1425" s="1">
        <v>42313</v>
      </c>
      <c r="D1425" s="1">
        <v>42313</v>
      </c>
      <c r="E1425" s="18">
        <v>42313</v>
      </c>
      <c r="F1425" t="s">
        <v>1261</v>
      </c>
      <c r="G1425" t="s">
        <v>900</v>
      </c>
      <c r="H1425" t="s">
        <v>901</v>
      </c>
      <c r="I1425" t="s">
        <v>25</v>
      </c>
      <c r="J1425" t="s">
        <v>26</v>
      </c>
      <c r="K1425" t="s">
        <v>94</v>
      </c>
      <c r="L1425" t="s">
        <v>95</v>
      </c>
      <c r="M1425" s="2">
        <v>98105</v>
      </c>
      <c r="N1425" s="2" t="s">
        <v>43</v>
      </c>
      <c r="O1425" s="3" t="s">
        <v>454</v>
      </c>
      <c r="P1425" t="s">
        <v>45</v>
      </c>
      <c r="Q1425" t="s">
        <v>74</v>
      </c>
      <c r="R1425" t="s">
        <v>455</v>
      </c>
      <c r="S1425" s="2">
        <v>98.352000000000004</v>
      </c>
      <c r="T1425" s="2">
        <v>3</v>
      </c>
      <c r="U1425" s="2">
        <v>0.2</v>
      </c>
      <c r="V1425" s="8">
        <v>35.6526</v>
      </c>
      <c r="W1425" s="9">
        <f t="shared" si="66"/>
        <v>78.681600000000003</v>
      </c>
      <c r="X1425" s="9">
        <f t="shared" si="67"/>
        <v>19.670400000000001</v>
      </c>
      <c r="Y1425" s="9">
        <f t="shared" si="68"/>
        <v>236.04480000000001</v>
      </c>
    </row>
    <row r="1426" spans="1:25" x14ac:dyDescent="0.3">
      <c r="A1426">
        <v>1425</v>
      </c>
      <c r="B1426" t="s">
        <v>6547</v>
      </c>
      <c r="C1426" s="1">
        <v>42348</v>
      </c>
      <c r="D1426" s="1">
        <v>42354</v>
      </c>
      <c r="E1426" s="18">
        <v>42348</v>
      </c>
      <c r="F1426" t="s">
        <v>49</v>
      </c>
      <c r="G1426" t="s">
        <v>2891</v>
      </c>
      <c r="H1426" t="s">
        <v>2892</v>
      </c>
      <c r="I1426" t="s">
        <v>40</v>
      </c>
      <c r="J1426" t="s">
        <v>26</v>
      </c>
      <c r="K1426" t="s">
        <v>4156</v>
      </c>
      <c r="L1426" t="s">
        <v>2639</v>
      </c>
      <c r="M1426" s="2">
        <v>21215</v>
      </c>
      <c r="N1426" s="2" t="s">
        <v>145</v>
      </c>
      <c r="O1426" s="3" t="s">
        <v>4737</v>
      </c>
      <c r="P1426" t="s">
        <v>45</v>
      </c>
      <c r="Q1426" t="s">
        <v>67</v>
      </c>
      <c r="R1426" t="s">
        <v>4738</v>
      </c>
      <c r="S1426" s="2">
        <v>27.36</v>
      </c>
      <c r="T1426" s="2">
        <v>9</v>
      </c>
      <c r="U1426" s="2">
        <v>0</v>
      </c>
      <c r="V1426" s="8">
        <v>9.3024000000000004</v>
      </c>
      <c r="W1426" s="9">
        <f t="shared" si="66"/>
        <v>27.36</v>
      </c>
      <c r="X1426" s="9">
        <f t="shared" si="67"/>
        <v>0</v>
      </c>
      <c r="Y1426" s="9">
        <f t="shared" si="68"/>
        <v>246.24</v>
      </c>
    </row>
    <row r="1427" spans="1:25" x14ac:dyDescent="0.3">
      <c r="A1427">
        <v>1426</v>
      </c>
      <c r="B1427" t="s">
        <v>6548</v>
      </c>
      <c r="C1427" s="1">
        <v>41946</v>
      </c>
      <c r="D1427" s="1">
        <v>41951</v>
      </c>
      <c r="E1427" s="18">
        <v>41946</v>
      </c>
      <c r="F1427" t="s">
        <v>49</v>
      </c>
      <c r="G1427" t="s">
        <v>2107</v>
      </c>
      <c r="H1427" t="s">
        <v>2108</v>
      </c>
      <c r="I1427" t="s">
        <v>25</v>
      </c>
      <c r="J1427" t="s">
        <v>26</v>
      </c>
      <c r="K1427" t="s">
        <v>732</v>
      </c>
      <c r="L1427" t="s">
        <v>733</v>
      </c>
      <c r="M1427" s="2">
        <v>6824</v>
      </c>
      <c r="N1427" s="2" t="s">
        <v>145</v>
      </c>
      <c r="O1427" s="3" t="s">
        <v>5803</v>
      </c>
      <c r="P1427" t="s">
        <v>45</v>
      </c>
      <c r="Q1427" t="s">
        <v>567</v>
      </c>
      <c r="R1427" t="s">
        <v>5804</v>
      </c>
      <c r="S1427" s="2">
        <v>11.64</v>
      </c>
      <c r="T1427" s="2">
        <v>3</v>
      </c>
      <c r="U1427" s="2">
        <v>0</v>
      </c>
      <c r="V1427" s="8">
        <v>3.3755999999999999</v>
      </c>
      <c r="W1427" s="9">
        <f t="shared" si="66"/>
        <v>11.64</v>
      </c>
      <c r="X1427" s="9">
        <f t="shared" si="67"/>
        <v>0</v>
      </c>
      <c r="Y1427" s="9">
        <f t="shared" si="68"/>
        <v>34.92</v>
      </c>
    </row>
    <row r="1428" spans="1:25" x14ac:dyDescent="0.3">
      <c r="A1428">
        <v>1427</v>
      </c>
      <c r="B1428" t="s">
        <v>6549</v>
      </c>
      <c r="C1428" s="1">
        <v>41699</v>
      </c>
      <c r="D1428" s="1">
        <v>41703</v>
      </c>
      <c r="E1428" s="18">
        <v>41699</v>
      </c>
      <c r="F1428" t="s">
        <v>49</v>
      </c>
      <c r="G1428" t="s">
        <v>2909</v>
      </c>
      <c r="H1428" t="s">
        <v>2910</v>
      </c>
      <c r="I1428" t="s">
        <v>101</v>
      </c>
      <c r="J1428" t="s">
        <v>26</v>
      </c>
      <c r="K1428" t="s">
        <v>262</v>
      </c>
      <c r="L1428" t="s">
        <v>263</v>
      </c>
      <c r="M1428" s="2">
        <v>10035</v>
      </c>
      <c r="N1428" s="2" t="s">
        <v>145</v>
      </c>
      <c r="O1428" s="3" t="s">
        <v>3215</v>
      </c>
      <c r="P1428" t="s">
        <v>70</v>
      </c>
      <c r="Q1428" t="s">
        <v>71</v>
      </c>
      <c r="R1428" t="s">
        <v>3216</v>
      </c>
      <c r="S1428" s="2">
        <v>5.94</v>
      </c>
      <c r="T1428" s="2">
        <v>3</v>
      </c>
      <c r="U1428" s="2">
        <v>0</v>
      </c>
      <c r="V1428" s="8">
        <v>1.6037999999999999</v>
      </c>
      <c r="W1428" s="9">
        <f t="shared" si="66"/>
        <v>5.94</v>
      </c>
      <c r="X1428" s="9">
        <f t="shared" si="67"/>
        <v>0</v>
      </c>
      <c r="Y1428" s="9">
        <f t="shared" si="68"/>
        <v>17.82</v>
      </c>
    </row>
    <row r="1429" spans="1:25" x14ac:dyDescent="0.3">
      <c r="A1429">
        <v>1428</v>
      </c>
      <c r="B1429" t="s">
        <v>6550</v>
      </c>
      <c r="C1429" s="1">
        <v>42823</v>
      </c>
      <c r="D1429" s="1">
        <v>42827</v>
      </c>
      <c r="E1429" s="18">
        <v>42823</v>
      </c>
      <c r="F1429" t="s">
        <v>22</v>
      </c>
      <c r="G1429" t="s">
        <v>6138</v>
      </c>
      <c r="H1429" t="s">
        <v>6139</v>
      </c>
      <c r="I1429" t="s">
        <v>25</v>
      </c>
      <c r="J1429" t="s">
        <v>26</v>
      </c>
      <c r="K1429" t="s">
        <v>3976</v>
      </c>
      <c r="L1429" t="s">
        <v>250</v>
      </c>
      <c r="M1429" s="2">
        <v>47905</v>
      </c>
      <c r="N1429" s="2" t="s">
        <v>104</v>
      </c>
      <c r="O1429" s="3" t="s">
        <v>5823</v>
      </c>
      <c r="P1429" t="s">
        <v>45</v>
      </c>
      <c r="Q1429" t="s">
        <v>58</v>
      </c>
      <c r="R1429" t="s">
        <v>5824</v>
      </c>
      <c r="S1429" s="2">
        <v>81.400000000000006</v>
      </c>
      <c r="T1429" s="2">
        <v>5</v>
      </c>
      <c r="U1429" s="2">
        <v>0</v>
      </c>
      <c r="V1429" s="8">
        <v>21.164000000000001</v>
      </c>
      <c r="W1429" s="9">
        <f t="shared" si="66"/>
        <v>81.400000000000006</v>
      </c>
      <c r="X1429" s="9">
        <f t="shared" si="67"/>
        <v>0</v>
      </c>
      <c r="Y1429" s="9">
        <f t="shared" si="68"/>
        <v>407</v>
      </c>
    </row>
    <row r="1430" spans="1:25" x14ac:dyDescent="0.3">
      <c r="A1430">
        <v>1429</v>
      </c>
      <c r="B1430" t="s">
        <v>6551</v>
      </c>
      <c r="C1430" s="1">
        <v>42272</v>
      </c>
      <c r="D1430" s="1">
        <v>42274</v>
      </c>
      <c r="E1430" s="18">
        <v>42272</v>
      </c>
      <c r="F1430" t="s">
        <v>184</v>
      </c>
      <c r="G1430" t="s">
        <v>942</v>
      </c>
      <c r="H1430" t="s">
        <v>943</v>
      </c>
      <c r="I1430" t="s">
        <v>40</v>
      </c>
      <c r="J1430" t="s">
        <v>26</v>
      </c>
      <c r="K1430" t="s">
        <v>262</v>
      </c>
      <c r="L1430" t="s">
        <v>263</v>
      </c>
      <c r="M1430" s="2">
        <v>10011</v>
      </c>
      <c r="N1430" s="2" t="s">
        <v>145</v>
      </c>
      <c r="O1430" s="3" t="s">
        <v>4949</v>
      </c>
      <c r="P1430" t="s">
        <v>70</v>
      </c>
      <c r="Q1430" t="s">
        <v>157</v>
      </c>
      <c r="R1430" t="s">
        <v>4950</v>
      </c>
      <c r="S1430" s="2">
        <v>899.91</v>
      </c>
      <c r="T1430" s="2">
        <v>9</v>
      </c>
      <c r="U1430" s="2">
        <v>0</v>
      </c>
      <c r="V1430" s="8">
        <v>395.96039999999999</v>
      </c>
      <c r="W1430" s="9">
        <f t="shared" si="66"/>
        <v>899.91</v>
      </c>
      <c r="X1430" s="9">
        <f t="shared" si="67"/>
        <v>0</v>
      </c>
      <c r="Y1430" s="9">
        <f t="shared" si="68"/>
        <v>8099.19</v>
      </c>
    </row>
    <row r="1431" spans="1:25" x14ac:dyDescent="0.3">
      <c r="A1431">
        <v>1430</v>
      </c>
      <c r="B1431" t="s">
        <v>6552</v>
      </c>
      <c r="C1431" s="1">
        <v>43077</v>
      </c>
      <c r="D1431" s="1">
        <v>43082</v>
      </c>
      <c r="E1431" s="18">
        <v>43077</v>
      </c>
      <c r="F1431" t="s">
        <v>49</v>
      </c>
      <c r="G1431" t="s">
        <v>1585</v>
      </c>
      <c r="H1431" t="s">
        <v>1586</v>
      </c>
      <c r="I1431" t="s">
        <v>25</v>
      </c>
      <c r="J1431" t="s">
        <v>26</v>
      </c>
      <c r="K1431" t="s">
        <v>112</v>
      </c>
      <c r="L1431" t="s">
        <v>113</v>
      </c>
      <c r="M1431" s="2">
        <v>53711</v>
      </c>
      <c r="N1431" s="2" t="s">
        <v>104</v>
      </c>
      <c r="O1431" s="3" t="s">
        <v>4030</v>
      </c>
      <c r="P1431" t="s">
        <v>70</v>
      </c>
      <c r="Q1431" t="s">
        <v>157</v>
      </c>
      <c r="R1431" t="s">
        <v>4031</v>
      </c>
      <c r="S1431" s="2">
        <v>178.11</v>
      </c>
      <c r="T1431" s="2">
        <v>3</v>
      </c>
      <c r="U1431" s="2">
        <v>0</v>
      </c>
      <c r="V1431" s="8">
        <v>32.059800000000003</v>
      </c>
      <c r="W1431" s="9">
        <f t="shared" si="66"/>
        <v>178.11</v>
      </c>
      <c r="X1431" s="9">
        <f t="shared" si="67"/>
        <v>0</v>
      </c>
      <c r="Y1431" s="9">
        <f t="shared" si="68"/>
        <v>534.33000000000004</v>
      </c>
    </row>
    <row r="1432" spans="1:25" x14ac:dyDescent="0.3">
      <c r="A1432">
        <v>1431</v>
      </c>
      <c r="B1432" t="s">
        <v>6553</v>
      </c>
      <c r="C1432" s="1">
        <v>41819</v>
      </c>
      <c r="D1432" s="1">
        <v>41823</v>
      </c>
      <c r="E1432" s="18">
        <v>41819</v>
      </c>
      <c r="F1432" t="s">
        <v>49</v>
      </c>
      <c r="G1432" t="s">
        <v>4797</v>
      </c>
      <c r="H1432" t="s">
        <v>4798</v>
      </c>
      <c r="I1432" t="s">
        <v>25</v>
      </c>
      <c r="J1432" t="s">
        <v>26</v>
      </c>
      <c r="K1432" t="s">
        <v>262</v>
      </c>
      <c r="L1432" t="s">
        <v>263</v>
      </c>
      <c r="M1432" s="2">
        <v>10024</v>
      </c>
      <c r="N1432" s="2" t="s">
        <v>145</v>
      </c>
      <c r="O1432" s="3" t="s">
        <v>5412</v>
      </c>
      <c r="P1432" t="s">
        <v>45</v>
      </c>
      <c r="Q1432" t="s">
        <v>74</v>
      </c>
      <c r="R1432" t="s">
        <v>5413</v>
      </c>
      <c r="S1432" s="2">
        <v>13.92</v>
      </c>
      <c r="T1432" s="2">
        <v>3</v>
      </c>
      <c r="U1432" s="2">
        <v>0.2</v>
      </c>
      <c r="V1432" s="8">
        <v>4.8719999999999999</v>
      </c>
      <c r="W1432" s="9">
        <f t="shared" si="66"/>
        <v>11.135999999999999</v>
      </c>
      <c r="X1432" s="9">
        <f t="shared" si="67"/>
        <v>2.7840000000000003</v>
      </c>
      <c r="Y1432" s="9">
        <f t="shared" si="68"/>
        <v>33.408000000000001</v>
      </c>
    </row>
    <row r="1433" spans="1:25" x14ac:dyDescent="0.3">
      <c r="A1433">
        <v>1432</v>
      </c>
      <c r="B1433" t="s">
        <v>6554</v>
      </c>
      <c r="C1433" s="1">
        <v>42735</v>
      </c>
      <c r="D1433" s="1">
        <v>42741</v>
      </c>
      <c r="E1433" s="18">
        <v>42735</v>
      </c>
      <c r="F1433" t="s">
        <v>49</v>
      </c>
      <c r="G1433" t="s">
        <v>5401</v>
      </c>
      <c r="H1433" t="s">
        <v>5402</v>
      </c>
      <c r="I1433" t="s">
        <v>25</v>
      </c>
      <c r="J1433" t="s">
        <v>26</v>
      </c>
      <c r="K1433" t="s">
        <v>126</v>
      </c>
      <c r="L1433" t="s">
        <v>42</v>
      </c>
      <c r="M1433" s="2">
        <v>94109</v>
      </c>
      <c r="N1433" s="2" t="s">
        <v>43</v>
      </c>
      <c r="O1433" s="3" t="s">
        <v>5169</v>
      </c>
      <c r="P1433" t="s">
        <v>45</v>
      </c>
      <c r="Q1433" t="s">
        <v>74</v>
      </c>
      <c r="R1433" t="s">
        <v>5170</v>
      </c>
      <c r="S1433" s="2">
        <v>38.375999999999998</v>
      </c>
      <c r="T1433" s="2">
        <v>3</v>
      </c>
      <c r="U1433" s="2">
        <v>0.2</v>
      </c>
      <c r="V1433" s="8">
        <v>13.4316</v>
      </c>
      <c r="W1433" s="9">
        <f t="shared" si="66"/>
        <v>30.700799999999997</v>
      </c>
      <c r="X1433" s="9">
        <f t="shared" si="67"/>
        <v>7.6752000000000002</v>
      </c>
      <c r="Y1433" s="9">
        <f t="shared" si="68"/>
        <v>92.102399999999989</v>
      </c>
    </row>
    <row r="1434" spans="1:25" x14ac:dyDescent="0.3">
      <c r="A1434">
        <v>1433</v>
      </c>
      <c r="B1434" t="s">
        <v>6555</v>
      </c>
      <c r="C1434" s="1">
        <v>42822</v>
      </c>
      <c r="D1434" s="1">
        <v>42825</v>
      </c>
      <c r="E1434" s="18">
        <v>42822</v>
      </c>
      <c r="F1434" t="s">
        <v>184</v>
      </c>
      <c r="G1434" t="s">
        <v>5696</v>
      </c>
      <c r="H1434" t="s">
        <v>5697</v>
      </c>
      <c r="I1434" t="s">
        <v>40</v>
      </c>
      <c r="J1434" t="s">
        <v>26</v>
      </c>
      <c r="K1434" t="s">
        <v>732</v>
      </c>
      <c r="L1434" t="s">
        <v>42</v>
      </c>
      <c r="M1434" s="2">
        <v>94533</v>
      </c>
      <c r="N1434" s="2" t="s">
        <v>43</v>
      </c>
      <c r="O1434" s="3" t="s">
        <v>6095</v>
      </c>
      <c r="P1434" t="s">
        <v>45</v>
      </c>
      <c r="Q1434" t="s">
        <v>89</v>
      </c>
      <c r="R1434" t="s">
        <v>6096</v>
      </c>
      <c r="S1434" s="2">
        <v>12.96</v>
      </c>
      <c r="T1434" s="2">
        <v>2</v>
      </c>
      <c r="U1434" s="2">
        <v>0</v>
      </c>
      <c r="V1434" s="8">
        <v>6.3503999999999996</v>
      </c>
      <c r="W1434" s="9">
        <f t="shared" si="66"/>
        <v>12.96</v>
      </c>
      <c r="X1434" s="9">
        <f t="shared" si="67"/>
        <v>0</v>
      </c>
      <c r="Y1434" s="9">
        <f t="shared" si="68"/>
        <v>25.92</v>
      </c>
    </row>
    <row r="1435" spans="1:25" x14ac:dyDescent="0.3">
      <c r="A1435">
        <v>1434</v>
      </c>
      <c r="B1435" t="s">
        <v>6556</v>
      </c>
      <c r="C1435" s="1">
        <v>43057</v>
      </c>
      <c r="D1435" s="1">
        <v>43061</v>
      </c>
      <c r="E1435" s="18">
        <v>43057</v>
      </c>
      <c r="F1435" t="s">
        <v>49</v>
      </c>
      <c r="G1435" t="s">
        <v>500</v>
      </c>
      <c r="H1435" t="s">
        <v>501</v>
      </c>
      <c r="I1435" t="s">
        <v>25</v>
      </c>
      <c r="J1435" t="s">
        <v>26</v>
      </c>
      <c r="K1435" t="s">
        <v>1151</v>
      </c>
      <c r="L1435" t="s">
        <v>263</v>
      </c>
      <c r="M1435" s="2">
        <v>11561</v>
      </c>
      <c r="N1435" s="2" t="s">
        <v>145</v>
      </c>
      <c r="O1435" s="3" t="s">
        <v>4605</v>
      </c>
      <c r="P1435" t="s">
        <v>70</v>
      </c>
      <c r="Q1435" t="s">
        <v>71</v>
      </c>
      <c r="R1435" t="s">
        <v>4606</v>
      </c>
      <c r="S1435" s="2">
        <v>74.95</v>
      </c>
      <c r="T1435" s="2">
        <v>5</v>
      </c>
      <c r="U1435" s="2">
        <v>0</v>
      </c>
      <c r="V1435" s="8">
        <v>36.725499999999997</v>
      </c>
      <c r="W1435" s="9">
        <f t="shared" si="66"/>
        <v>74.95</v>
      </c>
      <c r="X1435" s="9">
        <f t="shared" si="67"/>
        <v>0</v>
      </c>
      <c r="Y1435" s="9">
        <f t="shared" si="68"/>
        <v>374.75</v>
      </c>
    </row>
    <row r="1436" spans="1:25" x14ac:dyDescent="0.3">
      <c r="A1436">
        <v>1435</v>
      </c>
      <c r="B1436" t="s">
        <v>6557</v>
      </c>
      <c r="C1436" s="1">
        <v>42391</v>
      </c>
      <c r="D1436" s="1">
        <v>42397</v>
      </c>
      <c r="E1436" s="18">
        <v>42391</v>
      </c>
      <c r="F1436" t="s">
        <v>49</v>
      </c>
      <c r="G1436" t="s">
        <v>1860</v>
      </c>
      <c r="H1436" t="s">
        <v>1861</v>
      </c>
      <c r="I1436" t="s">
        <v>25</v>
      </c>
      <c r="J1436" t="s">
        <v>26</v>
      </c>
      <c r="K1436" t="s">
        <v>931</v>
      </c>
      <c r="L1436" t="s">
        <v>42</v>
      </c>
      <c r="M1436" s="2">
        <v>92037</v>
      </c>
      <c r="N1436" s="2" t="s">
        <v>43</v>
      </c>
      <c r="O1436" s="3" t="s">
        <v>6558</v>
      </c>
      <c r="P1436" t="s">
        <v>45</v>
      </c>
      <c r="Q1436" t="s">
        <v>46</v>
      </c>
      <c r="R1436" t="s">
        <v>6559</v>
      </c>
      <c r="S1436" s="2">
        <v>44.4</v>
      </c>
      <c r="T1436" s="2">
        <v>3</v>
      </c>
      <c r="U1436" s="2">
        <v>0</v>
      </c>
      <c r="V1436" s="8">
        <v>22.2</v>
      </c>
      <c r="W1436" s="9">
        <f t="shared" si="66"/>
        <v>44.4</v>
      </c>
      <c r="X1436" s="9">
        <f t="shared" si="67"/>
        <v>0</v>
      </c>
      <c r="Y1436" s="9">
        <f t="shared" si="68"/>
        <v>133.19999999999999</v>
      </c>
    </row>
    <row r="1437" spans="1:25" x14ac:dyDescent="0.3">
      <c r="A1437">
        <v>1436</v>
      </c>
      <c r="B1437" t="s">
        <v>6560</v>
      </c>
      <c r="C1437" s="1">
        <v>41926</v>
      </c>
      <c r="D1437" s="1">
        <v>41930</v>
      </c>
      <c r="E1437" s="18">
        <v>41926</v>
      </c>
      <c r="F1437" t="s">
        <v>49</v>
      </c>
      <c r="G1437" t="s">
        <v>5175</v>
      </c>
      <c r="H1437" t="s">
        <v>5176</v>
      </c>
      <c r="I1437" t="s">
        <v>25</v>
      </c>
      <c r="J1437" t="s">
        <v>26</v>
      </c>
      <c r="K1437" t="s">
        <v>102</v>
      </c>
      <c r="L1437" t="s">
        <v>103</v>
      </c>
      <c r="M1437" s="2">
        <v>76106</v>
      </c>
      <c r="N1437" s="2" t="s">
        <v>104</v>
      </c>
      <c r="O1437" s="3" t="s">
        <v>6243</v>
      </c>
      <c r="P1437" t="s">
        <v>45</v>
      </c>
      <c r="Q1437" t="s">
        <v>77</v>
      </c>
      <c r="R1437" t="s">
        <v>6244</v>
      </c>
      <c r="S1437" s="2">
        <v>3.16</v>
      </c>
      <c r="T1437" s="2">
        <v>4</v>
      </c>
      <c r="U1437" s="2">
        <v>0.8</v>
      </c>
      <c r="V1437" s="8">
        <v>-8.532</v>
      </c>
      <c r="W1437" s="9">
        <f t="shared" si="66"/>
        <v>0.63199999999999967</v>
      </c>
      <c r="X1437" s="9">
        <f t="shared" si="67"/>
        <v>2.5280000000000005</v>
      </c>
      <c r="Y1437" s="9">
        <f t="shared" si="68"/>
        <v>2.5279999999999987</v>
      </c>
    </row>
    <row r="1438" spans="1:25" x14ac:dyDescent="0.3">
      <c r="A1438">
        <v>1437</v>
      </c>
      <c r="B1438" t="s">
        <v>6561</v>
      </c>
      <c r="C1438" s="1">
        <v>42330</v>
      </c>
      <c r="D1438" s="1">
        <v>42331</v>
      </c>
      <c r="E1438" s="18">
        <v>42330</v>
      </c>
      <c r="F1438" t="s">
        <v>184</v>
      </c>
      <c r="G1438" t="s">
        <v>61</v>
      </c>
      <c r="H1438" t="s">
        <v>62</v>
      </c>
      <c r="I1438" t="s">
        <v>25</v>
      </c>
      <c r="J1438" t="s">
        <v>26</v>
      </c>
      <c r="K1438" t="s">
        <v>2253</v>
      </c>
      <c r="L1438" t="s">
        <v>53</v>
      </c>
      <c r="M1438" s="2">
        <v>33012</v>
      </c>
      <c r="N1438" s="2" t="s">
        <v>29</v>
      </c>
      <c r="O1438" s="3" t="s">
        <v>6442</v>
      </c>
      <c r="P1438" t="s">
        <v>70</v>
      </c>
      <c r="Q1438" t="s">
        <v>668</v>
      </c>
      <c r="R1438" t="s">
        <v>6443</v>
      </c>
      <c r="S1438" s="2">
        <v>32.984999999999999</v>
      </c>
      <c r="T1438" s="2">
        <v>3</v>
      </c>
      <c r="U1438" s="2">
        <v>0.5</v>
      </c>
      <c r="V1438" s="8">
        <v>-1.9791000000000001</v>
      </c>
      <c r="W1438" s="9">
        <f t="shared" si="66"/>
        <v>16.4925</v>
      </c>
      <c r="X1438" s="9">
        <f t="shared" si="67"/>
        <v>16.4925</v>
      </c>
      <c r="Y1438" s="9">
        <f t="shared" si="68"/>
        <v>49.477499999999999</v>
      </c>
    </row>
    <row r="1439" spans="1:25" x14ac:dyDescent="0.3">
      <c r="A1439">
        <v>1438</v>
      </c>
      <c r="B1439" t="s">
        <v>6562</v>
      </c>
      <c r="C1439" s="1">
        <v>41951</v>
      </c>
      <c r="D1439" s="1">
        <v>41957</v>
      </c>
      <c r="E1439" s="18">
        <v>41951</v>
      </c>
      <c r="F1439" t="s">
        <v>49</v>
      </c>
      <c r="G1439" t="s">
        <v>148</v>
      </c>
      <c r="H1439" t="s">
        <v>149</v>
      </c>
      <c r="I1439" t="s">
        <v>25</v>
      </c>
      <c r="J1439" t="s">
        <v>26</v>
      </c>
      <c r="K1439" t="s">
        <v>6563</v>
      </c>
      <c r="L1439" t="s">
        <v>42</v>
      </c>
      <c r="M1439" s="2">
        <v>96003</v>
      </c>
      <c r="N1439" s="2" t="s">
        <v>43</v>
      </c>
      <c r="O1439" s="3" t="s">
        <v>3226</v>
      </c>
      <c r="P1439" t="s">
        <v>70</v>
      </c>
      <c r="Q1439" t="s">
        <v>71</v>
      </c>
      <c r="R1439" t="s">
        <v>3227</v>
      </c>
      <c r="S1439" s="2">
        <v>333.57600000000002</v>
      </c>
      <c r="T1439" s="2">
        <v>3</v>
      </c>
      <c r="U1439" s="2">
        <v>0.2</v>
      </c>
      <c r="V1439" s="8">
        <v>25.0182</v>
      </c>
      <c r="W1439" s="9">
        <f t="shared" si="66"/>
        <v>266.86080000000004</v>
      </c>
      <c r="X1439" s="9">
        <f t="shared" si="67"/>
        <v>66.71520000000001</v>
      </c>
      <c r="Y1439" s="9">
        <f t="shared" si="68"/>
        <v>800.58240000000012</v>
      </c>
    </row>
    <row r="1440" spans="1:25" x14ac:dyDescent="0.3">
      <c r="A1440">
        <v>1439</v>
      </c>
      <c r="B1440" t="s">
        <v>6564</v>
      </c>
      <c r="C1440" s="1">
        <v>42651</v>
      </c>
      <c r="D1440" s="1">
        <v>42658</v>
      </c>
      <c r="E1440" s="18">
        <v>42651</v>
      </c>
      <c r="F1440" t="s">
        <v>49</v>
      </c>
      <c r="G1440" t="s">
        <v>2621</v>
      </c>
      <c r="H1440" t="s">
        <v>2622</v>
      </c>
      <c r="I1440" t="s">
        <v>101</v>
      </c>
      <c r="J1440" t="s">
        <v>26</v>
      </c>
      <c r="K1440" t="s">
        <v>664</v>
      </c>
      <c r="L1440" t="s">
        <v>103</v>
      </c>
      <c r="M1440" s="2">
        <v>78207</v>
      </c>
      <c r="N1440" s="2" t="s">
        <v>104</v>
      </c>
      <c r="O1440" s="3" t="s">
        <v>4999</v>
      </c>
      <c r="P1440" t="s">
        <v>45</v>
      </c>
      <c r="Q1440" t="s">
        <v>46</v>
      </c>
      <c r="R1440" t="s">
        <v>5000</v>
      </c>
      <c r="S1440" s="2">
        <v>60.143999999999998</v>
      </c>
      <c r="T1440" s="2">
        <v>6</v>
      </c>
      <c r="U1440" s="2">
        <v>0.2</v>
      </c>
      <c r="V1440" s="8">
        <v>20.2986</v>
      </c>
      <c r="W1440" s="9">
        <f t="shared" si="66"/>
        <v>48.115200000000002</v>
      </c>
      <c r="X1440" s="9">
        <f t="shared" si="67"/>
        <v>12.0288</v>
      </c>
      <c r="Y1440" s="9">
        <f t="shared" si="68"/>
        <v>288.69119999999998</v>
      </c>
    </row>
    <row r="1441" spans="1:25" x14ac:dyDescent="0.3">
      <c r="A1441">
        <v>1440</v>
      </c>
      <c r="B1441" t="s">
        <v>6565</v>
      </c>
      <c r="C1441" s="1">
        <v>42334</v>
      </c>
      <c r="D1441" s="1">
        <v>42339</v>
      </c>
      <c r="E1441" s="18">
        <v>42334</v>
      </c>
      <c r="F1441" t="s">
        <v>49</v>
      </c>
      <c r="G1441" t="s">
        <v>880</v>
      </c>
      <c r="H1441" t="s">
        <v>881</v>
      </c>
      <c r="I1441" t="s">
        <v>40</v>
      </c>
      <c r="J1441" t="s">
        <v>26</v>
      </c>
      <c r="K1441" t="s">
        <v>310</v>
      </c>
      <c r="L1441" t="s">
        <v>585</v>
      </c>
      <c r="M1441" s="2">
        <v>65807</v>
      </c>
      <c r="N1441" s="2" t="s">
        <v>104</v>
      </c>
      <c r="O1441" s="3" t="s">
        <v>1352</v>
      </c>
      <c r="P1441" t="s">
        <v>70</v>
      </c>
      <c r="Q1441" t="s">
        <v>1194</v>
      </c>
      <c r="R1441" t="s">
        <v>1353</v>
      </c>
      <c r="S1441" s="2">
        <v>599.99</v>
      </c>
      <c r="T1441" s="2">
        <v>1</v>
      </c>
      <c r="U1441" s="2">
        <v>0</v>
      </c>
      <c r="V1441" s="8">
        <v>233.99610000000001</v>
      </c>
      <c r="W1441" s="9">
        <f t="shared" si="66"/>
        <v>599.99</v>
      </c>
      <c r="X1441" s="9">
        <f t="shared" si="67"/>
        <v>0</v>
      </c>
      <c r="Y1441" s="9">
        <f t="shared" si="68"/>
        <v>599.99</v>
      </c>
    </row>
    <row r="1442" spans="1:25" x14ac:dyDescent="0.3">
      <c r="A1442">
        <v>1441</v>
      </c>
      <c r="B1442" t="s">
        <v>6566</v>
      </c>
      <c r="C1442" s="1">
        <v>42472</v>
      </c>
      <c r="D1442" s="1">
        <v>42476</v>
      </c>
      <c r="E1442" s="18">
        <v>42472</v>
      </c>
      <c r="F1442" t="s">
        <v>49</v>
      </c>
      <c r="G1442" t="s">
        <v>3518</v>
      </c>
      <c r="H1442" t="s">
        <v>3519</v>
      </c>
      <c r="I1442" t="s">
        <v>25</v>
      </c>
      <c r="J1442" t="s">
        <v>26</v>
      </c>
      <c r="K1442" t="s">
        <v>41</v>
      </c>
      <c r="L1442" t="s">
        <v>42</v>
      </c>
      <c r="M1442" s="2">
        <v>90036</v>
      </c>
      <c r="N1442" s="2" t="s">
        <v>43</v>
      </c>
      <c r="O1442" s="3" t="s">
        <v>6529</v>
      </c>
      <c r="P1442" t="s">
        <v>31</v>
      </c>
      <c r="Q1442" t="s">
        <v>35</v>
      </c>
      <c r="R1442" t="s">
        <v>6530</v>
      </c>
      <c r="S1442" s="2">
        <v>638.28800000000001</v>
      </c>
      <c r="T1442" s="2">
        <v>7</v>
      </c>
      <c r="U1442" s="2">
        <v>0.2</v>
      </c>
      <c r="V1442" s="8">
        <v>-31.914400000000001</v>
      </c>
      <c r="W1442" s="9">
        <f t="shared" si="66"/>
        <v>510.63040000000001</v>
      </c>
      <c r="X1442" s="9">
        <f t="shared" si="67"/>
        <v>127.6576</v>
      </c>
      <c r="Y1442" s="9">
        <f t="shared" si="68"/>
        <v>3574.4128000000001</v>
      </c>
    </row>
    <row r="1443" spans="1:25" x14ac:dyDescent="0.3">
      <c r="A1443">
        <v>1442</v>
      </c>
      <c r="B1443" t="s">
        <v>6567</v>
      </c>
      <c r="C1443" s="1">
        <v>42096</v>
      </c>
      <c r="D1443" s="1">
        <v>42103</v>
      </c>
      <c r="E1443" s="18">
        <v>42096</v>
      </c>
      <c r="F1443" t="s">
        <v>49</v>
      </c>
      <c r="G1443" t="s">
        <v>3755</v>
      </c>
      <c r="H1443" t="s">
        <v>3756</v>
      </c>
      <c r="I1443" t="s">
        <v>25</v>
      </c>
      <c r="J1443" t="s">
        <v>26</v>
      </c>
      <c r="K1443" t="s">
        <v>41</v>
      </c>
      <c r="L1443" t="s">
        <v>42</v>
      </c>
      <c r="M1443" s="2">
        <v>90049</v>
      </c>
      <c r="N1443" s="2" t="s">
        <v>43</v>
      </c>
      <c r="O1443" s="3" t="s">
        <v>6568</v>
      </c>
      <c r="P1443" t="s">
        <v>70</v>
      </c>
      <c r="Q1443" t="s">
        <v>668</v>
      </c>
      <c r="R1443" t="s">
        <v>6569</v>
      </c>
      <c r="S1443" s="2">
        <v>71.975999999999999</v>
      </c>
      <c r="T1443" s="2">
        <v>3</v>
      </c>
      <c r="U1443" s="2">
        <v>0.2</v>
      </c>
      <c r="V1443" s="8">
        <v>24.291899999999998</v>
      </c>
      <c r="W1443" s="9">
        <f t="shared" si="66"/>
        <v>57.580799999999996</v>
      </c>
      <c r="X1443" s="9">
        <f t="shared" si="67"/>
        <v>14.395200000000001</v>
      </c>
      <c r="Y1443" s="9">
        <f t="shared" si="68"/>
        <v>172.74239999999998</v>
      </c>
    </row>
    <row r="1444" spans="1:25" x14ac:dyDescent="0.3">
      <c r="A1444">
        <v>1443</v>
      </c>
      <c r="B1444" t="s">
        <v>6570</v>
      </c>
      <c r="C1444" s="1">
        <v>42406</v>
      </c>
      <c r="D1444" s="1">
        <v>42411</v>
      </c>
      <c r="E1444" s="18">
        <v>42406</v>
      </c>
      <c r="F1444" t="s">
        <v>49</v>
      </c>
      <c r="G1444" t="s">
        <v>1756</v>
      </c>
      <c r="H1444" t="s">
        <v>1757</v>
      </c>
      <c r="I1444" t="s">
        <v>40</v>
      </c>
      <c r="J1444" t="s">
        <v>26</v>
      </c>
      <c r="K1444" t="s">
        <v>5471</v>
      </c>
      <c r="L1444" t="s">
        <v>327</v>
      </c>
      <c r="M1444" s="2">
        <v>37421</v>
      </c>
      <c r="N1444" s="2" t="s">
        <v>29</v>
      </c>
      <c r="O1444" s="3" t="s">
        <v>1804</v>
      </c>
      <c r="P1444" t="s">
        <v>31</v>
      </c>
      <c r="Q1444" t="s">
        <v>64</v>
      </c>
      <c r="R1444" t="s">
        <v>1805</v>
      </c>
      <c r="S1444" s="2">
        <v>132.22399999999999</v>
      </c>
      <c r="T1444" s="2">
        <v>4</v>
      </c>
      <c r="U1444" s="2">
        <v>0.2</v>
      </c>
      <c r="V1444" s="8">
        <v>-18.180800000000001</v>
      </c>
      <c r="W1444" s="9">
        <f t="shared" si="66"/>
        <v>105.77919999999999</v>
      </c>
      <c r="X1444" s="9">
        <f t="shared" si="67"/>
        <v>26.444800000000001</v>
      </c>
      <c r="Y1444" s="9">
        <f t="shared" si="68"/>
        <v>423.11679999999996</v>
      </c>
    </row>
    <row r="1445" spans="1:25" x14ac:dyDescent="0.3">
      <c r="A1445">
        <v>1444</v>
      </c>
      <c r="B1445" t="s">
        <v>6573</v>
      </c>
      <c r="C1445" s="1">
        <v>42170</v>
      </c>
      <c r="D1445" s="1">
        <v>42172</v>
      </c>
      <c r="E1445" s="18">
        <v>42170</v>
      </c>
      <c r="F1445" t="s">
        <v>184</v>
      </c>
      <c r="G1445" t="s">
        <v>4342</v>
      </c>
      <c r="H1445" t="s">
        <v>4343</v>
      </c>
      <c r="I1445" t="s">
        <v>25</v>
      </c>
      <c r="J1445" t="s">
        <v>26</v>
      </c>
      <c r="K1445" t="s">
        <v>885</v>
      </c>
      <c r="L1445" t="s">
        <v>53</v>
      </c>
      <c r="M1445" s="2">
        <v>33614</v>
      </c>
      <c r="N1445" s="2" t="s">
        <v>29</v>
      </c>
      <c r="O1445" s="3" t="s">
        <v>4445</v>
      </c>
      <c r="P1445" t="s">
        <v>70</v>
      </c>
      <c r="Q1445" t="s">
        <v>157</v>
      </c>
      <c r="R1445" t="s">
        <v>4446</v>
      </c>
      <c r="S1445" s="2">
        <v>11.672000000000001</v>
      </c>
      <c r="T1445" s="2">
        <v>1</v>
      </c>
      <c r="U1445" s="2">
        <v>0.2</v>
      </c>
      <c r="V1445" s="8">
        <v>-0.72950000000000004</v>
      </c>
      <c r="W1445" s="9">
        <f t="shared" si="66"/>
        <v>9.3376000000000001</v>
      </c>
      <c r="X1445" s="9">
        <f t="shared" si="67"/>
        <v>2.3344</v>
      </c>
      <c r="Y1445" s="9">
        <f t="shared" si="68"/>
        <v>9.3376000000000001</v>
      </c>
    </row>
    <row r="1446" spans="1:25" x14ac:dyDescent="0.3">
      <c r="A1446">
        <v>1445</v>
      </c>
      <c r="B1446" t="s">
        <v>6574</v>
      </c>
      <c r="C1446" s="1">
        <v>41969</v>
      </c>
      <c r="D1446" s="1">
        <v>41969</v>
      </c>
      <c r="E1446" s="18">
        <v>41969</v>
      </c>
      <c r="F1446" t="s">
        <v>1261</v>
      </c>
      <c r="G1446" t="s">
        <v>1699</v>
      </c>
      <c r="H1446" t="s">
        <v>1700</v>
      </c>
      <c r="I1446" t="s">
        <v>25</v>
      </c>
      <c r="J1446" t="s">
        <v>26</v>
      </c>
      <c r="K1446" t="s">
        <v>6575</v>
      </c>
      <c r="L1446" t="s">
        <v>263</v>
      </c>
      <c r="M1446" s="2">
        <v>13501</v>
      </c>
      <c r="N1446" s="2" t="s">
        <v>145</v>
      </c>
      <c r="O1446" s="3" t="s">
        <v>2261</v>
      </c>
      <c r="P1446" t="s">
        <v>70</v>
      </c>
      <c r="Q1446" t="s">
        <v>71</v>
      </c>
      <c r="R1446" t="s">
        <v>2262</v>
      </c>
      <c r="S1446" s="2">
        <v>279.95999999999998</v>
      </c>
      <c r="T1446" s="2">
        <v>4</v>
      </c>
      <c r="U1446" s="2">
        <v>0</v>
      </c>
      <c r="V1446" s="8">
        <v>78.388800000000003</v>
      </c>
      <c r="W1446" s="9">
        <f t="shared" si="66"/>
        <v>279.95999999999998</v>
      </c>
      <c r="X1446" s="9">
        <f t="shared" si="67"/>
        <v>0</v>
      </c>
      <c r="Y1446" s="9">
        <f t="shared" si="68"/>
        <v>1119.8399999999999</v>
      </c>
    </row>
    <row r="1447" spans="1:25" x14ac:dyDescent="0.3">
      <c r="A1447">
        <v>1446</v>
      </c>
      <c r="B1447" t="s">
        <v>6576</v>
      </c>
      <c r="C1447" s="1">
        <v>42981</v>
      </c>
      <c r="D1447" s="1">
        <v>42984</v>
      </c>
      <c r="E1447" s="18">
        <v>42981</v>
      </c>
      <c r="F1447" t="s">
        <v>22</v>
      </c>
      <c r="G1447" t="s">
        <v>5502</v>
      </c>
      <c r="H1447" t="s">
        <v>5503</v>
      </c>
      <c r="I1447" t="s">
        <v>101</v>
      </c>
      <c r="J1447" t="s">
        <v>26</v>
      </c>
      <c r="K1447" t="s">
        <v>262</v>
      </c>
      <c r="L1447" t="s">
        <v>263</v>
      </c>
      <c r="M1447" s="2">
        <v>10035</v>
      </c>
      <c r="N1447" s="2" t="s">
        <v>145</v>
      </c>
      <c r="O1447" s="3" t="s">
        <v>3598</v>
      </c>
      <c r="P1447" t="s">
        <v>45</v>
      </c>
      <c r="Q1447" t="s">
        <v>89</v>
      </c>
      <c r="R1447" t="s">
        <v>3599</v>
      </c>
      <c r="S1447" s="2">
        <v>419.4</v>
      </c>
      <c r="T1447" s="2">
        <v>4</v>
      </c>
      <c r="U1447" s="2">
        <v>0</v>
      </c>
      <c r="V1447" s="8">
        <v>201.31200000000001</v>
      </c>
      <c r="W1447" s="9">
        <f t="shared" si="66"/>
        <v>419.4</v>
      </c>
      <c r="X1447" s="9">
        <f t="shared" si="67"/>
        <v>0</v>
      </c>
      <c r="Y1447" s="9">
        <f t="shared" si="68"/>
        <v>1677.6</v>
      </c>
    </row>
    <row r="1448" spans="1:25" x14ac:dyDescent="0.3">
      <c r="A1448">
        <v>1447</v>
      </c>
      <c r="B1448" t="s">
        <v>6577</v>
      </c>
      <c r="C1448" s="1">
        <v>42203</v>
      </c>
      <c r="D1448" s="1">
        <v>42207</v>
      </c>
      <c r="E1448" s="18">
        <v>42203</v>
      </c>
      <c r="F1448" t="s">
        <v>49</v>
      </c>
      <c r="G1448" t="s">
        <v>2304</v>
      </c>
      <c r="H1448" t="s">
        <v>2305</v>
      </c>
      <c r="I1448" t="s">
        <v>25</v>
      </c>
      <c r="J1448" t="s">
        <v>26</v>
      </c>
      <c r="K1448" t="s">
        <v>931</v>
      </c>
      <c r="L1448" t="s">
        <v>42</v>
      </c>
      <c r="M1448" s="2">
        <v>92105</v>
      </c>
      <c r="N1448" s="2" t="s">
        <v>43</v>
      </c>
      <c r="O1448" s="3" t="s">
        <v>4835</v>
      </c>
      <c r="P1448" t="s">
        <v>70</v>
      </c>
      <c r="Q1448" t="s">
        <v>157</v>
      </c>
      <c r="R1448" t="s">
        <v>4836</v>
      </c>
      <c r="S1448" s="2">
        <v>519.96</v>
      </c>
      <c r="T1448" s="2">
        <v>4</v>
      </c>
      <c r="U1448" s="2">
        <v>0</v>
      </c>
      <c r="V1448" s="8">
        <v>176.78639999999999</v>
      </c>
      <c r="W1448" s="9">
        <f t="shared" si="66"/>
        <v>519.96</v>
      </c>
      <c r="X1448" s="9">
        <f t="shared" si="67"/>
        <v>0</v>
      </c>
      <c r="Y1448" s="9">
        <f t="shared" si="68"/>
        <v>2079.84</v>
      </c>
    </row>
    <row r="1449" spans="1:25" x14ac:dyDescent="0.3">
      <c r="A1449">
        <v>1448</v>
      </c>
      <c r="B1449" t="s">
        <v>6578</v>
      </c>
      <c r="C1449" s="1">
        <v>43066</v>
      </c>
      <c r="D1449" s="1">
        <v>43072</v>
      </c>
      <c r="E1449" s="18">
        <v>43066</v>
      </c>
      <c r="F1449" t="s">
        <v>49</v>
      </c>
      <c r="G1449" t="s">
        <v>6579</v>
      </c>
      <c r="H1449" t="s">
        <v>6580</v>
      </c>
      <c r="I1449" t="s">
        <v>25</v>
      </c>
      <c r="J1449" t="s">
        <v>26</v>
      </c>
      <c r="K1449" t="s">
        <v>41</v>
      </c>
      <c r="L1449" t="s">
        <v>42</v>
      </c>
      <c r="M1449" s="2">
        <v>90036</v>
      </c>
      <c r="N1449" s="2" t="s">
        <v>43</v>
      </c>
      <c r="O1449" s="3" t="s">
        <v>6581</v>
      </c>
      <c r="P1449" t="s">
        <v>70</v>
      </c>
      <c r="Q1449" t="s">
        <v>71</v>
      </c>
      <c r="R1449" t="s">
        <v>6582</v>
      </c>
      <c r="S1449" s="2">
        <v>57.567999999999998</v>
      </c>
      <c r="T1449" s="2">
        <v>4</v>
      </c>
      <c r="U1449" s="2">
        <v>0.2</v>
      </c>
      <c r="V1449" s="8">
        <v>5.7568000000000001</v>
      </c>
      <c r="W1449" s="9">
        <f t="shared" si="66"/>
        <v>46.054400000000001</v>
      </c>
      <c r="X1449" s="9">
        <f t="shared" si="67"/>
        <v>11.5136</v>
      </c>
      <c r="Y1449" s="9">
        <f t="shared" si="68"/>
        <v>184.2176</v>
      </c>
    </row>
    <row r="1450" spans="1:25" x14ac:dyDescent="0.3">
      <c r="A1450">
        <v>1449</v>
      </c>
      <c r="B1450" t="s">
        <v>6583</v>
      </c>
      <c r="C1450" s="1">
        <v>42090</v>
      </c>
      <c r="D1450" s="1">
        <v>42097</v>
      </c>
      <c r="E1450" s="18">
        <v>42090</v>
      </c>
      <c r="F1450" t="s">
        <v>49</v>
      </c>
      <c r="G1450" t="s">
        <v>4769</v>
      </c>
      <c r="H1450" t="s">
        <v>4770</v>
      </c>
      <c r="I1450" t="s">
        <v>25</v>
      </c>
      <c r="J1450" t="s">
        <v>26</v>
      </c>
      <c r="K1450" t="s">
        <v>94</v>
      </c>
      <c r="L1450" t="s">
        <v>95</v>
      </c>
      <c r="M1450" s="2">
        <v>98115</v>
      </c>
      <c r="N1450" s="2" t="s">
        <v>43</v>
      </c>
      <c r="O1450" s="3" t="s">
        <v>6584</v>
      </c>
      <c r="P1450" t="s">
        <v>45</v>
      </c>
      <c r="Q1450" t="s">
        <v>58</v>
      </c>
      <c r="R1450" t="s">
        <v>6585</v>
      </c>
      <c r="S1450" s="2">
        <v>83.7</v>
      </c>
      <c r="T1450" s="2">
        <v>5</v>
      </c>
      <c r="U1450" s="2">
        <v>0</v>
      </c>
      <c r="V1450" s="8">
        <v>3.3479999999999999</v>
      </c>
      <c r="W1450" s="9">
        <f t="shared" si="66"/>
        <v>83.7</v>
      </c>
      <c r="X1450" s="9">
        <f t="shared" si="67"/>
        <v>0</v>
      </c>
      <c r="Y1450" s="9">
        <f t="shared" si="68"/>
        <v>418.5</v>
      </c>
    </row>
    <row r="1451" spans="1:25" x14ac:dyDescent="0.3">
      <c r="A1451">
        <v>1450</v>
      </c>
      <c r="B1451" t="s">
        <v>6586</v>
      </c>
      <c r="C1451" s="1">
        <v>42325</v>
      </c>
      <c r="D1451" s="1">
        <v>42329</v>
      </c>
      <c r="E1451" s="18">
        <v>42325</v>
      </c>
      <c r="F1451" t="s">
        <v>49</v>
      </c>
      <c r="G1451" t="s">
        <v>4607</v>
      </c>
      <c r="H1451" t="s">
        <v>4608</v>
      </c>
      <c r="I1451" t="s">
        <v>25</v>
      </c>
      <c r="J1451" t="s">
        <v>26</v>
      </c>
      <c r="K1451" t="s">
        <v>931</v>
      </c>
      <c r="L1451" t="s">
        <v>42</v>
      </c>
      <c r="M1451" s="2">
        <v>92105</v>
      </c>
      <c r="N1451" s="2" t="s">
        <v>43</v>
      </c>
      <c r="O1451" s="3" t="s">
        <v>6587</v>
      </c>
      <c r="P1451" t="s">
        <v>70</v>
      </c>
      <c r="Q1451" t="s">
        <v>71</v>
      </c>
      <c r="R1451" t="s">
        <v>6588</v>
      </c>
      <c r="S1451" s="2">
        <v>415.96800000000002</v>
      </c>
      <c r="T1451" s="2">
        <v>4</v>
      </c>
      <c r="U1451" s="2">
        <v>0.2</v>
      </c>
      <c r="V1451" s="8">
        <v>51.996000000000002</v>
      </c>
      <c r="W1451" s="9">
        <f t="shared" si="66"/>
        <v>332.77440000000001</v>
      </c>
      <c r="X1451" s="9">
        <f t="shared" si="67"/>
        <v>83.193600000000004</v>
      </c>
      <c r="Y1451" s="9">
        <f t="shared" si="68"/>
        <v>1331.0976000000001</v>
      </c>
    </row>
    <row r="1452" spans="1:25" x14ac:dyDescent="0.3">
      <c r="A1452">
        <v>1451</v>
      </c>
      <c r="B1452" t="s">
        <v>6589</v>
      </c>
      <c r="C1452" s="1">
        <v>42491</v>
      </c>
      <c r="D1452" s="1">
        <v>42494</v>
      </c>
      <c r="E1452" s="18">
        <v>42491</v>
      </c>
      <c r="F1452" t="s">
        <v>22</v>
      </c>
      <c r="G1452" t="s">
        <v>5091</v>
      </c>
      <c r="H1452" t="s">
        <v>5092</v>
      </c>
      <c r="I1452" t="s">
        <v>25</v>
      </c>
      <c r="J1452" t="s">
        <v>26</v>
      </c>
      <c r="K1452" t="s">
        <v>4684</v>
      </c>
      <c r="L1452" t="s">
        <v>1663</v>
      </c>
      <c r="M1452" s="2">
        <v>72209</v>
      </c>
      <c r="N1452" s="2" t="s">
        <v>29</v>
      </c>
      <c r="O1452" s="3" t="s">
        <v>6590</v>
      </c>
      <c r="P1452" t="s">
        <v>45</v>
      </c>
      <c r="Q1452" t="s">
        <v>89</v>
      </c>
      <c r="R1452" t="s">
        <v>6591</v>
      </c>
      <c r="S1452" s="2">
        <v>109.92</v>
      </c>
      <c r="T1452" s="2">
        <v>2</v>
      </c>
      <c r="U1452" s="2">
        <v>0</v>
      </c>
      <c r="V1452" s="8">
        <v>53.860799999999998</v>
      </c>
      <c r="W1452" s="9">
        <f t="shared" si="66"/>
        <v>109.92</v>
      </c>
      <c r="X1452" s="9">
        <f t="shared" si="67"/>
        <v>0</v>
      </c>
      <c r="Y1452" s="9">
        <f t="shared" si="68"/>
        <v>219.84</v>
      </c>
    </row>
    <row r="1453" spans="1:25" x14ac:dyDescent="0.3">
      <c r="A1453">
        <v>1452</v>
      </c>
      <c r="B1453" t="s">
        <v>6592</v>
      </c>
      <c r="C1453" s="1">
        <v>41856</v>
      </c>
      <c r="D1453" s="1">
        <v>41858</v>
      </c>
      <c r="E1453" s="18">
        <v>41856</v>
      </c>
      <c r="F1453" t="s">
        <v>22</v>
      </c>
      <c r="G1453" t="s">
        <v>4813</v>
      </c>
      <c r="H1453" t="s">
        <v>4814</v>
      </c>
      <c r="I1453" t="s">
        <v>40</v>
      </c>
      <c r="J1453" t="s">
        <v>26</v>
      </c>
      <c r="K1453" t="s">
        <v>4254</v>
      </c>
      <c r="L1453" t="s">
        <v>733</v>
      </c>
      <c r="M1453" s="2">
        <v>6450</v>
      </c>
      <c r="N1453" s="2" t="s">
        <v>145</v>
      </c>
      <c r="O1453" s="3" t="s">
        <v>4726</v>
      </c>
      <c r="P1453" t="s">
        <v>45</v>
      </c>
      <c r="Q1453" t="s">
        <v>77</v>
      </c>
      <c r="R1453" t="s">
        <v>4727</v>
      </c>
      <c r="S1453" s="2">
        <v>79.47</v>
      </c>
      <c r="T1453" s="2">
        <v>3</v>
      </c>
      <c r="U1453" s="2">
        <v>0</v>
      </c>
      <c r="V1453" s="8">
        <v>22.2516</v>
      </c>
      <c r="W1453" s="9">
        <f t="shared" si="66"/>
        <v>79.47</v>
      </c>
      <c r="X1453" s="9">
        <f t="shared" si="67"/>
        <v>0</v>
      </c>
      <c r="Y1453" s="9">
        <f t="shared" si="68"/>
        <v>238.41</v>
      </c>
    </row>
    <row r="1454" spans="1:25" x14ac:dyDescent="0.3">
      <c r="A1454">
        <v>1453</v>
      </c>
      <c r="B1454" t="s">
        <v>6593</v>
      </c>
      <c r="C1454" s="1">
        <v>42535</v>
      </c>
      <c r="D1454" s="1">
        <v>42535</v>
      </c>
      <c r="E1454" s="18">
        <v>42535</v>
      </c>
      <c r="F1454" t="s">
        <v>1261</v>
      </c>
      <c r="G1454" t="s">
        <v>1534</v>
      </c>
      <c r="H1454" t="s">
        <v>1535</v>
      </c>
      <c r="I1454" t="s">
        <v>40</v>
      </c>
      <c r="J1454" t="s">
        <v>26</v>
      </c>
      <c r="K1454" t="s">
        <v>1828</v>
      </c>
      <c r="L1454" t="s">
        <v>42</v>
      </c>
      <c r="M1454" s="2">
        <v>92804</v>
      </c>
      <c r="N1454" s="2" t="s">
        <v>43</v>
      </c>
      <c r="O1454" s="3" t="s">
        <v>6480</v>
      </c>
      <c r="P1454" t="s">
        <v>31</v>
      </c>
      <c r="Q1454" t="s">
        <v>55</v>
      </c>
      <c r="R1454" t="s">
        <v>6481</v>
      </c>
      <c r="S1454" s="2">
        <v>1293.4880000000001</v>
      </c>
      <c r="T1454" s="2">
        <v>7</v>
      </c>
      <c r="U1454" s="2">
        <v>0.2</v>
      </c>
      <c r="V1454" s="8">
        <v>80.843000000000004</v>
      </c>
      <c r="W1454" s="9">
        <f t="shared" si="66"/>
        <v>1034.7904000000001</v>
      </c>
      <c r="X1454" s="9">
        <f t="shared" si="67"/>
        <v>258.69760000000002</v>
      </c>
      <c r="Y1454" s="9">
        <f t="shared" si="68"/>
        <v>7243.5328000000009</v>
      </c>
    </row>
    <row r="1455" spans="1:25" x14ac:dyDescent="0.3">
      <c r="A1455">
        <v>1454</v>
      </c>
      <c r="B1455" t="s">
        <v>6594</v>
      </c>
      <c r="C1455" s="1">
        <v>42618</v>
      </c>
      <c r="D1455" s="1">
        <v>42624</v>
      </c>
      <c r="E1455" s="18">
        <v>42618</v>
      </c>
      <c r="F1455" t="s">
        <v>49</v>
      </c>
      <c r="G1455" t="s">
        <v>4769</v>
      </c>
      <c r="H1455" t="s">
        <v>4770</v>
      </c>
      <c r="I1455" t="s">
        <v>25</v>
      </c>
      <c r="J1455" t="s">
        <v>26</v>
      </c>
      <c r="K1455" t="s">
        <v>262</v>
      </c>
      <c r="L1455" t="s">
        <v>263</v>
      </c>
      <c r="M1455" s="2">
        <v>10011</v>
      </c>
      <c r="N1455" s="2" t="s">
        <v>145</v>
      </c>
      <c r="O1455" s="3" t="s">
        <v>5223</v>
      </c>
      <c r="P1455" t="s">
        <v>45</v>
      </c>
      <c r="Q1455" t="s">
        <v>89</v>
      </c>
      <c r="R1455" t="s">
        <v>5224</v>
      </c>
      <c r="S1455" s="2">
        <v>192.16</v>
      </c>
      <c r="T1455" s="2">
        <v>4</v>
      </c>
      <c r="U1455" s="2">
        <v>0</v>
      </c>
      <c r="V1455" s="8">
        <v>92.236800000000002</v>
      </c>
      <c r="W1455" s="9">
        <f t="shared" si="66"/>
        <v>192.16</v>
      </c>
      <c r="X1455" s="9">
        <f t="shared" si="67"/>
        <v>0</v>
      </c>
      <c r="Y1455" s="9">
        <f t="shared" si="68"/>
        <v>768.64</v>
      </c>
    </row>
    <row r="1456" spans="1:25" x14ac:dyDescent="0.3">
      <c r="A1456">
        <v>1455</v>
      </c>
      <c r="B1456" t="s">
        <v>6595</v>
      </c>
      <c r="C1456" s="1">
        <v>41928</v>
      </c>
      <c r="D1456" s="1">
        <v>41929</v>
      </c>
      <c r="E1456" s="18">
        <v>41928</v>
      </c>
      <c r="F1456" t="s">
        <v>1261</v>
      </c>
      <c r="G1456" t="s">
        <v>1699</v>
      </c>
      <c r="H1456" t="s">
        <v>1700</v>
      </c>
      <c r="I1456" t="s">
        <v>25</v>
      </c>
      <c r="J1456" t="s">
        <v>26</v>
      </c>
      <c r="K1456" t="s">
        <v>126</v>
      </c>
      <c r="L1456" t="s">
        <v>42</v>
      </c>
      <c r="M1456" s="2">
        <v>94110</v>
      </c>
      <c r="N1456" s="2" t="s">
        <v>43</v>
      </c>
      <c r="O1456" s="3" t="s">
        <v>3515</v>
      </c>
      <c r="P1456" t="s">
        <v>45</v>
      </c>
      <c r="Q1456" t="s">
        <v>74</v>
      </c>
      <c r="R1456" t="s">
        <v>3516</v>
      </c>
      <c r="S1456" s="2">
        <v>14.352</v>
      </c>
      <c r="T1456" s="2">
        <v>3</v>
      </c>
      <c r="U1456" s="2">
        <v>0.2</v>
      </c>
      <c r="V1456" s="8">
        <v>5.0232000000000001</v>
      </c>
      <c r="W1456" s="9">
        <f t="shared" si="66"/>
        <v>11.4816</v>
      </c>
      <c r="X1456" s="9">
        <f t="shared" si="67"/>
        <v>2.8704000000000001</v>
      </c>
      <c r="Y1456" s="9">
        <f t="shared" si="68"/>
        <v>34.444800000000001</v>
      </c>
    </row>
    <row r="1457" spans="1:25" x14ac:dyDescent="0.3">
      <c r="A1457">
        <v>1456</v>
      </c>
      <c r="B1457" t="s">
        <v>6596</v>
      </c>
      <c r="C1457" s="1">
        <v>42131</v>
      </c>
      <c r="D1457" s="1">
        <v>42136</v>
      </c>
      <c r="E1457" s="18">
        <v>42131</v>
      </c>
      <c r="F1457" t="s">
        <v>49</v>
      </c>
      <c r="G1457" t="s">
        <v>3339</v>
      </c>
      <c r="H1457" t="s">
        <v>3340</v>
      </c>
      <c r="I1457" t="s">
        <v>25</v>
      </c>
      <c r="J1457" t="s">
        <v>26</v>
      </c>
      <c r="K1457" t="s">
        <v>6597</v>
      </c>
      <c r="L1457" t="s">
        <v>28</v>
      </c>
      <c r="M1457" s="2">
        <v>42301</v>
      </c>
      <c r="N1457" s="2" t="s">
        <v>29</v>
      </c>
      <c r="O1457" s="3" t="s">
        <v>6598</v>
      </c>
      <c r="P1457" t="s">
        <v>45</v>
      </c>
      <c r="Q1457" t="s">
        <v>89</v>
      </c>
      <c r="R1457" t="s">
        <v>6599</v>
      </c>
      <c r="S1457" s="2">
        <v>45.68</v>
      </c>
      <c r="T1457" s="2">
        <v>2</v>
      </c>
      <c r="U1457" s="2">
        <v>0</v>
      </c>
      <c r="V1457" s="8">
        <v>21.012799999999999</v>
      </c>
      <c r="W1457" s="9">
        <f t="shared" si="66"/>
        <v>45.68</v>
      </c>
      <c r="X1457" s="9">
        <f t="shared" si="67"/>
        <v>0</v>
      </c>
      <c r="Y1457" s="9">
        <f t="shared" si="68"/>
        <v>91.36</v>
      </c>
    </row>
    <row r="1458" spans="1:25" x14ac:dyDescent="0.3">
      <c r="A1458">
        <v>1457</v>
      </c>
      <c r="B1458" t="s">
        <v>6600</v>
      </c>
      <c r="C1458" s="1">
        <v>42463</v>
      </c>
      <c r="D1458" s="1">
        <v>42469</v>
      </c>
      <c r="E1458" s="18">
        <v>42463</v>
      </c>
      <c r="F1458" t="s">
        <v>49</v>
      </c>
      <c r="G1458" t="s">
        <v>124</v>
      </c>
      <c r="H1458" t="s">
        <v>125</v>
      </c>
      <c r="I1458" t="s">
        <v>25</v>
      </c>
      <c r="J1458" t="s">
        <v>26</v>
      </c>
      <c r="K1458" t="s">
        <v>1432</v>
      </c>
      <c r="L1458" t="s">
        <v>250</v>
      </c>
      <c r="M1458" s="2">
        <v>47374</v>
      </c>
      <c r="N1458" s="2" t="s">
        <v>104</v>
      </c>
      <c r="O1458" s="3" t="s">
        <v>404</v>
      </c>
      <c r="P1458" t="s">
        <v>31</v>
      </c>
      <c r="Q1458" t="s">
        <v>64</v>
      </c>
      <c r="R1458" t="s">
        <v>405</v>
      </c>
      <c r="S1458" s="2">
        <v>71.12</v>
      </c>
      <c r="T1458" s="2">
        <v>4</v>
      </c>
      <c r="U1458" s="2">
        <v>0</v>
      </c>
      <c r="V1458" s="8">
        <v>22.0472</v>
      </c>
      <c r="W1458" s="9">
        <f t="shared" si="66"/>
        <v>71.12</v>
      </c>
      <c r="X1458" s="9">
        <f t="shared" si="67"/>
        <v>0</v>
      </c>
      <c r="Y1458" s="9">
        <f t="shared" si="68"/>
        <v>284.48</v>
      </c>
    </row>
    <row r="1459" spans="1:25" x14ac:dyDescent="0.3">
      <c r="A1459">
        <v>1458</v>
      </c>
      <c r="B1459" t="s">
        <v>6601</v>
      </c>
      <c r="C1459" s="1">
        <v>41875</v>
      </c>
      <c r="D1459" s="1">
        <v>41877</v>
      </c>
      <c r="E1459" s="18">
        <v>41875</v>
      </c>
      <c r="F1459" t="s">
        <v>22</v>
      </c>
      <c r="G1459" t="s">
        <v>546</v>
      </c>
      <c r="H1459" t="s">
        <v>547</v>
      </c>
      <c r="I1459" t="s">
        <v>40</v>
      </c>
      <c r="J1459" t="s">
        <v>26</v>
      </c>
      <c r="K1459" t="s">
        <v>6597</v>
      </c>
      <c r="L1459" t="s">
        <v>28</v>
      </c>
      <c r="M1459" s="2">
        <v>42301</v>
      </c>
      <c r="N1459" s="2" t="s">
        <v>29</v>
      </c>
      <c r="O1459" s="3" t="s">
        <v>6602</v>
      </c>
      <c r="P1459" t="s">
        <v>45</v>
      </c>
      <c r="Q1459" t="s">
        <v>567</v>
      </c>
      <c r="R1459" t="s">
        <v>6603</v>
      </c>
      <c r="S1459" s="2">
        <v>25.5</v>
      </c>
      <c r="T1459" s="2">
        <v>3</v>
      </c>
      <c r="U1459" s="2">
        <v>0</v>
      </c>
      <c r="V1459" s="8">
        <v>6.63</v>
      </c>
      <c r="W1459" s="9">
        <f t="shared" si="66"/>
        <v>25.5</v>
      </c>
      <c r="X1459" s="9">
        <f t="shared" si="67"/>
        <v>0</v>
      </c>
      <c r="Y1459" s="9">
        <f t="shared" si="68"/>
        <v>76.5</v>
      </c>
    </row>
    <row r="1460" spans="1:25" x14ac:dyDescent="0.3">
      <c r="A1460">
        <v>1459</v>
      </c>
      <c r="B1460" t="s">
        <v>6604</v>
      </c>
      <c r="C1460" s="1">
        <v>42923</v>
      </c>
      <c r="D1460" s="1">
        <v>42925</v>
      </c>
      <c r="E1460" s="18">
        <v>42923</v>
      </c>
      <c r="F1460" t="s">
        <v>184</v>
      </c>
      <c r="G1460" t="s">
        <v>1766</v>
      </c>
      <c r="H1460" t="s">
        <v>1767</v>
      </c>
      <c r="I1460" t="s">
        <v>25</v>
      </c>
      <c r="J1460" t="s">
        <v>26</v>
      </c>
      <c r="K1460" t="s">
        <v>143</v>
      </c>
      <c r="L1460" t="s">
        <v>144</v>
      </c>
      <c r="M1460" s="2">
        <v>19120</v>
      </c>
      <c r="N1460" s="2" t="s">
        <v>145</v>
      </c>
      <c r="O1460" s="3" t="s">
        <v>2519</v>
      </c>
      <c r="P1460" t="s">
        <v>31</v>
      </c>
      <c r="Q1460" t="s">
        <v>32</v>
      </c>
      <c r="R1460" t="s">
        <v>2520</v>
      </c>
      <c r="S1460" s="2">
        <v>87.21</v>
      </c>
      <c r="T1460" s="2">
        <v>3</v>
      </c>
      <c r="U1460" s="2">
        <v>0.5</v>
      </c>
      <c r="V1460" s="8">
        <v>-45.349200000000003</v>
      </c>
      <c r="W1460" s="9">
        <f t="shared" si="66"/>
        <v>43.604999999999997</v>
      </c>
      <c r="X1460" s="9">
        <f t="shared" si="67"/>
        <v>43.604999999999997</v>
      </c>
      <c r="Y1460" s="9">
        <f t="shared" si="68"/>
        <v>130.815</v>
      </c>
    </row>
    <row r="1461" spans="1:25" x14ac:dyDescent="0.3">
      <c r="A1461">
        <v>1460</v>
      </c>
      <c r="B1461" t="s">
        <v>6605</v>
      </c>
      <c r="C1461" s="1">
        <v>42840</v>
      </c>
      <c r="D1461" s="1">
        <v>42846</v>
      </c>
      <c r="E1461" s="18">
        <v>42840</v>
      </c>
      <c r="F1461" t="s">
        <v>49</v>
      </c>
      <c r="G1461" t="s">
        <v>1465</v>
      </c>
      <c r="H1461" t="s">
        <v>1466</v>
      </c>
      <c r="I1461" t="s">
        <v>101</v>
      </c>
      <c r="J1461" t="s">
        <v>26</v>
      </c>
      <c r="K1461" t="s">
        <v>180</v>
      </c>
      <c r="L1461" t="s">
        <v>103</v>
      </c>
      <c r="M1461" s="2">
        <v>77041</v>
      </c>
      <c r="N1461" s="2" t="s">
        <v>104</v>
      </c>
      <c r="O1461" s="3" t="s">
        <v>6606</v>
      </c>
      <c r="P1461" t="s">
        <v>45</v>
      </c>
      <c r="Q1461" t="s">
        <v>89</v>
      </c>
      <c r="R1461" t="s">
        <v>6607</v>
      </c>
      <c r="S1461" s="2">
        <v>20.736000000000001</v>
      </c>
      <c r="T1461" s="2">
        <v>4</v>
      </c>
      <c r="U1461" s="2">
        <v>0.2</v>
      </c>
      <c r="V1461" s="8">
        <v>7.2576000000000001</v>
      </c>
      <c r="W1461" s="9">
        <f t="shared" si="66"/>
        <v>16.588799999999999</v>
      </c>
      <c r="X1461" s="9">
        <f t="shared" si="67"/>
        <v>4.1472000000000007</v>
      </c>
      <c r="Y1461" s="9">
        <f t="shared" si="68"/>
        <v>66.355199999999996</v>
      </c>
    </row>
    <row r="1462" spans="1:25" x14ac:dyDescent="0.3">
      <c r="A1462">
        <v>1461</v>
      </c>
      <c r="B1462" t="s">
        <v>6608</v>
      </c>
      <c r="C1462" s="1">
        <v>41728</v>
      </c>
      <c r="D1462" s="1">
        <v>41729</v>
      </c>
      <c r="E1462" s="18">
        <v>41728</v>
      </c>
      <c r="F1462" t="s">
        <v>184</v>
      </c>
      <c r="G1462" t="s">
        <v>6063</v>
      </c>
      <c r="H1462" t="s">
        <v>6064</v>
      </c>
      <c r="I1462" t="s">
        <v>40</v>
      </c>
      <c r="J1462" t="s">
        <v>26</v>
      </c>
      <c r="K1462" t="s">
        <v>262</v>
      </c>
      <c r="L1462" t="s">
        <v>263</v>
      </c>
      <c r="M1462" s="2">
        <v>10009</v>
      </c>
      <c r="N1462" s="2" t="s">
        <v>145</v>
      </c>
      <c r="O1462" s="3" t="s">
        <v>6325</v>
      </c>
      <c r="P1462" t="s">
        <v>45</v>
      </c>
      <c r="Q1462" t="s">
        <v>67</v>
      </c>
      <c r="R1462" t="s">
        <v>6326</v>
      </c>
      <c r="S1462" s="2">
        <v>10.5</v>
      </c>
      <c r="T1462" s="2">
        <v>5</v>
      </c>
      <c r="U1462" s="2">
        <v>0</v>
      </c>
      <c r="V1462" s="8">
        <v>2.94</v>
      </c>
      <c r="W1462" s="9">
        <f t="shared" si="66"/>
        <v>10.5</v>
      </c>
      <c r="X1462" s="9">
        <f t="shared" si="67"/>
        <v>0</v>
      </c>
      <c r="Y1462" s="9">
        <f t="shared" si="68"/>
        <v>52.5</v>
      </c>
    </row>
    <row r="1463" spans="1:25" x14ac:dyDescent="0.3">
      <c r="A1463">
        <v>1462</v>
      </c>
      <c r="B1463" t="s">
        <v>6609</v>
      </c>
      <c r="C1463" s="1">
        <v>42967</v>
      </c>
      <c r="D1463" s="1">
        <v>42972</v>
      </c>
      <c r="E1463" s="18">
        <v>42967</v>
      </c>
      <c r="F1463" t="s">
        <v>49</v>
      </c>
      <c r="G1463" t="s">
        <v>6360</v>
      </c>
      <c r="H1463" t="s">
        <v>6361</v>
      </c>
      <c r="I1463" t="s">
        <v>40</v>
      </c>
      <c r="J1463" t="s">
        <v>26</v>
      </c>
      <c r="K1463" t="s">
        <v>126</v>
      </c>
      <c r="L1463" t="s">
        <v>42</v>
      </c>
      <c r="M1463" s="2">
        <v>94109</v>
      </c>
      <c r="N1463" s="2" t="s">
        <v>43</v>
      </c>
      <c r="O1463" s="3" t="s">
        <v>4898</v>
      </c>
      <c r="P1463" t="s">
        <v>45</v>
      </c>
      <c r="Q1463" t="s">
        <v>567</v>
      </c>
      <c r="R1463" t="s">
        <v>4899</v>
      </c>
      <c r="S1463" s="2">
        <v>17.22</v>
      </c>
      <c r="T1463" s="2">
        <v>3</v>
      </c>
      <c r="U1463" s="2">
        <v>0</v>
      </c>
      <c r="V1463" s="8">
        <v>5.1660000000000004</v>
      </c>
      <c r="W1463" s="9">
        <f t="shared" si="66"/>
        <v>17.22</v>
      </c>
      <c r="X1463" s="9">
        <f t="shared" si="67"/>
        <v>0</v>
      </c>
      <c r="Y1463" s="9">
        <f t="shared" si="68"/>
        <v>51.66</v>
      </c>
    </row>
    <row r="1464" spans="1:25" x14ac:dyDescent="0.3">
      <c r="A1464">
        <v>1463</v>
      </c>
      <c r="B1464" t="s">
        <v>6610</v>
      </c>
      <c r="C1464" s="1">
        <v>42651</v>
      </c>
      <c r="D1464" s="1">
        <v>42656</v>
      </c>
      <c r="E1464" s="18">
        <v>42651</v>
      </c>
      <c r="F1464" t="s">
        <v>49</v>
      </c>
      <c r="G1464" t="s">
        <v>1189</v>
      </c>
      <c r="H1464" t="s">
        <v>1190</v>
      </c>
      <c r="I1464" t="s">
        <v>25</v>
      </c>
      <c r="J1464" t="s">
        <v>26</v>
      </c>
      <c r="K1464" t="s">
        <v>459</v>
      </c>
      <c r="L1464" t="s">
        <v>87</v>
      </c>
      <c r="M1464" s="2">
        <v>28205</v>
      </c>
      <c r="N1464" s="2" t="s">
        <v>29</v>
      </c>
      <c r="O1464" s="3" t="s">
        <v>3264</v>
      </c>
      <c r="P1464" t="s">
        <v>45</v>
      </c>
      <c r="Q1464" t="s">
        <v>58</v>
      </c>
      <c r="R1464" t="s">
        <v>3265</v>
      </c>
      <c r="S1464" s="2">
        <v>387.72</v>
      </c>
      <c r="T1464" s="2">
        <v>5</v>
      </c>
      <c r="U1464" s="2">
        <v>0.2</v>
      </c>
      <c r="V1464" s="8">
        <v>-67.850999999999999</v>
      </c>
      <c r="W1464" s="9">
        <f t="shared" si="66"/>
        <v>310.17600000000004</v>
      </c>
      <c r="X1464" s="9">
        <f t="shared" si="67"/>
        <v>77.544000000000011</v>
      </c>
      <c r="Y1464" s="9">
        <f t="shared" si="68"/>
        <v>1550.88</v>
      </c>
    </row>
    <row r="1465" spans="1:25" x14ac:dyDescent="0.3">
      <c r="A1465">
        <v>1464</v>
      </c>
      <c r="B1465" t="s">
        <v>6611</v>
      </c>
      <c r="C1465" s="1">
        <v>42994</v>
      </c>
      <c r="D1465" s="1">
        <v>42996</v>
      </c>
      <c r="E1465" s="18">
        <v>42994</v>
      </c>
      <c r="F1465" t="s">
        <v>22</v>
      </c>
      <c r="G1465" t="s">
        <v>5634</v>
      </c>
      <c r="H1465" t="s">
        <v>5635</v>
      </c>
      <c r="I1465" t="s">
        <v>25</v>
      </c>
      <c r="J1465" t="s">
        <v>26</v>
      </c>
      <c r="K1465" t="s">
        <v>143</v>
      </c>
      <c r="L1465" t="s">
        <v>144</v>
      </c>
      <c r="M1465" s="2">
        <v>19143</v>
      </c>
      <c r="N1465" s="2" t="s">
        <v>145</v>
      </c>
      <c r="O1465" s="3" t="s">
        <v>2374</v>
      </c>
      <c r="P1465" t="s">
        <v>45</v>
      </c>
      <c r="Q1465" t="s">
        <v>89</v>
      </c>
      <c r="R1465" t="s">
        <v>2375</v>
      </c>
      <c r="S1465" s="2">
        <v>20.544</v>
      </c>
      <c r="T1465" s="2">
        <v>6</v>
      </c>
      <c r="U1465" s="2">
        <v>0.2</v>
      </c>
      <c r="V1465" s="8">
        <v>6.42</v>
      </c>
      <c r="W1465" s="9">
        <f t="shared" si="66"/>
        <v>16.435200000000002</v>
      </c>
      <c r="X1465" s="9">
        <f t="shared" si="67"/>
        <v>4.1088000000000005</v>
      </c>
      <c r="Y1465" s="9">
        <f t="shared" si="68"/>
        <v>98.611200000000011</v>
      </c>
    </row>
    <row r="1466" spans="1:25" x14ac:dyDescent="0.3">
      <c r="A1466">
        <v>1465</v>
      </c>
      <c r="B1466" t="s">
        <v>6612</v>
      </c>
      <c r="C1466" s="1">
        <v>42570</v>
      </c>
      <c r="D1466" s="1">
        <v>42576</v>
      </c>
      <c r="E1466" s="18">
        <v>42570</v>
      </c>
      <c r="F1466" t="s">
        <v>49</v>
      </c>
      <c r="G1466" t="s">
        <v>4472</v>
      </c>
      <c r="H1466" t="s">
        <v>4473</v>
      </c>
      <c r="I1466" t="s">
        <v>25</v>
      </c>
      <c r="J1466" t="s">
        <v>26</v>
      </c>
      <c r="K1466" t="s">
        <v>6237</v>
      </c>
      <c r="L1466" t="s">
        <v>1455</v>
      </c>
      <c r="M1466" s="2">
        <v>39401</v>
      </c>
      <c r="N1466" s="2" t="s">
        <v>29</v>
      </c>
      <c r="O1466" s="3" t="s">
        <v>5319</v>
      </c>
      <c r="P1466" t="s">
        <v>31</v>
      </c>
      <c r="Q1466" t="s">
        <v>64</v>
      </c>
      <c r="R1466" t="s">
        <v>5320</v>
      </c>
      <c r="S1466" s="2">
        <v>185.58</v>
      </c>
      <c r="T1466" s="2">
        <v>6</v>
      </c>
      <c r="U1466" s="2">
        <v>0</v>
      </c>
      <c r="V1466" s="8">
        <v>76.087800000000001</v>
      </c>
      <c r="W1466" s="9">
        <f t="shared" si="66"/>
        <v>185.58</v>
      </c>
      <c r="X1466" s="9">
        <f t="shared" si="67"/>
        <v>0</v>
      </c>
      <c r="Y1466" s="9">
        <f t="shared" si="68"/>
        <v>1113.48</v>
      </c>
    </row>
    <row r="1467" spans="1:25" x14ac:dyDescent="0.3">
      <c r="A1467">
        <v>1466</v>
      </c>
      <c r="B1467" t="s">
        <v>6613</v>
      </c>
      <c r="C1467" s="1">
        <v>41986</v>
      </c>
      <c r="D1467" s="1">
        <v>41990</v>
      </c>
      <c r="E1467" s="18">
        <v>41986</v>
      </c>
      <c r="F1467" t="s">
        <v>49</v>
      </c>
      <c r="G1467" t="s">
        <v>4613</v>
      </c>
      <c r="H1467" t="s">
        <v>4614</v>
      </c>
      <c r="I1467" t="s">
        <v>40</v>
      </c>
      <c r="J1467" t="s">
        <v>26</v>
      </c>
      <c r="K1467" t="s">
        <v>536</v>
      </c>
      <c r="L1467" t="s">
        <v>302</v>
      </c>
      <c r="M1467" s="2">
        <v>85023</v>
      </c>
      <c r="N1467" s="2" t="s">
        <v>43</v>
      </c>
      <c r="O1467" s="3" t="s">
        <v>4222</v>
      </c>
      <c r="P1467" t="s">
        <v>31</v>
      </c>
      <c r="Q1467" t="s">
        <v>64</v>
      </c>
      <c r="R1467" t="s">
        <v>4223</v>
      </c>
      <c r="S1467" s="2">
        <v>87.96</v>
      </c>
      <c r="T1467" s="2">
        <v>3</v>
      </c>
      <c r="U1467" s="2">
        <v>0.2</v>
      </c>
      <c r="V1467" s="8">
        <v>7.6965000000000003</v>
      </c>
      <c r="W1467" s="9">
        <f t="shared" si="66"/>
        <v>70.367999999999995</v>
      </c>
      <c r="X1467" s="9">
        <f t="shared" si="67"/>
        <v>17.591999999999999</v>
      </c>
      <c r="Y1467" s="9">
        <f t="shared" si="68"/>
        <v>211.10399999999998</v>
      </c>
    </row>
    <row r="1468" spans="1:25" x14ac:dyDescent="0.3">
      <c r="A1468">
        <v>1467</v>
      </c>
      <c r="B1468" t="s">
        <v>6614</v>
      </c>
      <c r="C1468" s="1">
        <v>41735</v>
      </c>
      <c r="D1468" s="1">
        <v>41741</v>
      </c>
      <c r="E1468" s="18">
        <v>41735</v>
      </c>
      <c r="F1468" t="s">
        <v>49</v>
      </c>
      <c r="G1468" t="s">
        <v>5423</v>
      </c>
      <c r="H1468" t="s">
        <v>5424</v>
      </c>
      <c r="I1468" t="s">
        <v>40</v>
      </c>
      <c r="J1468" t="s">
        <v>26</v>
      </c>
      <c r="K1468" t="s">
        <v>41</v>
      </c>
      <c r="L1468" t="s">
        <v>42</v>
      </c>
      <c r="M1468" s="2">
        <v>90049</v>
      </c>
      <c r="N1468" s="2" t="s">
        <v>43</v>
      </c>
      <c r="O1468" s="3" t="s">
        <v>6571</v>
      </c>
      <c r="P1468" t="s">
        <v>31</v>
      </c>
      <c r="Q1468" t="s">
        <v>64</v>
      </c>
      <c r="R1468" t="s">
        <v>6572</v>
      </c>
      <c r="S1468" s="2">
        <v>91.96</v>
      </c>
      <c r="T1468" s="2">
        <v>2</v>
      </c>
      <c r="U1468" s="2">
        <v>0</v>
      </c>
      <c r="V1468" s="8">
        <v>15.6332</v>
      </c>
      <c r="W1468" s="9">
        <f t="shared" si="66"/>
        <v>91.96</v>
      </c>
      <c r="X1468" s="9">
        <f t="shared" si="67"/>
        <v>0</v>
      </c>
      <c r="Y1468" s="9">
        <f t="shared" si="68"/>
        <v>183.92</v>
      </c>
    </row>
    <row r="1469" spans="1:25" x14ac:dyDescent="0.3">
      <c r="A1469">
        <v>1468</v>
      </c>
      <c r="B1469" t="s">
        <v>6615</v>
      </c>
      <c r="C1469" s="1">
        <v>42595</v>
      </c>
      <c r="D1469" s="1">
        <v>42595</v>
      </c>
      <c r="E1469" s="18">
        <v>42595</v>
      </c>
      <c r="F1469" t="s">
        <v>1261</v>
      </c>
      <c r="G1469" t="s">
        <v>5175</v>
      </c>
      <c r="H1469" t="s">
        <v>5176</v>
      </c>
      <c r="I1469" t="s">
        <v>25</v>
      </c>
      <c r="J1469" t="s">
        <v>26</v>
      </c>
      <c r="K1469" t="s">
        <v>6616</v>
      </c>
      <c r="L1469" t="s">
        <v>722</v>
      </c>
      <c r="M1469" s="2">
        <v>70065</v>
      </c>
      <c r="N1469" s="2" t="s">
        <v>29</v>
      </c>
      <c r="O1469" s="3" t="s">
        <v>4799</v>
      </c>
      <c r="P1469" t="s">
        <v>45</v>
      </c>
      <c r="Q1469" t="s">
        <v>77</v>
      </c>
      <c r="R1469" t="s">
        <v>1399</v>
      </c>
      <c r="S1469" s="2">
        <v>17.34</v>
      </c>
      <c r="T1469" s="2">
        <v>2</v>
      </c>
      <c r="U1469" s="2">
        <v>0</v>
      </c>
      <c r="V1469" s="8">
        <v>4.6818</v>
      </c>
      <c r="W1469" s="9">
        <f t="shared" si="66"/>
        <v>17.34</v>
      </c>
      <c r="X1469" s="9">
        <f t="shared" si="67"/>
        <v>0</v>
      </c>
      <c r="Y1469" s="9">
        <f t="shared" si="68"/>
        <v>34.68</v>
      </c>
    </row>
    <row r="1470" spans="1:25" x14ac:dyDescent="0.3">
      <c r="A1470">
        <v>1469</v>
      </c>
      <c r="B1470" t="s">
        <v>6617</v>
      </c>
      <c r="C1470" s="1">
        <v>42693</v>
      </c>
      <c r="D1470" s="1">
        <v>42695</v>
      </c>
      <c r="E1470" s="18">
        <v>42693</v>
      </c>
      <c r="F1470" t="s">
        <v>184</v>
      </c>
      <c r="G1470" t="s">
        <v>2391</v>
      </c>
      <c r="H1470" t="s">
        <v>2392</v>
      </c>
      <c r="I1470" t="s">
        <v>25</v>
      </c>
      <c r="J1470" t="s">
        <v>26</v>
      </c>
      <c r="K1470" t="s">
        <v>1489</v>
      </c>
      <c r="L1470" t="s">
        <v>87</v>
      </c>
      <c r="M1470" s="2">
        <v>28540</v>
      </c>
      <c r="N1470" s="2" t="s">
        <v>29</v>
      </c>
      <c r="O1470" s="3" t="s">
        <v>2567</v>
      </c>
      <c r="P1470" t="s">
        <v>45</v>
      </c>
      <c r="Q1470" t="s">
        <v>67</v>
      </c>
      <c r="R1470" t="s">
        <v>2568</v>
      </c>
      <c r="S1470" s="2">
        <v>18.48</v>
      </c>
      <c r="T1470" s="2">
        <v>2</v>
      </c>
      <c r="U1470" s="2">
        <v>0.2</v>
      </c>
      <c r="V1470" s="8">
        <v>6.0060000000000002</v>
      </c>
      <c r="W1470" s="9">
        <f t="shared" si="66"/>
        <v>14.784000000000001</v>
      </c>
      <c r="X1470" s="9">
        <f t="shared" si="67"/>
        <v>3.6960000000000002</v>
      </c>
      <c r="Y1470" s="9">
        <f t="shared" si="68"/>
        <v>29.568000000000001</v>
      </c>
    </row>
    <row r="1471" spans="1:25" x14ac:dyDescent="0.3">
      <c r="A1471">
        <v>1470</v>
      </c>
      <c r="B1471" t="s">
        <v>6618</v>
      </c>
      <c r="C1471" s="1">
        <v>42922</v>
      </c>
      <c r="D1471" s="1">
        <v>42922</v>
      </c>
      <c r="E1471" s="18">
        <v>42922</v>
      </c>
      <c r="F1471" t="s">
        <v>1261</v>
      </c>
      <c r="G1471" t="s">
        <v>6075</v>
      </c>
      <c r="H1471" t="s">
        <v>6076</v>
      </c>
      <c r="I1471" t="s">
        <v>25</v>
      </c>
      <c r="J1471" t="s">
        <v>26</v>
      </c>
      <c r="K1471" t="s">
        <v>1389</v>
      </c>
      <c r="L1471" t="s">
        <v>53</v>
      </c>
      <c r="M1471" s="2">
        <v>33142</v>
      </c>
      <c r="N1471" s="2" t="s">
        <v>29</v>
      </c>
      <c r="O1471" s="3" t="s">
        <v>4354</v>
      </c>
      <c r="P1471" t="s">
        <v>31</v>
      </c>
      <c r="Q1471" t="s">
        <v>35</v>
      </c>
      <c r="R1471" t="s">
        <v>4355</v>
      </c>
      <c r="S1471" s="2">
        <v>239.24</v>
      </c>
      <c r="T1471" s="2">
        <v>1</v>
      </c>
      <c r="U1471" s="2">
        <v>0.2</v>
      </c>
      <c r="V1471" s="8">
        <v>23.923999999999999</v>
      </c>
      <c r="W1471" s="9">
        <f t="shared" si="66"/>
        <v>191.392</v>
      </c>
      <c r="X1471" s="9">
        <f t="shared" si="67"/>
        <v>47.848000000000006</v>
      </c>
      <c r="Y1471" s="9">
        <f t="shared" si="68"/>
        <v>191.392</v>
      </c>
    </row>
    <row r="1472" spans="1:25" x14ac:dyDescent="0.3">
      <c r="A1472">
        <v>1471</v>
      </c>
      <c r="B1472" t="s">
        <v>6619</v>
      </c>
      <c r="C1472" s="1">
        <v>43002</v>
      </c>
      <c r="D1472" s="1">
        <v>43007</v>
      </c>
      <c r="E1472" s="18">
        <v>43002</v>
      </c>
      <c r="F1472" t="s">
        <v>49</v>
      </c>
      <c r="G1472" t="s">
        <v>1149</v>
      </c>
      <c r="H1472" t="s">
        <v>1150</v>
      </c>
      <c r="I1472" t="s">
        <v>40</v>
      </c>
      <c r="J1472" t="s">
        <v>26</v>
      </c>
      <c r="K1472" t="s">
        <v>41</v>
      </c>
      <c r="L1472" t="s">
        <v>42</v>
      </c>
      <c r="M1472" s="2">
        <v>90008</v>
      </c>
      <c r="N1472" s="2" t="s">
        <v>43</v>
      </c>
      <c r="O1472" s="3" t="s">
        <v>4137</v>
      </c>
      <c r="P1472" t="s">
        <v>70</v>
      </c>
      <c r="Q1472" t="s">
        <v>71</v>
      </c>
      <c r="R1472" t="s">
        <v>4138</v>
      </c>
      <c r="S1472" s="2">
        <v>859.2</v>
      </c>
      <c r="T1472" s="2">
        <v>3</v>
      </c>
      <c r="U1472" s="2">
        <v>0.2</v>
      </c>
      <c r="V1472" s="8">
        <v>75.180000000000007</v>
      </c>
      <c r="W1472" s="9">
        <f t="shared" si="66"/>
        <v>687.36</v>
      </c>
      <c r="X1472" s="9">
        <f t="shared" si="67"/>
        <v>171.84000000000003</v>
      </c>
      <c r="Y1472" s="9">
        <f t="shared" si="68"/>
        <v>2062.08</v>
      </c>
    </row>
    <row r="1473" spans="1:25" x14ac:dyDescent="0.3">
      <c r="A1473">
        <v>1472</v>
      </c>
      <c r="B1473" t="s">
        <v>6620</v>
      </c>
      <c r="C1473" s="1">
        <v>42404</v>
      </c>
      <c r="D1473" s="1">
        <v>42408</v>
      </c>
      <c r="E1473" s="18">
        <v>42404</v>
      </c>
      <c r="F1473" t="s">
        <v>49</v>
      </c>
      <c r="G1473" t="s">
        <v>160</v>
      </c>
      <c r="H1473" t="s">
        <v>161</v>
      </c>
      <c r="I1473" t="s">
        <v>25</v>
      </c>
      <c r="J1473" t="s">
        <v>26</v>
      </c>
      <c r="K1473" t="s">
        <v>2069</v>
      </c>
      <c r="L1473" t="s">
        <v>302</v>
      </c>
      <c r="M1473" s="2">
        <v>85635</v>
      </c>
      <c r="N1473" s="2" t="s">
        <v>43</v>
      </c>
      <c r="O1473" s="3" t="s">
        <v>4094</v>
      </c>
      <c r="P1473" t="s">
        <v>31</v>
      </c>
      <c r="Q1473" t="s">
        <v>64</v>
      </c>
      <c r="R1473" t="s">
        <v>4095</v>
      </c>
      <c r="S1473" s="2">
        <v>14.368</v>
      </c>
      <c r="T1473" s="2">
        <v>2</v>
      </c>
      <c r="U1473" s="2">
        <v>0.2</v>
      </c>
      <c r="V1473" s="8">
        <v>3.9512</v>
      </c>
      <c r="W1473" s="9">
        <f t="shared" si="66"/>
        <v>11.494400000000001</v>
      </c>
      <c r="X1473" s="9">
        <f t="shared" si="67"/>
        <v>2.8736000000000002</v>
      </c>
      <c r="Y1473" s="9">
        <f t="shared" si="68"/>
        <v>22.988800000000001</v>
      </c>
    </row>
    <row r="1474" spans="1:25" x14ac:dyDescent="0.3">
      <c r="A1474">
        <v>1473</v>
      </c>
      <c r="B1474" t="s">
        <v>6621</v>
      </c>
      <c r="C1474" s="1">
        <v>42536</v>
      </c>
      <c r="D1474" s="1">
        <v>42539</v>
      </c>
      <c r="E1474" s="18">
        <v>42536</v>
      </c>
      <c r="F1474" t="s">
        <v>184</v>
      </c>
      <c r="G1474" t="s">
        <v>1699</v>
      </c>
      <c r="H1474" t="s">
        <v>1700</v>
      </c>
      <c r="I1474" t="s">
        <v>25</v>
      </c>
      <c r="J1474" t="s">
        <v>26</v>
      </c>
      <c r="K1474" t="s">
        <v>180</v>
      </c>
      <c r="L1474" t="s">
        <v>103</v>
      </c>
      <c r="M1474" s="2">
        <v>77036</v>
      </c>
      <c r="N1474" s="2" t="s">
        <v>104</v>
      </c>
      <c r="O1474" s="3" t="s">
        <v>6276</v>
      </c>
      <c r="P1474" t="s">
        <v>45</v>
      </c>
      <c r="Q1474" t="s">
        <v>89</v>
      </c>
      <c r="R1474" t="s">
        <v>6277</v>
      </c>
      <c r="S1474" s="2">
        <v>173.488</v>
      </c>
      <c r="T1474" s="2">
        <v>7</v>
      </c>
      <c r="U1474" s="2">
        <v>0.2</v>
      </c>
      <c r="V1474" s="8">
        <v>54.215000000000003</v>
      </c>
      <c r="W1474" s="9">
        <f t="shared" ref="W1474:W1537" si="69">S1474-S1474*U1474</f>
        <v>138.79040000000001</v>
      </c>
      <c r="X1474" s="9">
        <f t="shared" si="67"/>
        <v>34.697600000000001</v>
      </c>
      <c r="Y1474" s="9">
        <f t="shared" si="68"/>
        <v>971.53280000000007</v>
      </c>
    </row>
    <row r="1475" spans="1:25" x14ac:dyDescent="0.3">
      <c r="A1475">
        <v>1474</v>
      </c>
      <c r="B1475" t="s">
        <v>6626</v>
      </c>
      <c r="C1475" s="1">
        <v>42952</v>
      </c>
      <c r="D1475" s="1">
        <v>42955</v>
      </c>
      <c r="E1475" s="18">
        <v>42952</v>
      </c>
      <c r="F1475" t="s">
        <v>184</v>
      </c>
      <c r="G1475" t="s">
        <v>1050</v>
      </c>
      <c r="H1475" t="s">
        <v>1051</v>
      </c>
      <c r="I1475" t="s">
        <v>101</v>
      </c>
      <c r="J1475" t="s">
        <v>26</v>
      </c>
      <c r="K1475" t="s">
        <v>180</v>
      </c>
      <c r="L1475" t="s">
        <v>103</v>
      </c>
      <c r="M1475" s="2">
        <v>77070</v>
      </c>
      <c r="N1475" s="2" t="s">
        <v>104</v>
      </c>
      <c r="O1475" s="3" t="s">
        <v>4499</v>
      </c>
      <c r="P1475" t="s">
        <v>45</v>
      </c>
      <c r="Q1475" t="s">
        <v>58</v>
      </c>
      <c r="R1475" t="s">
        <v>4500</v>
      </c>
      <c r="S1475" s="2">
        <v>151.05600000000001</v>
      </c>
      <c r="T1475" s="2">
        <v>9</v>
      </c>
      <c r="U1475" s="2">
        <v>0.2</v>
      </c>
      <c r="V1475" s="8">
        <v>7.5528000000000004</v>
      </c>
      <c r="W1475" s="9">
        <f t="shared" si="69"/>
        <v>120.84480000000001</v>
      </c>
      <c r="X1475" s="9">
        <f t="shared" ref="X1475:X1538" si="70">S1475*U1475</f>
        <v>30.211200000000005</v>
      </c>
      <c r="Y1475" s="9">
        <f t="shared" ref="Y1475:Y1538" si="71">W1475*T1475</f>
        <v>1087.6032</v>
      </c>
    </row>
    <row r="1476" spans="1:25" x14ac:dyDescent="0.3">
      <c r="A1476">
        <v>1475</v>
      </c>
      <c r="B1476" t="s">
        <v>6627</v>
      </c>
      <c r="C1476" s="1">
        <v>42352</v>
      </c>
      <c r="D1476" s="1">
        <v>42356</v>
      </c>
      <c r="E1476" s="18">
        <v>42352</v>
      </c>
      <c r="F1476" t="s">
        <v>49</v>
      </c>
      <c r="G1476" t="s">
        <v>152</v>
      </c>
      <c r="H1476" t="s">
        <v>153</v>
      </c>
      <c r="I1476" t="s">
        <v>25</v>
      </c>
      <c r="J1476" t="s">
        <v>26</v>
      </c>
      <c r="K1476" t="s">
        <v>1667</v>
      </c>
      <c r="L1476" t="s">
        <v>42</v>
      </c>
      <c r="M1476" s="2">
        <v>92627</v>
      </c>
      <c r="N1476" s="2" t="s">
        <v>43</v>
      </c>
      <c r="O1476" s="3" t="s">
        <v>906</v>
      </c>
      <c r="P1476" t="s">
        <v>31</v>
      </c>
      <c r="Q1476" t="s">
        <v>64</v>
      </c>
      <c r="R1476" t="s">
        <v>907</v>
      </c>
      <c r="S1476" s="2">
        <v>29.22</v>
      </c>
      <c r="T1476" s="2">
        <v>3</v>
      </c>
      <c r="U1476" s="2">
        <v>0</v>
      </c>
      <c r="V1476" s="8">
        <v>12.8568</v>
      </c>
      <c r="W1476" s="9">
        <f t="shared" si="69"/>
        <v>29.22</v>
      </c>
      <c r="X1476" s="9">
        <f t="shared" si="70"/>
        <v>0</v>
      </c>
      <c r="Y1476" s="9">
        <f t="shared" si="71"/>
        <v>87.66</v>
      </c>
    </row>
    <row r="1477" spans="1:25" x14ac:dyDescent="0.3">
      <c r="A1477">
        <v>1476</v>
      </c>
      <c r="B1477" t="s">
        <v>6628</v>
      </c>
      <c r="C1477" s="1">
        <v>42624</v>
      </c>
      <c r="D1477" s="1">
        <v>42629</v>
      </c>
      <c r="E1477" s="18">
        <v>42624</v>
      </c>
      <c r="F1477" t="s">
        <v>49</v>
      </c>
      <c r="G1477" t="s">
        <v>4334</v>
      </c>
      <c r="H1477" t="s">
        <v>4335</v>
      </c>
      <c r="I1477" t="s">
        <v>25</v>
      </c>
      <c r="J1477" t="s">
        <v>26</v>
      </c>
      <c r="K1477" t="s">
        <v>295</v>
      </c>
      <c r="L1477" t="s">
        <v>207</v>
      </c>
      <c r="M1477" s="2">
        <v>60653</v>
      </c>
      <c r="N1477" s="2" t="s">
        <v>104</v>
      </c>
      <c r="O1477" s="3" t="s">
        <v>5763</v>
      </c>
      <c r="P1477" t="s">
        <v>45</v>
      </c>
      <c r="Q1477" t="s">
        <v>46</v>
      </c>
      <c r="R1477" t="s">
        <v>5764</v>
      </c>
      <c r="S1477" s="2">
        <v>6</v>
      </c>
      <c r="T1477" s="2">
        <v>2</v>
      </c>
      <c r="U1477" s="2">
        <v>0.2</v>
      </c>
      <c r="V1477" s="8">
        <v>2.1</v>
      </c>
      <c r="W1477" s="9">
        <f t="shared" si="69"/>
        <v>4.8</v>
      </c>
      <c r="X1477" s="9">
        <f t="shared" si="70"/>
        <v>1.2000000000000002</v>
      </c>
      <c r="Y1477" s="9">
        <f t="shared" si="71"/>
        <v>9.6</v>
      </c>
    </row>
    <row r="1478" spans="1:25" x14ac:dyDescent="0.3">
      <c r="A1478">
        <v>1477</v>
      </c>
      <c r="B1478" t="s">
        <v>6629</v>
      </c>
      <c r="C1478" s="1">
        <v>42687</v>
      </c>
      <c r="D1478" s="1">
        <v>42693</v>
      </c>
      <c r="E1478" s="18">
        <v>42687</v>
      </c>
      <c r="F1478" t="s">
        <v>49</v>
      </c>
      <c r="G1478" t="s">
        <v>3738</v>
      </c>
      <c r="H1478" t="s">
        <v>3739</v>
      </c>
      <c r="I1478" t="s">
        <v>101</v>
      </c>
      <c r="J1478" t="s">
        <v>26</v>
      </c>
      <c r="K1478" t="s">
        <v>262</v>
      </c>
      <c r="L1478" t="s">
        <v>263</v>
      </c>
      <c r="M1478" s="2">
        <v>10011</v>
      </c>
      <c r="N1478" s="2" t="s">
        <v>145</v>
      </c>
      <c r="O1478" s="3" t="s">
        <v>6630</v>
      </c>
      <c r="P1478" t="s">
        <v>70</v>
      </c>
      <c r="Q1478" t="s">
        <v>71</v>
      </c>
      <c r="R1478" t="s">
        <v>6631</v>
      </c>
      <c r="S1478" s="2">
        <v>2279.96</v>
      </c>
      <c r="T1478" s="2">
        <v>4</v>
      </c>
      <c r="U1478" s="2">
        <v>0</v>
      </c>
      <c r="V1478" s="8">
        <v>592.78959999999995</v>
      </c>
      <c r="W1478" s="9">
        <f t="shared" si="69"/>
        <v>2279.96</v>
      </c>
      <c r="X1478" s="9">
        <f t="shared" si="70"/>
        <v>0</v>
      </c>
      <c r="Y1478" s="9">
        <f t="shared" si="71"/>
        <v>9119.84</v>
      </c>
    </row>
    <row r="1479" spans="1:25" x14ac:dyDescent="0.3">
      <c r="A1479">
        <v>1478</v>
      </c>
      <c r="B1479" t="s">
        <v>6634</v>
      </c>
      <c r="C1479" s="1">
        <v>42460</v>
      </c>
      <c r="D1479" s="1">
        <v>42466</v>
      </c>
      <c r="E1479" s="18">
        <v>42460</v>
      </c>
      <c r="F1479" t="s">
        <v>49</v>
      </c>
      <c r="G1479" t="s">
        <v>4373</v>
      </c>
      <c r="H1479" t="s">
        <v>4374</v>
      </c>
      <c r="I1479" t="s">
        <v>25</v>
      </c>
      <c r="J1479" t="s">
        <v>26</v>
      </c>
      <c r="K1479" t="s">
        <v>262</v>
      </c>
      <c r="L1479" t="s">
        <v>263</v>
      </c>
      <c r="M1479" s="2">
        <v>10009</v>
      </c>
      <c r="N1479" s="2" t="s">
        <v>145</v>
      </c>
      <c r="O1479" s="3" t="s">
        <v>687</v>
      </c>
      <c r="P1479" t="s">
        <v>31</v>
      </c>
      <c r="Q1479" t="s">
        <v>35</v>
      </c>
      <c r="R1479" t="s">
        <v>688</v>
      </c>
      <c r="S1479" s="2">
        <v>327.99599999999998</v>
      </c>
      <c r="T1479" s="2">
        <v>6</v>
      </c>
      <c r="U1479" s="2">
        <v>0.1</v>
      </c>
      <c r="V1479" s="8">
        <v>54.665999999999997</v>
      </c>
      <c r="W1479" s="9">
        <f t="shared" si="69"/>
        <v>295.19639999999998</v>
      </c>
      <c r="X1479" s="9">
        <f t="shared" si="70"/>
        <v>32.799599999999998</v>
      </c>
      <c r="Y1479" s="9">
        <f t="shared" si="71"/>
        <v>1771.1783999999998</v>
      </c>
    </row>
    <row r="1480" spans="1:25" x14ac:dyDescent="0.3">
      <c r="A1480">
        <v>1479</v>
      </c>
      <c r="B1480" t="s">
        <v>6635</v>
      </c>
      <c r="C1480" s="1">
        <v>42468</v>
      </c>
      <c r="D1480" s="1">
        <v>42471</v>
      </c>
      <c r="E1480" s="18">
        <v>42468</v>
      </c>
      <c r="F1480" t="s">
        <v>184</v>
      </c>
      <c r="G1480" t="s">
        <v>4139</v>
      </c>
      <c r="H1480" t="s">
        <v>4140</v>
      </c>
      <c r="I1480" t="s">
        <v>25</v>
      </c>
      <c r="J1480" t="s">
        <v>26</v>
      </c>
      <c r="K1480" t="s">
        <v>489</v>
      </c>
      <c r="L1480" t="s">
        <v>1246</v>
      </c>
      <c r="M1480" s="2">
        <v>31907</v>
      </c>
      <c r="N1480" s="2" t="s">
        <v>29</v>
      </c>
      <c r="O1480" s="3" t="s">
        <v>5742</v>
      </c>
      <c r="P1480" t="s">
        <v>31</v>
      </c>
      <c r="Q1480" t="s">
        <v>32</v>
      </c>
      <c r="R1480" t="s">
        <v>5743</v>
      </c>
      <c r="S1480" s="2">
        <v>354.9</v>
      </c>
      <c r="T1480" s="2">
        <v>5</v>
      </c>
      <c r="U1480" s="2">
        <v>0</v>
      </c>
      <c r="V1480" s="8">
        <v>88.724999999999994</v>
      </c>
      <c r="W1480" s="9">
        <f t="shared" si="69"/>
        <v>354.9</v>
      </c>
      <c r="X1480" s="9">
        <f t="shared" si="70"/>
        <v>0</v>
      </c>
      <c r="Y1480" s="9">
        <f t="shared" si="71"/>
        <v>1774.5</v>
      </c>
    </row>
    <row r="1481" spans="1:25" x14ac:dyDescent="0.3">
      <c r="A1481">
        <v>1480</v>
      </c>
      <c r="B1481" t="s">
        <v>6636</v>
      </c>
      <c r="C1481" s="1">
        <v>42919</v>
      </c>
      <c r="D1481" s="1">
        <v>42924</v>
      </c>
      <c r="E1481" s="18">
        <v>42919</v>
      </c>
      <c r="F1481" t="s">
        <v>49</v>
      </c>
      <c r="G1481" t="s">
        <v>2853</v>
      </c>
      <c r="H1481" t="s">
        <v>2854</v>
      </c>
      <c r="I1481" t="s">
        <v>25</v>
      </c>
      <c r="J1481" t="s">
        <v>26</v>
      </c>
      <c r="K1481" t="s">
        <v>41</v>
      </c>
      <c r="L1481" t="s">
        <v>42</v>
      </c>
      <c r="M1481" s="2">
        <v>90004</v>
      </c>
      <c r="N1481" s="2" t="s">
        <v>43</v>
      </c>
      <c r="O1481" s="3" t="s">
        <v>870</v>
      </c>
      <c r="P1481" t="s">
        <v>45</v>
      </c>
      <c r="Q1481" t="s">
        <v>58</v>
      </c>
      <c r="R1481" t="s">
        <v>871</v>
      </c>
      <c r="S1481" s="2">
        <v>87.92</v>
      </c>
      <c r="T1481" s="2">
        <v>4</v>
      </c>
      <c r="U1481" s="2">
        <v>0</v>
      </c>
      <c r="V1481" s="8">
        <v>0.87919999999999998</v>
      </c>
      <c r="W1481" s="9">
        <f t="shared" si="69"/>
        <v>87.92</v>
      </c>
      <c r="X1481" s="9">
        <f t="shared" si="70"/>
        <v>0</v>
      </c>
      <c r="Y1481" s="9">
        <f t="shared" si="71"/>
        <v>351.68</v>
      </c>
    </row>
    <row r="1482" spans="1:25" x14ac:dyDescent="0.3">
      <c r="A1482">
        <v>1481</v>
      </c>
      <c r="B1482" t="s">
        <v>6639</v>
      </c>
      <c r="C1482" s="1">
        <v>42707</v>
      </c>
      <c r="D1482" s="1">
        <v>42713</v>
      </c>
      <c r="E1482" s="18">
        <v>42707</v>
      </c>
      <c r="F1482" t="s">
        <v>49</v>
      </c>
      <c r="G1482" t="s">
        <v>2437</v>
      </c>
      <c r="H1482" t="s">
        <v>2438</v>
      </c>
      <c r="I1482" t="s">
        <v>25</v>
      </c>
      <c r="J1482" t="s">
        <v>26</v>
      </c>
      <c r="K1482" t="s">
        <v>41</v>
      </c>
      <c r="L1482" t="s">
        <v>42</v>
      </c>
      <c r="M1482" s="2">
        <v>90049</v>
      </c>
      <c r="N1482" s="2" t="s">
        <v>43</v>
      </c>
      <c r="O1482" s="3" t="s">
        <v>6179</v>
      </c>
      <c r="P1482" t="s">
        <v>45</v>
      </c>
      <c r="Q1482" t="s">
        <v>58</v>
      </c>
      <c r="R1482" t="s">
        <v>6180</v>
      </c>
      <c r="S1482" s="2">
        <v>772.68</v>
      </c>
      <c r="T1482" s="2">
        <v>4</v>
      </c>
      <c r="U1482" s="2">
        <v>0</v>
      </c>
      <c r="V1482" s="8">
        <v>108.1752</v>
      </c>
      <c r="W1482" s="9">
        <f t="shared" si="69"/>
        <v>772.68</v>
      </c>
      <c r="X1482" s="9">
        <f t="shared" si="70"/>
        <v>0</v>
      </c>
      <c r="Y1482" s="9">
        <f t="shared" si="71"/>
        <v>3090.72</v>
      </c>
    </row>
    <row r="1483" spans="1:25" x14ac:dyDescent="0.3">
      <c r="A1483">
        <v>1482</v>
      </c>
      <c r="B1483" t="s">
        <v>6640</v>
      </c>
      <c r="C1483" s="1">
        <v>41717</v>
      </c>
      <c r="D1483" s="1">
        <v>41719</v>
      </c>
      <c r="E1483" s="18">
        <v>41717</v>
      </c>
      <c r="F1483" t="s">
        <v>184</v>
      </c>
      <c r="G1483" t="s">
        <v>1730</v>
      </c>
      <c r="H1483" t="s">
        <v>1731</v>
      </c>
      <c r="I1483" t="s">
        <v>40</v>
      </c>
      <c r="J1483" t="s">
        <v>26</v>
      </c>
      <c r="K1483" t="s">
        <v>1743</v>
      </c>
      <c r="L1483" t="s">
        <v>53</v>
      </c>
      <c r="M1483" s="2">
        <v>33801</v>
      </c>
      <c r="N1483" s="2" t="s">
        <v>29</v>
      </c>
      <c r="O1483" s="3" t="s">
        <v>1966</v>
      </c>
      <c r="P1483" t="s">
        <v>70</v>
      </c>
      <c r="Q1483" t="s">
        <v>71</v>
      </c>
      <c r="R1483" t="s">
        <v>1967</v>
      </c>
      <c r="S1483" s="2">
        <v>323.976</v>
      </c>
      <c r="T1483" s="2">
        <v>3</v>
      </c>
      <c r="U1483" s="2">
        <v>0.2</v>
      </c>
      <c r="V1483" s="8">
        <v>28.347899999999999</v>
      </c>
      <c r="W1483" s="9">
        <f t="shared" si="69"/>
        <v>259.18079999999998</v>
      </c>
      <c r="X1483" s="9">
        <f t="shared" si="70"/>
        <v>64.795200000000008</v>
      </c>
      <c r="Y1483" s="9">
        <f t="shared" si="71"/>
        <v>777.54239999999993</v>
      </c>
    </row>
    <row r="1484" spans="1:25" x14ac:dyDescent="0.3">
      <c r="A1484">
        <v>1483</v>
      </c>
      <c r="B1484" t="s">
        <v>6641</v>
      </c>
      <c r="C1484" s="1">
        <v>41853</v>
      </c>
      <c r="D1484" s="1">
        <v>41859</v>
      </c>
      <c r="E1484" s="18">
        <v>41853</v>
      </c>
      <c r="F1484" t="s">
        <v>49</v>
      </c>
      <c r="G1484" t="s">
        <v>1050</v>
      </c>
      <c r="H1484" t="s">
        <v>1051</v>
      </c>
      <c r="I1484" t="s">
        <v>101</v>
      </c>
      <c r="J1484" t="s">
        <v>26</v>
      </c>
      <c r="K1484" t="s">
        <v>310</v>
      </c>
      <c r="L1484" t="s">
        <v>585</v>
      </c>
      <c r="M1484" s="2">
        <v>65807</v>
      </c>
      <c r="N1484" s="2" t="s">
        <v>104</v>
      </c>
      <c r="O1484" s="3" t="s">
        <v>3513</v>
      </c>
      <c r="P1484" t="s">
        <v>45</v>
      </c>
      <c r="Q1484" t="s">
        <v>74</v>
      </c>
      <c r="R1484" t="s">
        <v>3514</v>
      </c>
      <c r="S1484" s="2">
        <v>26.7</v>
      </c>
      <c r="T1484" s="2">
        <v>5</v>
      </c>
      <c r="U1484" s="2">
        <v>0</v>
      </c>
      <c r="V1484" s="8">
        <v>12.548999999999999</v>
      </c>
      <c r="W1484" s="9">
        <f t="shared" si="69"/>
        <v>26.7</v>
      </c>
      <c r="X1484" s="9">
        <f t="shared" si="70"/>
        <v>0</v>
      </c>
      <c r="Y1484" s="9">
        <f t="shared" si="71"/>
        <v>133.5</v>
      </c>
    </row>
    <row r="1485" spans="1:25" x14ac:dyDescent="0.3">
      <c r="A1485">
        <v>1484</v>
      </c>
      <c r="B1485" t="s">
        <v>6642</v>
      </c>
      <c r="C1485" s="1">
        <v>42268</v>
      </c>
      <c r="D1485" s="1">
        <v>42273</v>
      </c>
      <c r="E1485" s="18">
        <v>42268</v>
      </c>
      <c r="F1485" t="s">
        <v>49</v>
      </c>
      <c r="G1485" t="s">
        <v>5433</v>
      </c>
      <c r="H1485" t="s">
        <v>5434</v>
      </c>
      <c r="I1485" t="s">
        <v>25</v>
      </c>
      <c r="J1485" t="s">
        <v>26</v>
      </c>
      <c r="K1485" t="s">
        <v>374</v>
      </c>
      <c r="L1485" t="s">
        <v>375</v>
      </c>
      <c r="M1485" s="2">
        <v>29203</v>
      </c>
      <c r="N1485" s="2" t="s">
        <v>29</v>
      </c>
      <c r="O1485" s="3" t="s">
        <v>2903</v>
      </c>
      <c r="P1485" t="s">
        <v>31</v>
      </c>
      <c r="Q1485" t="s">
        <v>35</v>
      </c>
      <c r="R1485" t="s">
        <v>2904</v>
      </c>
      <c r="S1485" s="2">
        <v>1690.04</v>
      </c>
      <c r="T1485" s="2">
        <v>4</v>
      </c>
      <c r="U1485" s="2">
        <v>0</v>
      </c>
      <c r="V1485" s="8">
        <v>422.51</v>
      </c>
      <c r="W1485" s="9">
        <f t="shared" si="69"/>
        <v>1690.04</v>
      </c>
      <c r="X1485" s="9">
        <f t="shared" si="70"/>
        <v>0</v>
      </c>
      <c r="Y1485" s="9">
        <f t="shared" si="71"/>
        <v>6760.16</v>
      </c>
    </row>
    <row r="1486" spans="1:25" x14ac:dyDescent="0.3">
      <c r="A1486">
        <v>1485</v>
      </c>
      <c r="B1486" t="s">
        <v>6643</v>
      </c>
      <c r="C1486" s="1">
        <v>42715</v>
      </c>
      <c r="D1486" s="1">
        <v>42717</v>
      </c>
      <c r="E1486" s="18">
        <v>42715</v>
      </c>
      <c r="F1486" t="s">
        <v>184</v>
      </c>
      <c r="G1486" t="s">
        <v>3831</v>
      </c>
      <c r="H1486" t="s">
        <v>3832</v>
      </c>
      <c r="I1486" t="s">
        <v>101</v>
      </c>
      <c r="J1486" t="s">
        <v>26</v>
      </c>
      <c r="K1486" t="s">
        <v>411</v>
      </c>
      <c r="L1486" t="s">
        <v>412</v>
      </c>
      <c r="M1486" s="2">
        <v>97206</v>
      </c>
      <c r="N1486" s="2" t="s">
        <v>43</v>
      </c>
      <c r="O1486" s="3" t="s">
        <v>199</v>
      </c>
      <c r="P1486" t="s">
        <v>31</v>
      </c>
      <c r="Q1486" t="s">
        <v>35</v>
      </c>
      <c r="R1486" t="s">
        <v>200</v>
      </c>
      <c r="S1486" s="2">
        <v>403.92</v>
      </c>
      <c r="T1486" s="2">
        <v>5</v>
      </c>
      <c r="U1486" s="2">
        <v>0.2</v>
      </c>
      <c r="V1486" s="8">
        <v>25.245000000000001</v>
      </c>
      <c r="W1486" s="9">
        <f t="shared" si="69"/>
        <v>323.13600000000002</v>
      </c>
      <c r="X1486" s="9">
        <f t="shared" si="70"/>
        <v>80.784000000000006</v>
      </c>
      <c r="Y1486" s="9">
        <f t="shared" si="71"/>
        <v>1615.68</v>
      </c>
    </row>
    <row r="1487" spans="1:25" x14ac:dyDescent="0.3">
      <c r="A1487">
        <v>1486</v>
      </c>
      <c r="B1487" t="s">
        <v>6644</v>
      </c>
      <c r="C1487" s="1">
        <v>42110</v>
      </c>
      <c r="D1487" s="1">
        <v>42114</v>
      </c>
      <c r="E1487" s="18">
        <v>42110</v>
      </c>
      <c r="F1487" t="s">
        <v>49</v>
      </c>
      <c r="G1487" t="s">
        <v>6516</v>
      </c>
      <c r="H1487" t="s">
        <v>6517</v>
      </c>
      <c r="I1487" t="s">
        <v>25</v>
      </c>
      <c r="J1487" t="s">
        <v>26</v>
      </c>
      <c r="K1487" t="s">
        <v>2300</v>
      </c>
      <c r="L1487" t="s">
        <v>207</v>
      </c>
      <c r="M1487" s="2">
        <v>60201</v>
      </c>
      <c r="N1487" s="2" t="s">
        <v>104</v>
      </c>
      <c r="O1487" s="3" t="s">
        <v>3995</v>
      </c>
      <c r="P1487" t="s">
        <v>70</v>
      </c>
      <c r="Q1487" t="s">
        <v>1194</v>
      </c>
      <c r="R1487" t="s">
        <v>3996</v>
      </c>
      <c r="S1487" s="2">
        <v>1439.9680000000001</v>
      </c>
      <c r="T1487" s="2">
        <v>4</v>
      </c>
      <c r="U1487" s="2">
        <v>0.2</v>
      </c>
      <c r="V1487" s="8">
        <v>485.98919999999998</v>
      </c>
      <c r="W1487" s="9">
        <f t="shared" si="69"/>
        <v>1151.9744000000001</v>
      </c>
      <c r="X1487" s="9">
        <f t="shared" si="70"/>
        <v>287.99360000000001</v>
      </c>
      <c r="Y1487" s="9">
        <f t="shared" si="71"/>
        <v>4607.8976000000002</v>
      </c>
    </row>
    <row r="1488" spans="1:25" x14ac:dyDescent="0.3">
      <c r="A1488">
        <v>1487</v>
      </c>
      <c r="B1488" t="s">
        <v>6645</v>
      </c>
      <c r="C1488" s="1">
        <v>42336</v>
      </c>
      <c r="D1488" s="1">
        <v>42341</v>
      </c>
      <c r="E1488" s="18">
        <v>42336</v>
      </c>
      <c r="F1488" t="s">
        <v>49</v>
      </c>
      <c r="G1488" t="s">
        <v>3673</v>
      </c>
      <c r="H1488" t="s">
        <v>3674</v>
      </c>
      <c r="I1488" t="s">
        <v>40</v>
      </c>
      <c r="J1488" t="s">
        <v>26</v>
      </c>
      <c r="K1488" t="s">
        <v>262</v>
      </c>
      <c r="L1488" t="s">
        <v>263</v>
      </c>
      <c r="M1488" s="2">
        <v>10035</v>
      </c>
      <c r="N1488" s="2" t="s">
        <v>145</v>
      </c>
      <c r="O1488" s="3" t="s">
        <v>856</v>
      </c>
      <c r="P1488" t="s">
        <v>31</v>
      </c>
      <c r="Q1488" t="s">
        <v>64</v>
      </c>
      <c r="R1488" t="s">
        <v>857</v>
      </c>
      <c r="S1488" s="2">
        <v>68.16</v>
      </c>
      <c r="T1488" s="2">
        <v>3</v>
      </c>
      <c r="U1488" s="2">
        <v>0</v>
      </c>
      <c r="V1488" s="8">
        <v>27.945599999999999</v>
      </c>
      <c r="W1488" s="9">
        <f t="shared" si="69"/>
        <v>68.16</v>
      </c>
      <c r="X1488" s="9">
        <f t="shared" si="70"/>
        <v>0</v>
      </c>
      <c r="Y1488" s="9">
        <f t="shared" si="71"/>
        <v>204.48</v>
      </c>
    </row>
    <row r="1489" spans="1:25" x14ac:dyDescent="0.3">
      <c r="A1489">
        <v>1488</v>
      </c>
      <c r="B1489" t="s">
        <v>6646</v>
      </c>
      <c r="C1489" s="1">
        <v>42282</v>
      </c>
      <c r="D1489" s="1">
        <v>42286</v>
      </c>
      <c r="E1489" s="18">
        <v>42282</v>
      </c>
      <c r="F1489" t="s">
        <v>49</v>
      </c>
      <c r="G1489" t="s">
        <v>1855</v>
      </c>
      <c r="H1489" t="s">
        <v>1856</v>
      </c>
      <c r="I1489" t="s">
        <v>25</v>
      </c>
      <c r="J1489" t="s">
        <v>26</v>
      </c>
      <c r="K1489" t="s">
        <v>411</v>
      </c>
      <c r="L1489" t="s">
        <v>412</v>
      </c>
      <c r="M1489" s="2">
        <v>97206</v>
      </c>
      <c r="N1489" s="2" t="s">
        <v>43</v>
      </c>
      <c r="O1489" s="3" t="s">
        <v>5513</v>
      </c>
      <c r="P1489" t="s">
        <v>31</v>
      </c>
      <c r="Q1489" t="s">
        <v>32</v>
      </c>
      <c r="R1489" t="s">
        <v>5514</v>
      </c>
      <c r="S1489" s="2">
        <v>66.293999999999997</v>
      </c>
      <c r="T1489" s="2">
        <v>1</v>
      </c>
      <c r="U1489" s="2">
        <v>0.7</v>
      </c>
      <c r="V1489" s="8">
        <v>-103.86060000000001</v>
      </c>
      <c r="W1489" s="9">
        <f t="shared" si="69"/>
        <v>19.888200000000005</v>
      </c>
      <c r="X1489" s="9">
        <f t="shared" si="70"/>
        <v>46.405799999999992</v>
      </c>
      <c r="Y1489" s="9">
        <f t="shared" si="71"/>
        <v>19.888200000000005</v>
      </c>
    </row>
    <row r="1490" spans="1:25" x14ac:dyDescent="0.3">
      <c r="A1490">
        <v>1489</v>
      </c>
      <c r="B1490" t="s">
        <v>6649</v>
      </c>
      <c r="C1490" s="1">
        <v>42987</v>
      </c>
      <c r="D1490" s="1">
        <v>42993</v>
      </c>
      <c r="E1490" s="18">
        <v>42987</v>
      </c>
      <c r="F1490" t="s">
        <v>49</v>
      </c>
      <c r="G1490" t="s">
        <v>1155</v>
      </c>
      <c r="H1490" t="s">
        <v>1156</v>
      </c>
      <c r="I1490" t="s">
        <v>40</v>
      </c>
      <c r="J1490" t="s">
        <v>26</v>
      </c>
      <c r="K1490" t="s">
        <v>4042</v>
      </c>
      <c r="L1490" t="s">
        <v>103</v>
      </c>
      <c r="M1490" s="2">
        <v>75023</v>
      </c>
      <c r="N1490" s="2" t="s">
        <v>104</v>
      </c>
      <c r="O1490" s="3" t="s">
        <v>384</v>
      </c>
      <c r="P1490" t="s">
        <v>45</v>
      </c>
      <c r="Q1490" t="s">
        <v>46</v>
      </c>
      <c r="R1490" t="s">
        <v>385</v>
      </c>
      <c r="S1490" s="2">
        <v>9.8559999999999999</v>
      </c>
      <c r="T1490" s="2">
        <v>4</v>
      </c>
      <c r="U1490" s="2">
        <v>0.2</v>
      </c>
      <c r="V1490" s="8">
        <v>3.4496000000000002</v>
      </c>
      <c r="W1490" s="9">
        <f t="shared" si="69"/>
        <v>7.8848000000000003</v>
      </c>
      <c r="X1490" s="9">
        <f t="shared" si="70"/>
        <v>1.9712000000000001</v>
      </c>
      <c r="Y1490" s="9">
        <f t="shared" si="71"/>
        <v>31.539200000000001</v>
      </c>
    </row>
    <row r="1491" spans="1:25" x14ac:dyDescent="0.3">
      <c r="A1491">
        <v>1490</v>
      </c>
      <c r="B1491" t="s">
        <v>6650</v>
      </c>
      <c r="C1491" s="1">
        <v>43041</v>
      </c>
      <c r="D1491" s="1">
        <v>43045</v>
      </c>
      <c r="E1491" s="18">
        <v>43041</v>
      </c>
      <c r="F1491" t="s">
        <v>22</v>
      </c>
      <c r="G1491" t="s">
        <v>2074</v>
      </c>
      <c r="H1491" t="s">
        <v>2075</v>
      </c>
      <c r="I1491" t="s">
        <v>40</v>
      </c>
      <c r="J1491" t="s">
        <v>26</v>
      </c>
      <c r="K1491" t="s">
        <v>489</v>
      </c>
      <c r="L1491" t="s">
        <v>490</v>
      </c>
      <c r="M1491" s="2">
        <v>43229</v>
      </c>
      <c r="N1491" s="2" t="s">
        <v>145</v>
      </c>
      <c r="O1491" s="3" t="s">
        <v>1047</v>
      </c>
      <c r="P1491" t="s">
        <v>45</v>
      </c>
      <c r="Q1491" t="s">
        <v>567</v>
      </c>
      <c r="R1491" t="s">
        <v>1048</v>
      </c>
      <c r="S1491" s="2">
        <v>384.59199999999998</v>
      </c>
      <c r="T1491" s="2">
        <v>2</v>
      </c>
      <c r="U1491" s="2">
        <v>0.2</v>
      </c>
      <c r="V1491" s="8">
        <v>-81.725800000000007</v>
      </c>
      <c r="W1491" s="9">
        <f t="shared" si="69"/>
        <v>307.67359999999996</v>
      </c>
      <c r="X1491" s="9">
        <f t="shared" si="70"/>
        <v>76.918400000000005</v>
      </c>
      <c r="Y1491" s="9">
        <f t="shared" si="71"/>
        <v>615.34719999999993</v>
      </c>
    </row>
    <row r="1492" spans="1:25" x14ac:dyDescent="0.3">
      <c r="A1492">
        <v>1491</v>
      </c>
      <c r="B1492" t="s">
        <v>6651</v>
      </c>
      <c r="C1492" s="1">
        <v>42091</v>
      </c>
      <c r="D1492" s="1">
        <v>42093</v>
      </c>
      <c r="E1492" s="18">
        <v>42091</v>
      </c>
      <c r="F1492" t="s">
        <v>22</v>
      </c>
      <c r="G1492" t="s">
        <v>4659</v>
      </c>
      <c r="H1492" t="s">
        <v>4660</v>
      </c>
      <c r="I1492" t="s">
        <v>25</v>
      </c>
      <c r="J1492" t="s">
        <v>26</v>
      </c>
      <c r="K1492" t="s">
        <v>262</v>
      </c>
      <c r="L1492" t="s">
        <v>263</v>
      </c>
      <c r="M1492" s="2">
        <v>10009</v>
      </c>
      <c r="N1492" s="2" t="s">
        <v>145</v>
      </c>
      <c r="O1492" s="3" t="s">
        <v>2490</v>
      </c>
      <c r="P1492" t="s">
        <v>45</v>
      </c>
      <c r="Q1492" t="s">
        <v>169</v>
      </c>
      <c r="R1492" t="s">
        <v>2491</v>
      </c>
      <c r="S1492" s="2">
        <v>22.92</v>
      </c>
      <c r="T1492" s="2">
        <v>3</v>
      </c>
      <c r="U1492" s="2">
        <v>0</v>
      </c>
      <c r="V1492" s="8">
        <v>11.2308</v>
      </c>
      <c r="W1492" s="9">
        <f t="shared" si="69"/>
        <v>22.92</v>
      </c>
      <c r="X1492" s="9">
        <f t="shared" si="70"/>
        <v>0</v>
      </c>
      <c r="Y1492" s="9">
        <f t="shared" si="71"/>
        <v>68.760000000000005</v>
      </c>
    </row>
    <row r="1493" spans="1:25" x14ac:dyDescent="0.3">
      <c r="A1493">
        <v>1492</v>
      </c>
      <c r="B1493" t="s">
        <v>6652</v>
      </c>
      <c r="C1493" s="1">
        <v>41946</v>
      </c>
      <c r="D1493" s="1">
        <v>41951</v>
      </c>
      <c r="E1493" s="18">
        <v>41946</v>
      </c>
      <c r="F1493" t="s">
        <v>49</v>
      </c>
      <c r="G1493" t="s">
        <v>2006</v>
      </c>
      <c r="H1493" t="s">
        <v>2007</v>
      </c>
      <c r="I1493" t="s">
        <v>25</v>
      </c>
      <c r="J1493" t="s">
        <v>26</v>
      </c>
      <c r="K1493" t="s">
        <v>5082</v>
      </c>
      <c r="L1493" t="s">
        <v>327</v>
      </c>
      <c r="M1493" s="2">
        <v>37211</v>
      </c>
      <c r="N1493" s="2" t="s">
        <v>29</v>
      </c>
      <c r="O1493" s="3" t="s">
        <v>3106</v>
      </c>
      <c r="P1493" t="s">
        <v>45</v>
      </c>
      <c r="Q1493" t="s">
        <v>89</v>
      </c>
      <c r="R1493" t="s">
        <v>3107</v>
      </c>
      <c r="S1493" s="2">
        <v>3.488</v>
      </c>
      <c r="T1493" s="2">
        <v>2</v>
      </c>
      <c r="U1493" s="2">
        <v>0.2</v>
      </c>
      <c r="V1493" s="8">
        <v>1.1772</v>
      </c>
      <c r="W1493" s="9">
        <f t="shared" si="69"/>
        <v>2.7904</v>
      </c>
      <c r="X1493" s="9">
        <f t="shared" si="70"/>
        <v>0.6976</v>
      </c>
      <c r="Y1493" s="9">
        <f t="shared" si="71"/>
        <v>5.5808</v>
      </c>
    </row>
    <row r="1494" spans="1:25" x14ac:dyDescent="0.3">
      <c r="A1494">
        <v>1493</v>
      </c>
      <c r="B1494" t="s">
        <v>6653</v>
      </c>
      <c r="C1494" s="1">
        <v>42328</v>
      </c>
      <c r="D1494" s="1">
        <v>42334</v>
      </c>
      <c r="E1494" s="18">
        <v>42328</v>
      </c>
      <c r="F1494" t="s">
        <v>49</v>
      </c>
      <c r="G1494" t="s">
        <v>4082</v>
      </c>
      <c r="H1494" t="s">
        <v>4083</v>
      </c>
      <c r="I1494" t="s">
        <v>25</v>
      </c>
      <c r="J1494" t="s">
        <v>26</v>
      </c>
      <c r="K1494" t="s">
        <v>4713</v>
      </c>
      <c r="L1494" t="s">
        <v>490</v>
      </c>
      <c r="M1494" s="2">
        <v>43302</v>
      </c>
      <c r="N1494" s="2" t="s">
        <v>145</v>
      </c>
      <c r="O1494" s="3" t="s">
        <v>6654</v>
      </c>
      <c r="P1494" t="s">
        <v>31</v>
      </c>
      <c r="Q1494" t="s">
        <v>64</v>
      </c>
      <c r="R1494" t="s">
        <v>6655</v>
      </c>
      <c r="S1494" s="2">
        <v>63.823999999999998</v>
      </c>
      <c r="T1494" s="2">
        <v>2</v>
      </c>
      <c r="U1494" s="2">
        <v>0.2</v>
      </c>
      <c r="V1494" s="8">
        <v>9.5736000000000008</v>
      </c>
      <c r="W1494" s="9">
        <f t="shared" si="69"/>
        <v>51.059199999999997</v>
      </c>
      <c r="X1494" s="9">
        <f t="shared" si="70"/>
        <v>12.764800000000001</v>
      </c>
      <c r="Y1494" s="9">
        <f t="shared" si="71"/>
        <v>102.11839999999999</v>
      </c>
    </row>
    <row r="1495" spans="1:25" x14ac:dyDescent="0.3">
      <c r="A1495">
        <v>1494</v>
      </c>
      <c r="B1495" t="s">
        <v>6656</v>
      </c>
      <c r="C1495" s="1">
        <v>41828</v>
      </c>
      <c r="D1495" s="1">
        <v>41832</v>
      </c>
      <c r="E1495" s="18">
        <v>41828</v>
      </c>
      <c r="F1495" t="s">
        <v>49</v>
      </c>
      <c r="G1495" t="s">
        <v>1534</v>
      </c>
      <c r="H1495" t="s">
        <v>1535</v>
      </c>
      <c r="I1495" t="s">
        <v>40</v>
      </c>
      <c r="J1495" t="s">
        <v>26</v>
      </c>
      <c r="K1495" t="s">
        <v>126</v>
      </c>
      <c r="L1495" t="s">
        <v>42</v>
      </c>
      <c r="M1495" s="2">
        <v>94122</v>
      </c>
      <c r="N1495" s="2" t="s">
        <v>43</v>
      </c>
      <c r="O1495" s="3" t="s">
        <v>3768</v>
      </c>
      <c r="P1495" t="s">
        <v>31</v>
      </c>
      <c r="Q1495" t="s">
        <v>55</v>
      </c>
      <c r="R1495" t="s">
        <v>3769</v>
      </c>
      <c r="S1495" s="2">
        <v>502.488</v>
      </c>
      <c r="T1495" s="2">
        <v>3</v>
      </c>
      <c r="U1495" s="2">
        <v>0.2</v>
      </c>
      <c r="V1495" s="8">
        <v>-87.935400000000001</v>
      </c>
      <c r="W1495" s="9">
        <f t="shared" si="69"/>
        <v>401.99040000000002</v>
      </c>
      <c r="X1495" s="9">
        <f t="shared" si="70"/>
        <v>100.49760000000001</v>
      </c>
      <c r="Y1495" s="9">
        <f t="shared" si="71"/>
        <v>1205.9712</v>
      </c>
    </row>
    <row r="1496" spans="1:25" x14ac:dyDescent="0.3">
      <c r="A1496">
        <v>1495</v>
      </c>
      <c r="B1496" t="s">
        <v>6657</v>
      </c>
      <c r="C1496" s="1">
        <v>41898</v>
      </c>
      <c r="D1496" s="1">
        <v>41901</v>
      </c>
      <c r="E1496" s="18">
        <v>41898</v>
      </c>
      <c r="F1496" t="s">
        <v>184</v>
      </c>
      <c r="G1496" t="s">
        <v>4613</v>
      </c>
      <c r="H1496" t="s">
        <v>4614</v>
      </c>
      <c r="I1496" t="s">
        <v>40</v>
      </c>
      <c r="J1496" t="s">
        <v>26</v>
      </c>
      <c r="K1496" t="s">
        <v>262</v>
      </c>
      <c r="L1496" t="s">
        <v>263</v>
      </c>
      <c r="M1496" s="2">
        <v>10024</v>
      </c>
      <c r="N1496" s="2" t="s">
        <v>145</v>
      </c>
      <c r="O1496" s="3" t="s">
        <v>2762</v>
      </c>
      <c r="P1496" t="s">
        <v>45</v>
      </c>
      <c r="Q1496" t="s">
        <v>74</v>
      </c>
      <c r="R1496" t="s">
        <v>2763</v>
      </c>
      <c r="S1496" s="2">
        <v>33.552</v>
      </c>
      <c r="T1496" s="2">
        <v>1</v>
      </c>
      <c r="U1496" s="2">
        <v>0.2</v>
      </c>
      <c r="V1496" s="8">
        <v>12.582000000000001</v>
      </c>
      <c r="W1496" s="9">
        <f t="shared" si="69"/>
        <v>26.8416</v>
      </c>
      <c r="X1496" s="9">
        <f t="shared" si="70"/>
        <v>6.7103999999999999</v>
      </c>
      <c r="Y1496" s="9">
        <f t="shared" si="71"/>
        <v>26.8416</v>
      </c>
    </row>
    <row r="1497" spans="1:25" x14ac:dyDescent="0.3">
      <c r="A1497">
        <v>1496</v>
      </c>
      <c r="B1497" t="s">
        <v>6658</v>
      </c>
      <c r="C1497" s="1">
        <v>41933</v>
      </c>
      <c r="D1497" s="1">
        <v>41938</v>
      </c>
      <c r="E1497" s="18">
        <v>41933</v>
      </c>
      <c r="F1497" t="s">
        <v>49</v>
      </c>
      <c r="G1497" t="s">
        <v>1991</v>
      </c>
      <c r="H1497" t="s">
        <v>1992</v>
      </c>
      <c r="I1497" t="s">
        <v>40</v>
      </c>
      <c r="J1497" t="s">
        <v>26</v>
      </c>
      <c r="K1497" t="s">
        <v>931</v>
      </c>
      <c r="L1497" t="s">
        <v>42</v>
      </c>
      <c r="M1497" s="2">
        <v>92024</v>
      </c>
      <c r="N1497" s="2" t="s">
        <v>43</v>
      </c>
      <c r="O1497" s="3" t="s">
        <v>277</v>
      </c>
      <c r="P1497" t="s">
        <v>45</v>
      </c>
      <c r="Q1497" t="s">
        <v>74</v>
      </c>
      <c r="R1497" t="s">
        <v>278</v>
      </c>
      <c r="S1497" s="2">
        <v>36.36</v>
      </c>
      <c r="T1497" s="2">
        <v>3</v>
      </c>
      <c r="U1497" s="2">
        <v>0.2</v>
      </c>
      <c r="V1497" s="8">
        <v>12.2715</v>
      </c>
      <c r="W1497" s="9">
        <f t="shared" si="69"/>
        <v>29.088000000000001</v>
      </c>
      <c r="X1497" s="9">
        <f t="shared" si="70"/>
        <v>7.2720000000000002</v>
      </c>
      <c r="Y1497" s="9">
        <f t="shared" si="71"/>
        <v>87.26400000000001</v>
      </c>
    </row>
    <row r="1498" spans="1:25" x14ac:dyDescent="0.3">
      <c r="A1498">
        <v>1497</v>
      </c>
      <c r="B1498" t="s">
        <v>6659</v>
      </c>
      <c r="C1498" s="1">
        <v>43069</v>
      </c>
      <c r="D1498" s="1">
        <v>43072</v>
      </c>
      <c r="E1498" s="18">
        <v>43069</v>
      </c>
      <c r="F1498" t="s">
        <v>184</v>
      </c>
      <c r="G1498" t="s">
        <v>4765</v>
      </c>
      <c r="H1498" t="s">
        <v>4766</v>
      </c>
      <c r="I1498" t="s">
        <v>101</v>
      </c>
      <c r="J1498" t="s">
        <v>26</v>
      </c>
      <c r="K1498" t="s">
        <v>126</v>
      </c>
      <c r="L1498" t="s">
        <v>42</v>
      </c>
      <c r="M1498" s="2">
        <v>94109</v>
      </c>
      <c r="N1498" s="2" t="s">
        <v>43</v>
      </c>
      <c r="O1498" s="3" t="s">
        <v>6660</v>
      </c>
      <c r="P1498" t="s">
        <v>31</v>
      </c>
      <c r="Q1498" t="s">
        <v>64</v>
      </c>
      <c r="R1498" t="s">
        <v>6661</v>
      </c>
      <c r="S1498" s="2">
        <v>25.83</v>
      </c>
      <c r="T1498" s="2">
        <v>3</v>
      </c>
      <c r="U1498" s="2">
        <v>0</v>
      </c>
      <c r="V1498" s="8">
        <v>9.5571000000000002</v>
      </c>
      <c r="W1498" s="9">
        <f t="shared" si="69"/>
        <v>25.83</v>
      </c>
      <c r="X1498" s="9">
        <f t="shared" si="70"/>
        <v>0</v>
      </c>
      <c r="Y1498" s="9">
        <f t="shared" si="71"/>
        <v>77.489999999999995</v>
      </c>
    </row>
    <row r="1499" spans="1:25" x14ac:dyDescent="0.3">
      <c r="A1499">
        <v>1498</v>
      </c>
      <c r="B1499" t="s">
        <v>6662</v>
      </c>
      <c r="C1499" s="1">
        <v>42678</v>
      </c>
      <c r="D1499" s="1">
        <v>42680</v>
      </c>
      <c r="E1499" s="18">
        <v>42678</v>
      </c>
      <c r="F1499" t="s">
        <v>22</v>
      </c>
      <c r="G1499" t="s">
        <v>6052</v>
      </c>
      <c r="H1499" t="s">
        <v>6053</v>
      </c>
      <c r="I1499" t="s">
        <v>40</v>
      </c>
      <c r="J1499" t="s">
        <v>26</v>
      </c>
      <c r="K1499" t="s">
        <v>6663</v>
      </c>
      <c r="L1499" t="s">
        <v>412</v>
      </c>
      <c r="M1499" s="2">
        <v>97405</v>
      </c>
      <c r="N1499" s="2" t="s">
        <v>43</v>
      </c>
      <c r="O1499" s="3" t="s">
        <v>5907</v>
      </c>
      <c r="P1499" t="s">
        <v>45</v>
      </c>
      <c r="Q1499" t="s">
        <v>567</v>
      </c>
      <c r="R1499" t="s">
        <v>5908</v>
      </c>
      <c r="S1499" s="2">
        <v>17.584</v>
      </c>
      <c r="T1499" s="2">
        <v>7</v>
      </c>
      <c r="U1499" s="2">
        <v>0.2</v>
      </c>
      <c r="V1499" s="8">
        <v>-4.1761999999999997</v>
      </c>
      <c r="W1499" s="9">
        <f t="shared" si="69"/>
        <v>14.0672</v>
      </c>
      <c r="X1499" s="9">
        <f t="shared" si="70"/>
        <v>3.5167999999999999</v>
      </c>
      <c r="Y1499" s="9">
        <f t="shared" si="71"/>
        <v>98.470399999999998</v>
      </c>
    </row>
    <row r="1500" spans="1:25" x14ac:dyDescent="0.3">
      <c r="A1500">
        <v>1499</v>
      </c>
      <c r="B1500" t="s">
        <v>6664</v>
      </c>
      <c r="C1500" s="1">
        <v>43013</v>
      </c>
      <c r="D1500" s="1">
        <v>43017</v>
      </c>
      <c r="E1500" s="18">
        <v>43013</v>
      </c>
      <c r="F1500" t="s">
        <v>49</v>
      </c>
      <c r="G1500" t="s">
        <v>3748</v>
      </c>
      <c r="H1500" t="s">
        <v>3749</v>
      </c>
      <c r="I1500" t="s">
        <v>40</v>
      </c>
      <c r="J1500" t="s">
        <v>26</v>
      </c>
      <c r="K1500" t="s">
        <v>262</v>
      </c>
      <c r="L1500" t="s">
        <v>263</v>
      </c>
      <c r="M1500" s="2">
        <v>10035</v>
      </c>
      <c r="N1500" s="2" t="s">
        <v>145</v>
      </c>
      <c r="O1500" s="3" t="s">
        <v>5612</v>
      </c>
      <c r="P1500" t="s">
        <v>70</v>
      </c>
      <c r="Q1500" t="s">
        <v>71</v>
      </c>
      <c r="R1500" t="s">
        <v>5613</v>
      </c>
      <c r="S1500" s="2">
        <v>87.8</v>
      </c>
      <c r="T1500" s="2">
        <v>4</v>
      </c>
      <c r="U1500" s="2">
        <v>0</v>
      </c>
      <c r="V1500" s="8">
        <v>43.9</v>
      </c>
      <c r="W1500" s="9">
        <f t="shared" si="69"/>
        <v>87.8</v>
      </c>
      <c r="X1500" s="9">
        <f t="shared" si="70"/>
        <v>0</v>
      </c>
      <c r="Y1500" s="9">
        <f t="shared" si="71"/>
        <v>351.2</v>
      </c>
    </row>
    <row r="1501" spans="1:25" x14ac:dyDescent="0.3">
      <c r="A1501">
        <v>1500</v>
      </c>
      <c r="B1501" t="s">
        <v>6665</v>
      </c>
      <c r="C1501" s="1">
        <v>43028</v>
      </c>
      <c r="D1501" s="1">
        <v>43028</v>
      </c>
      <c r="E1501" s="18">
        <v>43028</v>
      </c>
      <c r="F1501" t="s">
        <v>1261</v>
      </c>
      <c r="G1501" t="s">
        <v>432</v>
      </c>
      <c r="H1501" t="s">
        <v>433</v>
      </c>
      <c r="I1501" t="s">
        <v>101</v>
      </c>
      <c r="J1501" t="s">
        <v>26</v>
      </c>
      <c r="K1501" t="s">
        <v>262</v>
      </c>
      <c r="L1501" t="s">
        <v>263</v>
      </c>
      <c r="M1501" s="2">
        <v>10024</v>
      </c>
      <c r="N1501" s="2" t="s">
        <v>145</v>
      </c>
      <c r="O1501" s="3" t="s">
        <v>4150</v>
      </c>
      <c r="P1501" t="s">
        <v>45</v>
      </c>
      <c r="Q1501" t="s">
        <v>46</v>
      </c>
      <c r="R1501" t="s">
        <v>4151</v>
      </c>
      <c r="S1501" s="2">
        <v>24.55</v>
      </c>
      <c r="T1501" s="2">
        <v>5</v>
      </c>
      <c r="U1501" s="2">
        <v>0</v>
      </c>
      <c r="V1501" s="8">
        <v>12.029500000000001</v>
      </c>
      <c r="W1501" s="9">
        <f t="shared" si="69"/>
        <v>24.55</v>
      </c>
      <c r="X1501" s="9">
        <f t="shared" si="70"/>
        <v>0</v>
      </c>
      <c r="Y1501" s="9">
        <f t="shared" si="71"/>
        <v>122.75</v>
      </c>
    </row>
    <row r="1502" spans="1:25" x14ac:dyDescent="0.3">
      <c r="A1502">
        <v>1501</v>
      </c>
      <c r="B1502" t="s">
        <v>6666</v>
      </c>
      <c r="C1502" s="1">
        <v>42981</v>
      </c>
      <c r="D1502" s="1">
        <v>42986</v>
      </c>
      <c r="E1502" s="18">
        <v>42981</v>
      </c>
      <c r="F1502" t="s">
        <v>49</v>
      </c>
      <c r="G1502" t="s">
        <v>1280</v>
      </c>
      <c r="H1502" t="s">
        <v>1281</v>
      </c>
      <c r="I1502" t="s">
        <v>25</v>
      </c>
      <c r="J1502" t="s">
        <v>26</v>
      </c>
      <c r="K1502" t="s">
        <v>801</v>
      </c>
      <c r="L1502" t="s">
        <v>103</v>
      </c>
      <c r="M1502" s="2">
        <v>75217</v>
      </c>
      <c r="N1502" s="2" t="s">
        <v>104</v>
      </c>
      <c r="O1502" s="3" t="s">
        <v>2976</v>
      </c>
      <c r="P1502" t="s">
        <v>31</v>
      </c>
      <c r="Q1502" t="s">
        <v>64</v>
      </c>
      <c r="R1502" t="s">
        <v>2977</v>
      </c>
      <c r="S1502" s="2">
        <v>108.4</v>
      </c>
      <c r="T1502" s="2">
        <v>5</v>
      </c>
      <c r="U1502" s="2">
        <v>0.6</v>
      </c>
      <c r="V1502" s="8">
        <v>-105.69</v>
      </c>
      <c r="W1502" s="9">
        <f t="shared" si="69"/>
        <v>43.36</v>
      </c>
      <c r="X1502" s="9">
        <f t="shared" si="70"/>
        <v>65.040000000000006</v>
      </c>
      <c r="Y1502" s="9">
        <f t="shared" si="71"/>
        <v>216.8</v>
      </c>
    </row>
    <row r="1503" spans="1:25" x14ac:dyDescent="0.3">
      <c r="A1503">
        <v>1502</v>
      </c>
      <c r="B1503" t="s">
        <v>6667</v>
      </c>
      <c r="C1503" s="1">
        <v>42260</v>
      </c>
      <c r="D1503" s="1">
        <v>42266</v>
      </c>
      <c r="E1503" s="18">
        <v>42260</v>
      </c>
      <c r="F1503" t="s">
        <v>49</v>
      </c>
      <c r="G1503" t="s">
        <v>5368</v>
      </c>
      <c r="H1503" t="s">
        <v>5369</v>
      </c>
      <c r="I1503" t="s">
        <v>25</v>
      </c>
      <c r="J1503" t="s">
        <v>26</v>
      </c>
      <c r="K1503" t="s">
        <v>143</v>
      </c>
      <c r="L1503" t="s">
        <v>144</v>
      </c>
      <c r="M1503" s="2">
        <v>19120</v>
      </c>
      <c r="N1503" s="2" t="s">
        <v>145</v>
      </c>
      <c r="O1503" s="3" t="s">
        <v>4530</v>
      </c>
      <c r="P1503" t="s">
        <v>45</v>
      </c>
      <c r="Q1503" t="s">
        <v>74</v>
      </c>
      <c r="R1503" t="s">
        <v>4531</v>
      </c>
      <c r="S1503" s="2">
        <v>2.4119999999999999</v>
      </c>
      <c r="T1503" s="2">
        <v>1</v>
      </c>
      <c r="U1503" s="2">
        <v>0.7</v>
      </c>
      <c r="V1503" s="8">
        <v>-2.0099999999999998</v>
      </c>
      <c r="W1503" s="9">
        <f t="shared" si="69"/>
        <v>0.72360000000000002</v>
      </c>
      <c r="X1503" s="9">
        <f t="shared" si="70"/>
        <v>1.6883999999999999</v>
      </c>
      <c r="Y1503" s="9">
        <f t="shared" si="71"/>
        <v>0.72360000000000002</v>
      </c>
    </row>
    <row r="1504" spans="1:25" x14ac:dyDescent="0.3">
      <c r="A1504">
        <v>1503</v>
      </c>
      <c r="B1504" t="s">
        <v>6670</v>
      </c>
      <c r="C1504" s="1">
        <v>42829</v>
      </c>
      <c r="D1504" s="1">
        <v>42830</v>
      </c>
      <c r="E1504" s="18">
        <v>42829</v>
      </c>
      <c r="F1504" t="s">
        <v>184</v>
      </c>
      <c r="G1504" t="s">
        <v>2274</v>
      </c>
      <c r="H1504" t="s">
        <v>2275</v>
      </c>
      <c r="I1504" t="s">
        <v>101</v>
      </c>
      <c r="J1504" t="s">
        <v>26</v>
      </c>
      <c r="K1504" t="s">
        <v>262</v>
      </c>
      <c r="L1504" t="s">
        <v>263</v>
      </c>
      <c r="M1504" s="2">
        <v>10009</v>
      </c>
      <c r="N1504" s="2" t="s">
        <v>145</v>
      </c>
      <c r="O1504" s="3" t="s">
        <v>6671</v>
      </c>
      <c r="P1504" t="s">
        <v>70</v>
      </c>
      <c r="Q1504" t="s">
        <v>71</v>
      </c>
      <c r="R1504" t="s">
        <v>6672</v>
      </c>
      <c r="S1504" s="2">
        <v>41.22</v>
      </c>
      <c r="T1504" s="2">
        <v>1</v>
      </c>
      <c r="U1504" s="2">
        <v>0</v>
      </c>
      <c r="V1504" s="8">
        <v>11.1294</v>
      </c>
      <c r="W1504" s="9">
        <f t="shared" si="69"/>
        <v>41.22</v>
      </c>
      <c r="X1504" s="9">
        <f t="shared" si="70"/>
        <v>0</v>
      </c>
      <c r="Y1504" s="9">
        <f t="shared" si="71"/>
        <v>41.22</v>
      </c>
    </row>
    <row r="1505" spans="1:25" x14ac:dyDescent="0.3">
      <c r="A1505">
        <v>1504</v>
      </c>
      <c r="B1505" t="s">
        <v>6673</v>
      </c>
      <c r="C1505" s="1">
        <v>42646</v>
      </c>
      <c r="D1505" s="1">
        <v>42650</v>
      </c>
      <c r="E1505" s="18">
        <v>42646</v>
      </c>
      <c r="F1505" t="s">
        <v>49</v>
      </c>
      <c r="G1505" t="s">
        <v>6052</v>
      </c>
      <c r="H1505" t="s">
        <v>6053</v>
      </c>
      <c r="I1505" t="s">
        <v>40</v>
      </c>
      <c r="J1505" t="s">
        <v>26</v>
      </c>
      <c r="K1505" t="s">
        <v>744</v>
      </c>
      <c r="L1505" t="s">
        <v>103</v>
      </c>
      <c r="M1505" s="2">
        <v>75051</v>
      </c>
      <c r="N1505" s="2" t="s">
        <v>104</v>
      </c>
      <c r="O1505" s="3" t="s">
        <v>1120</v>
      </c>
      <c r="P1505" t="s">
        <v>31</v>
      </c>
      <c r="Q1505" t="s">
        <v>64</v>
      </c>
      <c r="R1505" t="s">
        <v>1121</v>
      </c>
      <c r="S1505" s="2">
        <v>38.08</v>
      </c>
      <c r="T1505" s="2">
        <v>5</v>
      </c>
      <c r="U1505" s="2">
        <v>0.6</v>
      </c>
      <c r="V1505" s="8">
        <v>-29.512</v>
      </c>
      <c r="W1505" s="9">
        <f t="shared" si="69"/>
        <v>15.231999999999999</v>
      </c>
      <c r="X1505" s="9">
        <f t="shared" si="70"/>
        <v>22.847999999999999</v>
      </c>
      <c r="Y1505" s="9">
        <f t="shared" si="71"/>
        <v>76.16</v>
      </c>
    </row>
    <row r="1506" spans="1:25" x14ac:dyDescent="0.3">
      <c r="A1506">
        <v>1505</v>
      </c>
      <c r="B1506" t="s">
        <v>6674</v>
      </c>
      <c r="C1506" s="1">
        <v>42750</v>
      </c>
      <c r="D1506" s="1">
        <v>42753</v>
      </c>
      <c r="E1506" s="18">
        <v>42750</v>
      </c>
      <c r="F1506" t="s">
        <v>184</v>
      </c>
      <c r="G1506" t="s">
        <v>5014</v>
      </c>
      <c r="H1506" t="s">
        <v>5015</v>
      </c>
      <c r="I1506" t="s">
        <v>25</v>
      </c>
      <c r="J1506" t="s">
        <v>26</v>
      </c>
      <c r="K1506" t="s">
        <v>1214</v>
      </c>
      <c r="L1506" t="s">
        <v>103</v>
      </c>
      <c r="M1506" s="2">
        <v>78745</v>
      </c>
      <c r="N1506" s="2" t="s">
        <v>104</v>
      </c>
      <c r="O1506" s="3" t="s">
        <v>2983</v>
      </c>
      <c r="P1506" t="s">
        <v>45</v>
      </c>
      <c r="Q1506" t="s">
        <v>74</v>
      </c>
      <c r="R1506" t="s">
        <v>2984</v>
      </c>
      <c r="S1506" s="2">
        <v>32.783999999999999</v>
      </c>
      <c r="T1506" s="2">
        <v>4</v>
      </c>
      <c r="U1506" s="2">
        <v>0.8</v>
      </c>
      <c r="V1506" s="8">
        <v>-52.4544</v>
      </c>
      <c r="W1506" s="9">
        <f t="shared" si="69"/>
        <v>6.5567999999999991</v>
      </c>
      <c r="X1506" s="9">
        <f t="shared" si="70"/>
        <v>26.2272</v>
      </c>
      <c r="Y1506" s="9">
        <f t="shared" si="71"/>
        <v>26.227199999999996</v>
      </c>
    </row>
    <row r="1507" spans="1:25" x14ac:dyDescent="0.3">
      <c r="A1507">
        <v>1506</v>
      </c>
      <c r="B1507" t="s">
        <v>6677</v>
      </c>
      <c r="C1507" s="1">
        <v>42953</v>
      </c>
      <c r="D1507" s="1">
        <v>42959</v>
      </c>
      <c r="E1507" s="18">
        <v>42953</v>
      </c>
      <c r="F1507" t="s">
        <v>49</v>
      </c>
      <c r="G1507" t="s">
        <v>387</v>
      </c>
      <c r="H1507" t="s">
        <v>388</v>
      </c>
      <c r="I1507" t="s">
        <v>101</v>
      </c>
      <c r="J1507" t="s">
        <v>26</v>
      </c>
      <c r="K1507" t="s">
        <v>86</v>
      </c>
      <c r="L1507" t="s">
        <v>2599</v>
      </c>
      <c r="M1507" s="2">
        <v>3301</v>
      </c>
      <c r="N1507" s="2" t="s">
        <v>145</v>
      </c>
      <c r="O1507" s="3" t="s">
        <v>5191</v>
      </c>
      <c r="P1507" t="s">
        <v>70</v>
      </c>
      <c r="Q1507" t="s">
        <v>71</v>
      </c>
      <c r="R1507" t="s">
        <v>5192</v>
      </c>
      <c r="S1507" s="2">
        <v>824.95</v>
      </c>
      <c r="T1507" s="2">
        <v>5</v>
      </c>
      <c r="U1507" s="2">
        <v>0</v>
      </c>
      <c r="V1507" s="8">
        <v>247.48500000000001</v>
      </c>
      <c r="W1507" s="9">
        <f t="shared" si="69"/>
        <v>824.95</v>
      </c>
      <c r="X1507" s="9">
        <f t="shared" si="70"/>
        <v>0</v>
      </c>
      <c r="Y1507" s="9">
        <f t="shared" si="71"/>
        <v>4124.75</v>
      </c>
    </row>
    <row r="1508" spans="1:25" x14ac:dyDescent="0.3">
      <c r="A1508">
        <v>1507</v>
      </c>
      <c r="B1508" t="s">
        <v>6678</v>
      </c>
      <c r="C1508" s="1">
        <v>42869</v>
      </c>
      <c r="D1508" s="1">
        <v>42870</v>
      </c>
      <c r="E1508" s="18">
        <v>42869</v>
      </c>
      <c r="F1508" t="s">
        <v>184</v>
      </c>
      <c r="G1508" t="s">
        <v>1823</v>
      </c>
      <c r="H1508" t="s">
        <v>1824</v>
      </c>
      <c r="I1508" t="s">
        <v>25</v>
      </c>
      <c r="J1508" t="s">
        <v>26</v>
      </c>
      <c r="K1508" t="s">
        <v>180</v>
      </c>
      <c r="L1508" t="s">
        <v>103</v>
      </c>
      <c r="M1508" s="2">
        <v>77041</v>
      </c>
      <c r="N1508" s="2" t="s">
        <v>104</v>
      </c>
      <c r="O1508" s="3" t="s">
        <v>4386</v>
      </c>
      <c r="P1508" t="s">
        <v>31</v>
      </c>
      <c r="Q1508" t="s">
        <v>35</v>
      </c>
      <c r="R1508" t="s">
        <v>4387</v>
      </c>
      <c r="S1508" s="2">
        <v>899.43</v>
      </c>
      <c r="T1508" s="2">
        <v>5</v>
      </c>
      <c r="U1508" s="2">
        <v>0.3</v>
      </c>
      <c r="V1508" s="8">
        <v>-12.849</v>
      </c>
      <c r="W1508" s="9">
        <f t="shared" si="69"/>
        <v>629.601</v>
      </c>
      <c r="X1508" s="9">
        <f t="shared" si="70"/>
        <v>269.82899999999995</v>
      </c>
      <c r="Y1508" s="9">
        <f t="shared" si="71"/>
        <v>3148.0050000000001</v>
      </c>
    </row>
    <row r="1509" spans="1:25" x14ac:dyDescent="0.3">
      <c r="A1509">
        <v>1508</v>
      </c>
      <c r="B1509" t="s">
        <v>6683</v>
      </c>
      <c r="C1509" s="1">
        <v>42357</v>
      </c>
      <c r="D1509" s="1">
        <v>42361</v>
      </c>
      <c r="E1509" s="18">
        <v>42357</v>
      </c>
      <c r="F1509" t="s">
        <v>22</v>
      </c>
      <c r="G1509" t="s">
        <v>5659</v>
      </c>
      <c r="H1509" t="s">
        <v>5660</v>
      </c>
      <c r="I1509" t="s">
        <v>25</v>
      </c>
      <c r="J1509" t="s">
        <v>26</v>
      </c>
      <c r="K1509" t="s">
        <v>6684</v>
      </c>
      <c r="L1509" t="s">
        <v>207</v>
      </c>
      <c r="M1509" s="2">
        <v>60025</v>
      </c>
      <c r="N1509" s="2" t="s">
        <v>104</v>
      </c>
      <c r="O1509" s="3" t="s">
        <v>3626</v>
      </c>
      <c r="P1509" t="s">
        <v>70</v>
      </c>
      <c r="Q1509" t="s">
        <v>71</v>
      </c>
      <c r="R1509" t="s">
        <v>3627</v>
      </c>
      <c r="S1509" s="2">
        <v>158.376</v>
      </c>
      <c r="T1509" s="2">
        <v>3</v>
      </c>
      <c r="U1509" s="2">
        <v>0.2</v>
      </c>
      <c r="V1509" s="8">
        <v>13.857900000000001</v>
      </c>
      <c r="W1509" s="9">
        <f t="shared" si="69"/>
        <v>126.7008</v>
      </c>
      <c r="X1509" s="9">
        <f t="shared" si="70"/>
        <v>31.675200000000004</v>
      </c>
      <c r="Y1509" s="9">
        <f t="shared" si="71"/>
        <v>380.10239999999999</v>
      </c>
    </row>
    <row r="1510" spans="1:25" x14ac:dyDescent="0.3">
      <c r="A1510">
        <v>1509</v>
      </c>
      <c r="B1510" t="s">
        <v>6685</v>
      </c>
      <c r="C1510" s="1">
        <v>41856</v>
      </c>
      <c r="D1510" s="1">
        <v>41862</v>
      </c>
      <c r="E1510" s="18">
        <v>41856</v>
      </c>
      <c r="F1510" t="s">
        <v>49</v>
      </c>
      <c r="G1510" t="s">
        <v>614</v>
      </c>
      <c r="H1510" t="s">
        <v>615</v>
      </c>
      <c r="I1510" t="s">
        <v>40</v>
      </c>
      <c r="J1510" t="s">
        <v>26</v>
      </c>
      <c r="K1510" t="s">
        <v>262</v>
      </c>
      <c r="L1510" t="s">
        <v>263</v>
      </c>
      <c r="M1510" s="2">
        <v>10009</v>
      </c>
      <c r="N1510" s="2" t="s">
        <v>145</v>
      </c>
      <c r="O1510" s="3" t="s">
        <v>4547</v>
      </c>
      <c r="P1510" t="s">
        <v>70</v>
      </c>
      <c r="Q1510" t="s">
        <v>71</v>
      </c>
      <c r="R1510" t="s">
        <v>4548</v>
      </c>
      <c r="S1510" s="2">
        <v>135.99</v>
      </c>
      <c r="T1510" s="2">
        <v>1</v>
      </c>
      <c r="U1510" s="2">
        <v>0</v>
      </c>
      <c r="V1510" s="8">
        <v>36.717300000000002</v>
      </c>
      <c r="W1510" s="9">
        <f t="shared" si="69"/>
        <v>135.99</v>
      </c>
      <c r="X1510" s="9">
        <f t="shared" si="70"/>
        <v>0</v>
      </c>
      <c r="Y1510" s="9">
        <f t="shared" si="71"/>
        <v>135.99</v>
      </c>
    </row>
    <row r="1511" spans="1:25" x14ac:dyDescent="0.3">
      <c r="A1511">
        <v>1510</v>
      </c>
      <c r="B1511" t="s">
        <v>6686</v>
      </c>
      <c r="C1511" s="1">
        <v>42084</v>
      </c>
      <c r="D1511" s="1">
        <v>42089</v>
      </c>
      <c r="E1511" s="18">
        <v>42084</v>
      </c>
      <c r="F1511" t="s">
        <v>49</v>
      </c>
      <c r="G1511" t="s">
        <v>3854</v>
      </c>
      <c r="H1511" t="s">
        <v>3855</v>
      </c>
      <c r="I1511" t="s">
        <v>25</v>
      </c>
      <c r="J1511" t="s">
        <v>26</v>
      </c>
      <c r="K1511" t="s">
        <v>1489</v>
      </c>
      <c r="L1511" t="s">
        <v>87</v>
      </c>
      <c r="M1511" s="2">
        <v>28540</v>
      </c>
      <c r="N1511" s="2" t="s">
        <v>29</v>
      </c>
      <c r="O1511" s="3" t="s">
        <v>921</v>
      </c>
      <c r="P1511" t="s">
        <v>45</v>
      </c>
      <c r="Q1511" t="s">
        <v>77</v>
      </c>
      <c r="R1511" t="s">
        <v>922</v>
      </c>
      <c r="S1511" s="2">
        <v>962.08</v>
      </c>
      <c r="T1511" s="2">
        <v>4</v>
      </c>
      <c r="U1511" s="2">
        <v>0.2</v>
      </c>
      <c r="V1511" s="8">
        <v>156.33799999999999</v>
      </c>
      <c r="W1511" s="9">
        <f t="shared" si="69"/>
        <v>769.66399999999999</v>
      </c>
      <c r="X1511" s="9">
        <f t="shared" si="70"/>
        <v>192.41600000000003</v>
      </c>
      <c r="Y1511" s="9">
        <f t="shared" si="71"/>
        <v>3078.6559999999999</v>
      </c>
    </row>
    <row r="1512" spans="1:25" x14ac:dyDescent="0.3">
      <c r="A1512">
        <v>1511</v>
      </c>
      <c r="B1512" t="s">
        <v>6687</v>
      </c>
      <c r="C1512" s="1">
        <v>42997</v>
      </c>
      <c r="D1512" s="1">
        <v>43002</v>
      </c>
      <c r="E1512" s="18">
        <v>42997</v>
      </c>
      <c r="F1512" t="s">
        <v>49</v>
      </c>
      <c r="G1512" t="s">
        <v>2718</v>
      </c>
      <c r="H1512" t="s">
        <v>2719</v>
      </c>
      <c r="I1512" t="s">
        <v>25</v>
      </c>
      <c r="J1512" t="s">
        <v>26</v>
      </c>
      <c r="K1512" t="s">
        <v>262</v>
      </c>
      <c r="L1512" t="s">
        <v>263</v>
      </c>
      <c r="M1512" s="2">
        <v>10011</v>
      </c>
      <c r="N1512" s="2" t="s">
        <v>145</v>
      </c>
      <c r="O1512" s="3" t="s">
        <v>5317</v>
      </c>
      <c r="P1512" t="s">
        <v>45</v>
      </c>
      <c r="Q1512" t="s">
        <v>89</v>
      </c>
      <c r="R1512" t="s">
        <v>5318</v>
      </c>
      <c r="S1512" s="2">
        <v>32.4</v>
      </c>
      <c r="T1512" s="2">
        <v>5</v>
      </c>
      <c r="U1512" s="2">
        <v>0</v>
      </c>
      <c r="V1512" s="8">
        <v>15.552</v>
      </c>
      <c r="W1512" s="9">
        <f t="shared" si="69"/>
        <v>32.4</v>
      </c>
      <c r="X1512" s="9">
        <f t="shared" si="70"/>
        <v>0</v>
      </c>
      <c r="Y1512" s="9">
        <f t="shared" si="71"/>
        <v>162</v>
      </c>
    </row>
    <row r="1513" spans="1:25" x14ac:dyDescent="0.3">
      <c r="A1513">
        <v>1512</v>
      </c>
      <c r="B1513" t="s">
        <v>6688</v>
      </c>
      <c r="C1513" s="1">
        <v>42694</v>
      </c>
      <c r="D1513" s="1">
        <v>42699</v>
      </c>
      <c r="E1513" s="18">
        <v>42694</v>
      </c>
      <c r="F1513" t="s">
        <v>49</v>
      </c>
      <c r="G1513" t="s">
        <v>1149</v>
      </c>
      <c r="H1513" t="s">
        <v>1150</v>
      </c>
      <c r="I1513" t="s">
        <v>40</v>
      </c>
      <c r="J1513" t="s">
        <v>26</v>
      </c>
      <c r="K1513" t="s">
        <v>5355</v>
      </c>
      <c r="L1513" t="s">
        <v>53</v>
      </c>
      <c r="M1513" s="2">
        <v>32839</v>
      </c>
      <c r="N1513" s="2" t="s">
        <v>29</v>
      </c>
      <c r="O1513" s="3" t="s">
        <v>838</v>
      </c>
      <c r="P1513" t="s">
        <v>31</v>
      </c>
      <c r="Q1513" t="s">
        <v>32</v>
      </c>
      <c r="R1513" t="s">
        <v>839</v>
      </c>
      <c r="S1513" s="2">
        <v>289.56799999999998</v>
      </c>
      <c r="T1513" s="2">
        <v>2</v>
      </c>
      <c r="U1513" s="2">
        <v>0.2</v>
      </c>
      <c r="V1513" s="8">
        <v>10.8588</v>
      </c>
      <c r="W1513" s="9">
        <f t="shared" si="69"/>
        <v>231.65439999999998</v>
      </c>
      <c r="X1513" s="9">
        <f t="shared" si="70"/>
        <v>57.913600000000002</v>
      </c>
      <c r="Y1513" s="9">
        <f t="shared" si="71"/>
        <v>463.30879999999996</v>
      </c>
    </row>
    <row r="1514" spans="1:25" x14ac:dyDescent="0.3">
      <c r="A1514">
        <v>1513</v>
      </c>
      <c r="B1514" t="s">
        <v>6689</v>
      </c>
      <c r="C1514" s="1">
        <v>42652</v>
      </c>
      <c r="D1514" s="1">
        <v>42654</v>
      </c>
      <c r="E1514" s="18">
        <v>42652</v>
      </c>
      <c r="F1514" t="s">
        <v>22</v>
      </c>
      <c r="G1514" t="s">
        <v>2097</v>
      </c>
      <c r="H1514" t="s">
        <v>2098</v>
      </c>
      <c r="I1514" t="s">
        <v>40</v>
      </c>
      <c r="J1514" t="s">
        <v>26</v>
      </c>
      <c r="K1514" t="s">
        <v>143</v>
      </c>
      <c r="L1514" t="s">
        <v>144</v>
      </c>
      <c r="M1514" s="2">
        <v>19143</v>
      </c>
      <c r="N1514" s="2" t="s">
        <v>145</v>
      </c>
      <c r="O1514" s="3" t="s">
        <v>6632</v>
      </c>
      <c r="P1514" t="s">
        <v>45</v>
      </c>
      <c r="Q1514" t="s">
        <v>89</v>
      </c>
      <c r="R1514" t="s">
        <v>6633</v>
      </c>
      <c r="S1514" s="2">
        <v>19.135999999999999</v>
      </c>
      <c r="T1514" s="2">
        <v>4</v>
      </c>
      <c r="U1514" s="2">
        <v>0.2</v>
      </c>
      <c r="V1514" s="8">
        <v>5.98</v>
      </c>
      <c r="W1514" s="9">
        <f t="shared" si="69"/>
        <v>15.3088</v>
      </c>
      <c r="X1514" s="9">
        <f t="shared" si="70"/>
        <v>3.8271999999999999</v>
      </c>
      <c r="Y1514" s="9">
        <f t="shared" si="71"/>
        <v>61.235199999999999</v>
      </c>
    </row>
    <row r="1515" spans="1:25" x14ac:dyDescent="0.3">
      <c r="A1515">
        <v>1514</v>
      </c>
      <c r="B1515" t="s">
        <v>6690</v>
      </c>
      <c r="C1515" s="1">
        <v>42800</v>
      </c>
      <c r="D1515" s="1">
        <v>42804</v>
      </c>
      <c r="E1515" s="18">
        <v>42800</v>
      </c>
      <c r="F1515" t="s">
        <v>49</v>
      </c>
      <c r="G1515" t="s">
        <v>6464</v>
      </c>
      <c r="H1515" t="s">
        <v>6465</v>
      </c>
      <c r="I1515" t="s">
        <v>101</v>
      </c>
      <c r="J1515" t="s">
        <v>26</v>
      </c>
      <c r="K1515" t="s">
        <v>126</v>
      </c>
      <c r="L1515" t="s">
        <v>42</v>
      </c>
      <c r="M1515" s="2">
        <v>94109</v>
      </c>
      <c r="N1515" s="2" t="s">
        <v>43</v>
      </c>
      <c r="O1515" s="3" t="s">
        <v>2646</v>
      </c>
      <c r="P1515" t="s">
        <v>45</v>
      </c>
      <c r="Q1515" t="s">
        <v>67</v>
      </c>
      <c r="R1515" t="s">
        <v>2647</v>
      </c>
      <c r="S1515" s="2">
        <v>23.88</v>
      </c>
      <c r="T1515" s="2">
        <v>6</v>
      </c>
      <c r="U1515" s="2">
        <v>0</v>
      </c>
      <c r="V1515" s="8">
        <v>8.1191999999999993</v>
      </c>
      <c r="W1515" s="9">
        <f t="shared" si="69"/>
        <v>23.88</v>
      </c>
      <c r="X1515" s="9">
        <f t="shared" si="70"/>
        <v>0</v>
      </c>
      <c r="Y1515" s="9">
        <f t="shared" si="71"/>
        <v>143.28</v>
      </c>
    </row>
    <row r="1516" spans="1:25" x14ac:dyDescent="0.3">
      <c r="A1516">
        <v>1515</v>
      </c>
      <c r="B1516" t="s">
        <v>6693</v>
      </c>
      <c r="C1516" s="1">
        <v>42558</v>
      </c>
      <c r="D1516" s="1">
        <v>42564</v>
      </c>
      <c r="E1516" s="18">
        <v>42558</v>
      </c>
      <c r="F1516" t="s">
        <v>49</v>
      </c>
      <c r="G1516" t="s">
        <v>3027</v>
      </c>
      <c r="H1516" t="s">
        <v>3028</v>
      </c>
      <c r="I1516" t="s">
        <v>101</v>
      </c>
      <c r="J1516" t="s">
        <v>26</v>
      </c>
      <c r="K1516" t="s">
        <v>143</v>
      </c>
      <c r="L1516" t="s">
        <v>144</v>
      </c>
      <c r="M1516" s="2">
        <v>19120</v>
      </c>
      <c r="N1516" s="2" t="s">
        <v>145</v>
      </c>
      <c r="O1516" s="3" t="s">
        <v>6013</v>
      </c>
      <c r="P1516" t="s">
        <v>45</v>
      </c>
      <c r="Q1516" t="s">
        <v>46</v>
      </c>
      <c r="R1516" t="s">
        <v>6014</v>
      </c>
      <c r="S1516" s="2">
        <v>10.08</v>
      </c>
      <c r="T1516" s="2">
        <v>2</v>
      </c>
      <c r="U1516" s="2">
        <v>0.2</v>
      </c>
      <c r="V1516" s="8">
        <v>3.2759999999999998</v>
      </c>
      <c r="W1516" s="9">
        <f t="shared" si="69"/>
        <v>8.0640000000000001</v>
      </c>
      <c r="X1516" s="9">
        <f t="shared" si="70"/>
        <v>2.016</v>
      </c>
      <c r="Y1516" s="9">
        <f t="shared" si="71"/>
        <v>16.128</v>
      </c>
    </row>
    <row r="1517" spans="1:25" x14ac:dyDescent="0.3">
      <c r="A1517">
        <v>1516</v>
      </c>
      <c r="B1517" t="s">
        <v>6694</v>
      </c>
      <c r="C1517" s="1">
        <v>41995</v>
      </c>
      <c r="D1517" s="1">
        <v>41999</v>
      </c>
      <c r="E1517" s="18">
        <v>41995</v>
      </c>
      <c r="F1517" t="s">
        <v>49</v>
      </c>
      <c r="G1517" t="s">
        <v>3224</v>
      </c>
      <c r="H1517" t="s">
        <v>3225</v>
      </c>
      <c r="I1517" t="s">
        <v>101</v>
      </c>
      <c r="J1517" t="s">
        <v>26</v>
      </c>
      <c r="K1517" t="s">
        <v>262</v>
      </c>
      <c r="L1517" t="s">
        <v>263</v>
      </c>
      <c r="M1517" s="2">
        <v>10024</v>
      </c>
      <c r="N1517" s="2" t="s">
        <v>145</v>
      </c>
      <c r="O1517" s="3" t="s">
        <v>6695</v>
      </c>
      <c r="P1517" t="s">
        <v>45</v>
      </c>
      <c r="Q1517" t="s">
        <v>58</v>
      </c>
      <c r="R1517" t="s">
        <v>6696</v>
      </c>
      <c r="S1517" s="2">
        <v>216.4</v>
      </c>
      <c r="T1517" s="2">
        <v>4</v>
      </c>
      <c r="U1517" s="2">
        <v>0</v>
      </c>
      <c r="V1517" s="8">
        <v>56.264000000000003</v>
      </c>
      <c r="W1517" s="9">
        <f t="shared" si="69"/>
        <v>216.4</v>
      </c>
      <c r="X1517" s="9">
        <f t="shared" si="70"/>
        <v>0</v>
      </c>
      <c r="Y1517" s="9">
        <f t="shared" si="71"/>
        <v>865.6</v>
      </c>
    </row>
    <row r="1518" spans="1:25" x14ac:dyDescent="0.3">
      <c r="A1518">
        <v>1517</v>
      </c>
      <c r="B1518" t="s">
        <v>6697</v>
      </c>
      <c r="C1518" s="1">
        <v>42302</v>
      </c>
      <c r="D1518" s="1">
        <v>42307</v>
      </c>
      <c r="E1518" s="18">
        <v>42302</v>
      </c>
      <c r="F1518" t="s">
        <v>49</v>
      </c>
      <c r="G1518" t="s">
        <v>805</v>
      </c>
      <c r="H1518" t="s">
        <v>806</v>
      </c>
      <c r="I1518" t="s">
        <v>40</v>
      </c>
      <c r="J1518" t="s">
        <v>26</v>
      </c>
      <c r="K1518" t="s">
        <v>594</v>
      </c>
      <c r="L1518" t="s">
        <v>241</v>
      </c>
      <c r="M1518" s="2">
        <v>19711</v>
      </c>
      <c r="N1518" s="2" t="s">
        <v>145</v>
      </c>
      <c r="O1518" s="3" t="s">
        <v>2104</v>
      </c>
      <c r="P1518" t="s">
        <v>70</v>
      </c>
      <c r="Q1518" t="s">
        <v>71</v>
      </c>
      <c r="R1518" t="s">
        <v>2105</v>
      </c>
      <c r="S1518" s="2">
        <v>158.99</v>
      </c>
      <c r="T1518" s="2">
        <v>1</v>
      </c>
      <c r="U1518" s="2">
        <v>0</v>
      </c>
      <c r="V1518" s="8">
        <v>41.337400000000002</v>
      </c>
      <c r="W1518" s="9">
        <f t="shared" si="69"/>
        <v>158.99</v>
      </c>
      <c r="X1518" s="9">
        <f t="shared" si="70"/>
        <v>0</v>
      </c>
      <c r="Y1518" s="9">
        <f t="shared" si="71"/>
        <v>158.99</v>
      </c>
    </row>
    <row r="1519" spans="1:25" x14ac:dyDescent="0.3">
      <c r="A1519">
        <v>1518</v>
      </c>
      <c r="B1519" t="s">
        <v>6698</v>
      </c>
      <c r="C1519" s="1">
        <v>43055</v>
      </c>
      <c r="D1519" s="1">
        <v>43058</v>
      </c>
      <c r="E1519" s="18">
        <v>43055</v>
      </c>
      <c r="F1519" t="s">
        <v>184</v>
      </c>
      <c r="G1519" t="s">
        <v>3339</v>
      </c>
      <c r="H1519" t="s">
        <v>3340</v>
      </c>
      <c r="I1519" t="s">
        <v>25</v>
      </c>
      <c r="J1519" t="s">
        <v>26</v>
      </c>
      <c r="K1519" t="s">
        <v>94</v>
      </c>
      <c r="L1519" t="s">
        <v>95</v>
      </c>
      <c r="M1519" s="2">
        <v>98103</v>
      </c>
      <c r="N1519" s="2" t="s">
        <v>43</v>
      </c>
      <c r="O1519" s="3" t="s">
        <v>6077</v>
      </c>
      <c r="P1519" t="s">
        <v>45</v>
      </c>
      <c r="Q1519" t="s">
        <v>89</v>
      </c>
      <c r="R1519" t="s">
        <v>6078</v>
      </c>
      <c r="S1519" s="2">
        <v>73.680000000000007</v>
      </c>
      <c r="T1519" s="2">
        <v>6</v>
      </c>
      <c r="U1519" s="2">
        <v>0</v>
      </c>
      <c r="V1519" s="8">
        <v>34.629600000000003</v>
      </c>
      <c r="W1519" s="9">
        <f t="shared" si="69"/>
        <v>73.680000000000007</v>
      </c>
      <c r="X1519" s="9">
        <f t="shared" si="70"/>
        <v>0</v>
      </c>
      <c r="Y1519" s="9">
        <f t="shared" si="71"/>
        <v>442.08000000000004</v>
      </c>
    </row>
    <row r="1520" spans="1:25" x14ac:dyDescent="0.3">
      <c r="A1520">
        <v>1519</v>
      </c>
      <c r="B1520" t="s">
        <v>6699</v>
      </c>
      <c r="C1520" s="1">
        <v>42869</v>
      </c>
      <c r="D1520" s="1">
        <v>42873</v>
      </c>
      <c r="E1520" s="18">
        <v>42869</v>
      </c>
      <c r="F1520" t="s">
        <v>49</v>
      </c>
      <c r="G1520" t="s">
        <v>247</v>
      </c>
      <c r="H1520" t="s">
        <v>248</v>
      </c>
      <c r="I1520" t="s">
        <v>25</v>
      </c>
      <c r="J1520" t="s">
        <v>26</v>
      </c>
      <c r="K1520" t="s">
        <v>2109</v>
      </c>
      <c r="L1520" t="s">
        <v>490</v>
      </c>
      <c r="M1520" s="2">
        <v>44105</v>
      </c>
      <c r="N1520" s="2" t="s">
        <v>145</v>
      </c>
      <c r="O1520" s="3" t="s">
        <v>5801</v>
      </c>
      <c r="P1520" t="s">
        <v>45</v>
      </c>
      <c r="Q1520" t="s">
        <v>74</v>
      </c>
      <c r="R1520" t="s">
        <v>5802</v>
      </c>
      <c r="S1520" s="2">
        <v>58.17</v>
      </c>
      <c r="T1520" s="2">
        <v>5</v>
      </c>
      <c r="U1520" s="2">
        <v>0.7</v>
      </c>
      <c r="V1520" s="8">
        <v>-46.536000000000001</v>
      </c>
      <c r="W1520" s="9">
        <f t="shared" si="69"/>
        <v>17.451000000000001</v>
      </c>
      <c r="X1520" s="9">
        <f t="shared" si="70"/>
        <v>40.719000000000001</v>
      </c>
      <c r="Y1520" s="9">
        <f t="shared" si="71"/>
        <v>87.254999999999995</v>
      </c>
    </row>
    <row r="1521" spans="1:25" x14ac:dyDescent="0.3">
      <c r="A1521">
        <v>1520</v>
      </c>
      <c r="B1521" t="s">
        <v>6700</v>
      </c>
      <c r="C1521" s="1">
        <v>42825</v>
      </c>
      <c r="D1521" s="1">
        <v>42827</v>
      </c>
      <c r="E1521" s="18">
        <v>42825</v>
      </c>
      <c r="F1521" t="s">
        <v>184</v>
      </c>
      <c r="G1521" t="s">
        <v>4871</v>
      </c>
      <c r="H1521" t="s">
        <v>4872</v>
      </c>
      <c r="I1521" t="s">
        <v>40</v>
      </c>
      <c r="J1521" t="s">
        <v>26</v>
      </c>
      <c r="K1521" t="s">
        <v>1109</v>
      </c>
      <c r="L1521" t="s">
        <v>103</v>
      </c>
      <c r="M1521" s="2">
        <v>76017</v>
      </c>
      <c r="N1521" s="2" t="s">
        <v>104</v>
      </c>
      <c r="O1521" s="3" t="s">
        <v>2748</v>
      </c>
      <c r="P1521" t="s">
        <v>45</v>
      </c>
      <c r="Q1521" t="s">
        <v>77</v>
      </c>
      <c r="R1521" t="s">
        <v>2749</v>
      </c>
      <c r="S1521" s="2">
        <v>33.619999999999997</v>
      </c>
      <c r="T1521" s="2">
        <v>5</v>
      </c>
      <c r="U1521" s="2">
        <v>0.8</v>
      </c>
      <c r="V1521" s="8">
        <v>-90.774000000000001</v>
      </c>
      <c r="W1521" s="9">
        <f t="shared" si="69"/>
        <v>6.7239999999999966</v>
      </c>
      <c r="X1521" s="9">
        <f t="shared" si="70"/>
        <v>26.896000000000001</v>
      </c>
      <c r="Y1521" s="9">
        <f t="shared" si="71"/>
        <v>33.619999999999983</v>
      </c>
    </row>
    <row r="1522" spans="1:25" x14ac:dyDescent="0.3">
      <c r="A1522">
        <v>1521</v>
      </c>
      <c r="B1522" t="s">
        <v>6701</v>
      </c>
      <c r="C1522" s="1">
        <v>42797</v>
      </c>
      <c r="D1522" s="1">
        <v>42802</v>
      </c>
      <c r="E1522" s="18">
        <v>42797</v>
      </c>
      <c r="F1522" t="s">
        <v>49</v>
      </c>
      <c r="G1522" t="s">
        <v>5879</v>
      </c>
      <c r="H1522" t="s">
        <v>5880</v>
      </c>
      <c r="I1522" t="s">
        <v>25</v>
      </c>
      <c r="J1522" t="s">
        <v>26</v>
      </c>
      <c r="K1522" t="s">
        <v>41</v>
      </c>
      <c r="L1522" t="s">
        <v>42</v>
      </c>
      <c r="M1522" s="2">
        <v>90008</v>
      </c>
      <c r="N1522" s="2" t="s">
        <v>43</v>
      </c>
      <c r="O1522" s="3" t="s">
        <v>5736</v>
      </c>
      <c r="P1522" t="s">
        <v>70</v>
      </c>
      <c r="Q1522" t="s">
        <v>157</v>
      </c>
      <c r="R1522" t="s">
        <v>5737</v>
      </c>
      <c r="S1522" s="2">
        <v>1049.44</v>
      </c>
      <c r="T1522" s="2">
        <v>8</v>
      </c>
      <c r="U1522" s="2">
        <v>0</v>
      </c>
      <c r="V1522" s="8">
        <v>440.76479999999998</v>
      </c>
      <c r="W1522" s="9">
        <f t="shared" si="69"/>
        <v>1049.44</v>
      </c>
      <c r="X1522" s="9">
        <f t="shared" si="70"/>
        <v>0</v>
      </c>
      <c r="Y1522" s="9">
        <f t="shared" si="71"/>
        <v>8395.52</v>
      </c>
    </row>
    <row r="1523" spans="1:25" x14ac:dyDescent="0.3">
      <c r="A1523">
        <v>1522</v>
      </c>
      <c r="B1523" t="s">
        <v>6702</v>
      </c>
      <c r="C1523" s="1">
        <v>42344</v>
      </c>
      <c r="D1523" s="1">
        <v>42349</v>
      </c>
      <c r="E1523" s="18">
        <v>42344</v>
      </c>
      <c r="F1523" t="s">
        <v>22</v>
      </c>
      <c r="G1523" t="s">
        <v>1655</v>
      </c>
      <c r="H1523" t="s">
        <v>1656</v>
      </c>
      <c r="I1523" t="s">
        <v>25</v>
      </c>
      <c r="J1523" t="s">
        <v>26</v>
      </c>
      <c r="K1523" t="s">
        <v>1109</v>
      </c>
      <c r="L1523" t="s">
        <v>311</v>
      </c>
      <c r="M1523" s="2">
        <v>22204</v>
      </c>
      <c r="N1523" s="2" t="s">
        <v>29</v>
      </c>
      <c r="O1523" s="3" t="s">
        <v>4172</v>
      </c>
      <c r="P1523" t="s">
        <v>70</v>
      </c>
      <c r="Q1523" t="s">
        <v>71</v>
      </c>
      <c r="R1523" t="s">
        <v>4173</v>
      </c>
      <c r="S1523" s="2">
        <v>173.94</v>
      </c>
      <c r="T1523" s="2">
        <v>6</v>
      </c>
      <c r="U1523" s="2">
        <v>0</v>
      </c>
      <c r="V1523" s="8">
        <v>50.442599999999999</v>
      </c>
      <c r="W1523" s="9">
        <f t="shared" si="69"/>
        <v>173.94</v>
      </c>
      <c r="X1523" s="9">
        <f t="shared" si="70"/>
        <v>0</v>
      </c>
      <c r="Y1523" s="9">
        <f t="shared" si="71"/>
        <v>1043.6399999999999</v>
      </c>
    </row>
    <row r="1524" spans="1:25" x14ac:dyDescent="0.3">
      <c r="A1524">
        <v>1523</v>
      </c>
      <c r="B1524" t="s">
        <v>6703</v>
      </c>
      <c r="C1524" s="1">
        <v>42665</v>
      </c>
      <c r="D1524" s="1">
        <v>42665</v>
      </c>
      <c r="E1524" s="18">
        <v>42665</v>
      </c>
      <c r="F1524" t="s">
        <v>1261</v>
      </c>
      <c r="G1524" t="s">
        <v>5254</v>
      </c>
      <c r="H1524" t="s">
        <v>5255</v>
      </c>
      <c r="I1524" t="s">
        <v>25</v>
      </c>
      <c r="J1524" t="s">
        <v>26</v>
      </c>
      <c r="K1524" t="s">
        <v>94</v>
      </c>
      <c r="L1524" t="s">
        <v>95</v>
      </c>
      <c r="M1524" s="2">
        <v>98105</v>
      </c>
      <c r="N1524" s="2" t="s">
        <v>43</v>
      </c>
      <c r="O1524" s="3" t="s">
        <v>4011</v>
      </c>
      <c r="P1524" t="s">
        <v>45</v>
      </c>
      <c r="Q1524" t="s">
        <v>89</v>
      </c>
      <c r="R1524" t="s">
        <v>4012</v>
      </c>
      <c r="S1524" s="2">
        <v>6.68</v>
      </c>
      <c r="T1524" s="2">
        <v>1</v>
      </c>
      <c r="U1524" s="2">
        <v>0</v>
      </c>
      <c r="V1524" s="8">
        <v>3.2063999999999999</v>
      </c>
      <c r="W1524" s="9">
        <f t="shared" si="69"/>
        <v>6.68</v>
      </c>
      <c r="X1524" s="9">
        <f t="shared" si="70"/>
        <v>0</v>
      </c>
      <c r="Y1524" s="9">
        <f t="shared" si="71"/>
        <v>6.68</v>
      </c>
    </row>
    <row r="1525" spans="1:25" x14ac:dyDescent="0.3">
      <c r="A1525">
        <v>1524</v>
      </c>
      <c r="B1525" t="s">
        <v>6704</v>
      </c>
      <c r="C1525" s="1">
        <v>42115</v>
      </c>
      <c r="D1525" s="1">
        <v>42122</v>
      </c>
      <c r="E1525" s="18">
        <v>42115</v>
      </c>
      <c r="F1525" t="s">
        <v>49</v>
      </c>
      <c r="G1525" t="s">
        <v>6494</v>
      </c>
      <c r="H1525" t="s">
        <v>6495</v>
      </c>
      <c r="I1525" t="s">
        <v>25</v>
      </c>
      <c r="J1525" t="s">
        <v>26</v>
      </c>
      <c r="K1525" t="s">
        <v>1441</v>
      </c>
      <c r="L1525" t="s">
        <v>28</v>
      </c>
      <c r="M1525" s="2">
        <v>40214</v>
      </c>
      <c r="N1525" s="2" t="s">
        <v>29</v>
      </c>
      <c r="O1525" s="3" t="s">
        <v>1066</v>
      </c>
      <c r="P1525" t="s">
        <v>31</v>
      </c>
      <c r="Q1525" t="s">
        <v>35</v>
      </c>
      <c r="R1525" t="s">
        <v>1067</v>
      </c>
      <c r="S1525" s="2">
        <v>191.96</v>
      </c>
      <c r="T1525" s="2">
        <v>2</v>
      </c>
      <c r="U1525" s="2">
        <v>0</v>
      </c>
      <c r="V1525" s="8">
        <v>51.8292</v>
      </c>
      <c r="W1525" s="9">
        <f t="shared" si="69"/>
        <v>191.96</v>
      </c>
      <c r="X1525" s="9">
        <f t="shared" si="70"/>
        <v>0</v>
      </c>
      <c r="Y1525" s="9">
        <f t="shared" si="71"/>
        <v>383.92</v>
      </c>
    </row>
    <row r="1526" spans="1:25" x14ac:dyDescent="0.3">
      <c r="A1526">
        <v>1525</v>
      </c>
      <c r="B1526" t="s">
        <v>6705</v>
      </c>
      <c r="C1526" s="1">
        <v>42748</v>
      </c>
      <c r="D1526" s="1">
        <v>42753</v>
      </c>
      <c r="E1526" s="18">
        <v>42748</v>
      </c>
      <c r="F1526" t="s">
        <v>22</v>
      </c>
      <c r="G1526" t="s">
        <v>3463</v>
      </c>
      <c r="H1526" t="s">
        <v>3464</v>
      </c>
      <c r="I1526" t="s">
        <v>40</v>
      </c>
      <c r="J1526" t="s">
        <v>26</v>
      </c>
      <c r="K1526" t="s">
        <v>310</v>
      </c>
      <c r="L1526" t="s">
        <v>585</v>
      </c>
      <c r="M1526" s="2">
        <v>65807</v>
      </c>
      <c r="N1526" s="2" t="s">
        <v>104</v>
      </c>
      <c r="O1526" s="3" t="s">
        <v>4986</v>
      </c>
      <c r="P1526" t="s">
        <v>45</v>
      </c>
      <c r="Q1526" t="s">
        <v>89</v>
      </c>
      <c r="R1526" t="s">
        <v>4987</v>
      </c>
      <c r="S1526" s="2">
        <v>32.4</v>
      </c>
      <c r="T1526" s="2">
        <v>5</v>
      </c>
      <c r="U1526" s="2">
        <v>0</v>
      </c>
      <c r="V1526" s="8">
        <v>15.552</v>
      </c>
      <c r="W1526" s="9">
        <f t="shared" si="69"/>
        <v>32.4</v>
      </c>
      <c r="X1526" s="9">
        <f t="shared" si="70"/>
        <v>0</v>
      </c>
      <c r="Y1526" s="9">
        <f t="shared" si="71"/>
        <v>162</v>
      </c>
    </row>
    <row r="1527" spans="1:25" x14ac:dyDescent="0.3">
      <c r="A1527">
        <v>1526</v>
      </c>
      <c r="B1527" t="s">
        <v>6706</v>
      </c>
      <c r="C1527" s="1">
        <v>41987</v>
      </c>
      <c r="D1527" s="1">
        <v>41994</v>
      </c>
      <c r="E1527" s="18">
        <v>41987</v>
      </c>
      <c r="F1527" t="s">
        <v>49</v>
      </c>
      <c r="G1527" t="s">
        <v>3786</v>
      </c>
      <c r="H1527" t="s">
        <v>3787</v>
      </c>
      <c r="I1527" t="s">
        <v>25</v>
      </c>
      <c r="J1527" t="s">
        <v>26</v>
      </c>
      <c r="K1527" t="s">
        <v>262</v>
      </c>
      <c r="L1527" t="s">
        <v>263</v>
      </c>
      <c r="M1527" s="2">
        <v>10024</v>
      </c>
      <c r="N1527" s="2" t="s">
        <v>145</v>
      </c>
      <c r="O1527" s="3" t="s">
        <v>6041</v>
      </c>
      <c r="P1527" t="s">
        <v>70</v>
      </c>
      <c r="Q1527" t="s">
        <v>668</v>
      </c>
      <c r="R1527" t="s">
        <v>6042</v>
      </c>
      <c r="S1527" s="2">
        <v>6999.96</v>
      </c>
      <c r="T1527" s="2">
        <v>4</v>
      </c>
      <c r="U1527" s="2">
        <v>0</v>
      </c>
      <c r="V1527" s="8">
        <v>2239.9872</v>
      </c>
      <c r="W1527" s="9">
        <f t="shared" si="69"/>
        <v>6999.96</v>
      </c>
      <c r="X1527" s="9">
        <f t="shared" si="70"/>
        <v>0</v>
      </c>
      <c r="Y1527" s="9">
        <f t="shared" si="71"/>
        <v>27999.84</v>
      </c>
    </row>
    <row r="1528" spans="1:25" x14ac:dyDescent="0.3">
      <c r="A1528">
        <v>1527</v>
      </c>
      <c r="B1528" t="s">
        <v>6708</v>
      </c>
      <c r="C1528" s="1">
        <v>41943</v>
      </c>
      <c r="D1528" s="1">
        <v>41945</v>
      </c>
      <c r="E1528" s="18">
        <v>41943</v>
      </c>
      <c r="F1528" t="s">
        <v>22</v>
      </c>
      <c r="G1528" t="s">
        <v>2577</v>
      </c>
      <c r="H1528" t="s">
        <v>2578</v>
      </c>
      <c r="I1528" t="s">
        <v>40</v>
      </c>
      <c r="J1528" t="s">
        <v>26</v>
      </c>
      <c r="K1528" t="s">
        <v>2536</v>
      </c>
      <c r="L1528" t="s">
        <v>490</v>
      </c>
      <c r="M1528" s="2">
        <v>44052</v>
      </c>
      <c r="N1528" s="2" t="s">
        <v>145</v>
      </c>
      <c r="O1528" s="3" t="s">
        <v>4535</v>
      </c>
      <c r="P1528" t="s">
        <v>31</v>
      </c>
      <c r="Q1528" t="s">
        <v>55</v>
      </c>
      <c r="R1528" t="s">
        <v>4536</v>
      </c>
      <c r="S1528" s="2">
        <v>1421.664</v>
      </c>
      <c r="T1528" s="2">
        <v>8</v>
      </c>
      <c r="U1528" s="2">
        <v>0.4</v>
      </c>
      <c r="V1528" s="8">
        <v>-734.52639999999997</v>
      </c>
      <c r="W1528" s="9">
        <f t="shared" si="69"/>
        <v>852.99839999999995</v>
      </c>
      <c r="X1528" s="9">
        <f t="shared" si="70"/>
        <v>568.66560000000004</v>
      </c>
      <c r="Y1528" s="9">
        <f t="shared" si="71"/>
        <v>6823.9871999999996</v>
      </c>
    </row>
    <row r="1529" spans="1:25" x14ac:dyDescent="0.3">
      <c r="A1529">
        <v>1528</v>
      </c>
      <c r="B1529" t="s">
        <v>6709</v>
      </c>
      <c r="C1529" s="1">
        <v>42880</v>
      </c>
      <c r="D1529" s="1">
        <v>42884</v>
      </c>
      <c r="E1529" s="18">
        <v>42880</v>
      </c>
      <c r="F1529" t="s">
        <v>49</v>
      </c>
      <c r="G1529" t="s">
        <v>3319</v>
      </c>
      <c r="H1529" t="s">
        <v>3320</v>
      </c>
      <c r="I1529" t="s">
        <v>101</v>
      </c>
      <c r="J1529" t="s">
        <v>26</v>
      </c>
      <c r="K1529" t="s">
        <v>489</v>
      </c>
      <c r="L1529" t="s">
        <v>1246</v>
      </c>
      <c r="M1529" s="2">
        <v>31907</v>
      </c>
      <c r="N1529" s="2" t="s">
        <v>29</v>
      </c>
      <c r="O1529" s="3" t="s">
        <v>1981</v>
      </c>
      <c r="P1529" t="s">
        <v>45</v>
      </c>
      <c r="Q1529" t="s">
        <v>74</v>
      </c>
      <c r="R1529" t="s">
        <v>1982</v>
      </c>
      <c r="S1529" s="2">
        <v>29.84</v>
      </c>
      <c r="T1529" s="2">
        <v>2</v>
      </c>
      <c r="U1529" s="2">
        <v>0</v>
      </c>
      <c r="V1529" s="8">
        <v>13.428000000000001</v>
      </c>
      <c r="W1529" s="9">
        <f t="shared" si="69"/>
        <v>29.84</v>
      </c>
      <c r="X1529" s="9">
        <f t="shared" si="70"/>
        <v>0</v>
      </c>
      <c r="Y1529" s="9">
        <f t="shared" si="71"/>
        <v>59.68</v>
      </c>
    </row>
    <row r="1530" spans="1:25" x14ac:dyDescent="0.3">
      <c r="A1530">
        <v>1529</v>
      </c>
      <c r="B1530" t="s">
        <v>6710</v>
      </c>
      <c r="C1530" s="1">
        <v>42252</v>
      </c>
      <c r="D1530" s="1">
        <v>42259</v>
      </c>
      <c r="E1530" s="18">
        <v>42252</v>
      </c>
      <c r="F1530" t="s">
        <v>49</v>
      </c>
      <c r="G1530" t="s">
        <v>608</v>
      </c>
      <c r="H1530" t="s">
        <v>609</v>
      </c>
      <c r="I1530" t="s">
        <v>101</v>
      </c>
      <c r="J1530" t="s">
        <v>26</v>
      </c>
      <c r="K1530" t="s">
        <v>4336</v>
      </c>
      <c r="L1530" t="s">
        <v>311</v>
      </c>
      <c r="M1530" s="2">
        <v>22901</v>
      </c>
      <c r="N1530" s="2" t="s">
        <v>29</v>
      </c>
      <c r="O1530" s="3" t="s">
        <v>6711</v>
      </c>
      <c r="P1530" t="s">
        <v>31</v>
      </c>
      <c r="Q1530" t="s">
        <v>64</v>
      </c>
      <c r="R1530" t="s">
        <v>6712</v>
      </c>
      <c r="S1530" s="2">
        <v>67.959999999999994</v>
      </c>
      <c r="T1530" s="2">
        <v>4</v>
      </c>
      <c r="U1530" s="2">
        <v>0</v>
      </c>
      <c r="V1530" s="8">
        <v>12.232799999999999</v>
      </c>
      <c r="W1530" s="9">
        <f t="shared" si="69"/>
        <v>67.959999999999994</v>
      </c>
      <c r="X1530" s="9">
        <f t="shared" si="70"/>
        <v>0</v>
      </c>
      <c r="Y1530" s="9">
        <f t="shared" si="71"/>
        <v>271.83999999999997</v>
      </c>
    </row>
    <row r="1531" spans="1:25" x14ac:dyDescent="0.3">
      <c r="A1531">
        <v>1530</v>
      </c>
      <c r="B1531" t="s">
        <v>6713</v>
      </c>
      <c r="C1531" s="1">
        <v>42804</v>
      </c>
      <c r="D1531" s="1">
        <v>42809</v>
      </c>
      <c r="E1531" s="18">
        <v>42804</v>
      </c>
      <c r="F1531" t="s">
        <v>22</v>
      </c>
      <c r="G1531" t="s">
        <v>5628</v>
      </c>
      <c r="H1531" t="s">
        <v>5629</v>
      </c>
      <c r="I1531" t="s">
        <v>40</v>
      </c>
      <c r="J1531" t="s">
        <v>26</v>
      </c>
      <c r="K1531" t="s">
        <v>126</v>
      </c>
      <c r="L1531" t="s">
        <v>42</v>
      </c>
      <c r="M1531" s="2">
        <v>94109</v>
      </c>
      <c r="N1531" s="2" t="s">
        <v>43</v>
      </c>
      <c r="O1531" s="3" t="s">
        <v>4178</v>
      </c>
      <c r="P1531" t="s">
        <v>70</v>
      </c>
      <c r="Q1531" t="s">
        <v>157</v>
      </c>
      <c r="R1531" t="s">
        <v>4179</v>
      </c>
      <c r="S1531" s="2">
        <v>111.96</v>
      </c>
      <c r="T1531" s="2">
        <v>4</v>
      </c>
      <c r="U1531" s="2">
        <v>0</v>
      </c>
      <c r="V1531" s="8">
        <v>21.272400000000001</v>
      </c>
      <c r="W1531" s="9">
        <f t="shared" si="69"/>
        <v>111.96</v>
      </c>
      <c r="X1531" s="9">
        <f t="shared" si="70"/>
        <v>0</v>
      </c>
      <c r="Y1531" s="9">
        <f t="shared" si="71"/>
        <v>447.84</v>
      </c>
    </row>
    <row r="1532" spans="1:25" x14ac:dyDescent="0.3">
      <c r="A1532">
        <v>1531</v>
      </c>
      <c r="B1532" t="s">
        <v>6714</v>
      </c>
      <c r="C1532" s="1">
        <v>42937</v>
      </c>
      <c r="D1532" s="1">
        <v>42941</v>
      </c>
      <c r="E1532" s="18">
        <v>42937</v>
      </c>
      <c r="F1532" t="s">
        <v>49</v>
      </c>
      <c r="G1532" t="s">
        <v>4044</v>
      </c>
      <c r="H1532" t="s">
        <v>4045</v>
      </c>
      <c r="I1532" t="s">
        <v>25</v>
      </c>
      <c r="J1532" t="s">
        <v>26</v>
      </c>
      <c r="K1532" t="s">
        <v>931</v>
      </c>
      <c r="L1532" t="s">
        <v>42</v>
      </c>
      <c r="M1532" s="2">
        <v>92024</v>
      </c>
      <c r="N1532" s="2" t="s">
        <v>43</v>
      </c>
      <c r="O1532" s="3" t="s">
        <v>6715</v>
      </c>
      <c r="P1532" t="s">
        <v>45</v>
      </c>
      <c r="Q1532" t="s">
        <v>89</v>
      </c>
      <c r="R1532" t="s">
        <v>6716</v>
      </c>
      <c r="S1532" s="2">
        <v>16.34</v>
      </c>
      <c r="T1532" s="2">
        <v>2</v>
      </c>
      <c r="U1532" s="2">
        <v>0</v>
      </c>
      <c r="V1532" s="8">
        <v>7.6798000000000002</v>
      </c>
      <c r="W1532" s="9">
        <f t="shared" si="69"/>
        <v>16.34</v>
      </c>
      <c r="X1532" s="9">
        <f t="shared" si="70"/>
        <v>0</v>
      </c>
      <c r="Y1532" s="9">
        <f t="shared" si="71"/>
        <v>32.68</v>
      </c>
    </row>
    <row r="1533" spans="1:25" x14ac:dyDescent="0.3">
      <c r="A1533">
        <v>1532</v>
      </c>
      <c r="B1533" t="s">
        <v>6717</v>
      </c>
      <c r="C1533" s="1">
        <v>42144</v>
      </c>
      <c r="D1533" s="1">
        <v>42148</v>
      </c>
      <c r="E1533" s="18">
        <v>42144</v>
      </c>
      <c r="F1533" t="s">
        <v>49</v>
      </c>
      <c r="G1533" t="s">
        <v>3865</v>
      </c>
      <c r="H1533" t="s">
        <v>3866</v>
      </c>
      <c r="I1533" t="s">
        <v>25</v>
      </c>
      <c r="J1533" t="s">
        <v>26</v>
      </c>
      <c r="K1533" t="s">
        <v>6707</v>
      </c>
      <c r="L1533" t="s">
        <v>87</v>
      </c>
      <c r="M1533" s="2">
        <v>27893</v>
      </c>
      <c r="N1533" s="2" t="s">
        <v>29</v>
      </c>
      <c r="O1533" s="3" t="s">
        <v>4267</v>
      </c>
      <c r="P1533" t="s">
        <v>31</v>
      </c>
      <c r="Q1533" t="s">
        <v>64</v>
      </c>
      <c r="R1533" t="s">
        <v>4268</v>
      </c>
      <c r="S1533" s="2">
        <v>163.136</v>
      </c>
      <c r="T1533" s="2">
        <v>4</v>
      </c>
      <c r="U1533" s="2">
        <v>0.2</v>
      </c>
      <c r="V1533" s="8">
        <v>20.391999999999999</v>
      </c>
      <c r="W1533" s="9">
        <f t="shared" si="69"/>
        <v>130.50880000000001</v>
      </c>
      <c r="X1533" s="9">
        <f t="shared" si="70"/>
        <v>32.627200000000002</v>
      </c>
      <c r="Y1533" s="9">
        <f t="shared" si="71"/>
        <v>522.03520000000003</v>
      </c>
    </row>
    <row r="1534" spans="1:25" x14ac:dyDescent="0.3">
      <c r="A1534">
        <v>1533</v>
      </c>
      <c r="B1534" t="s">
        <v>6718</v>
      </c>
      <c r="C1534" s="1">
        <v>41742</v>
      </c>
      <c r="D1534" s="1">
        <v>41747</v>
      </c>
      <c r="E1534" s="18">
        <v>41742</v>
      </c>
      <c r="F1534" t="s">
        <v>49</v>
      </c>
      <c r="G1534" t="s">
        <v>3257</v>
      </c>
      <c r="H1534" t="s">
        <v>3258</v>
      </c>
      <c r="I1534" t="s">
        <v>101</v>
      </c>
      <c r="J1534" t="s">
        <v>26</v>
      </c>
      <c r="K1534" t="s">
        <v>4156</v>
      </c>
      <c r="L1534" t="s">
        <v>2639</v>
      </c>
      <c r="M1534" s="2">
        <v>21215</v>
      </c>
      <c r="N1534" s="2" t="s">
        <v>145</v>
      </c>
      <c r="O1534" s="3" t="s">
        <v>6719</v>
      </c>
      <c r="P1534" t="s">
        <v>45</v>
      </c>
      <c r="Q1534" t="s">
        <v>46</v>
      </c>
      <c r="R1534" t="s">
        <v>6720</v>
      </c>
      <c r="S1534" s="2">
        <v>7.83</v>
      </c>
      <c r="T1534" s="2">
        <v>3</v>
      </c>
      <c r="U1534" s="2">
        <v>0</v>
      </c>
      <c r="V1534" s="8">
        <v>3.6017999999999999</v>
      </c>
      <c r="W1534" s="9">
        <f t="shared" si="69"/>
        <v>7.83</v>
      </c>
      <c r="X1534" s="9">
        <f t="shared" si="70"/>
        <v>0</v>
      </c>
      <c r="Y1534" s="9">
        <f t="shared" si="71"/>
        <v>23.490000000000002</v>
      </c>
    </row>
    <row r="1535" spans="1:25" x14ac:dyDescent="0.3">
      <c r="A1535">
        <v>1534</v>
      </c>
      <c r="B1535" t="s">
        <v>6721</v>
      </c>
      <c r="C1535" s="1">
        <v>42997</v>
      </c>
      <c r="D1535" s="1">
        <v>43002</v>
      </c>
      <c r="E1535" s="18">
        <v>42997</v>
      </c>
      <c r="F1535" t="s">
        <v>49</v>
      </c>
      <c r="G1535" t="s">
        <v>2546</v>
      </c>
      <c r="H1535" t="s">
        <v>2547</v>
      </c>
      <c r="I1535" t="s">
        <v>40</v>
      </c>
      <c r="J1535" t="s">
        <v>26</v>
      </c>
      <c r="K1535" t="s">
        <v>41</v>
      </c>
      <c r="L1535" t="s">
        <v>42</v>
      </c>
      <c r="M1535" s="2">
        <v>90032</v>
      </c>
      <c r="N1535" s="2" t="s">
        <v>43</v>
      </c>
      <c r="O1535" s="3" t="s">
        <v>2381</v>
      </c>
      <c r="P1535" t="s">
        <v>70</v>
      </c>
      <c r="Q1535" t="s">
        <v>157</v>
      </c>
      <c r="R1535" t="s">
        <v>2382</v>
      </c>
      <c r="S1535" s="2">
        <v>149.94999999999999</v>
      </c>
      <c r="T1535" s="2">
        <v>5</v>
      </c>
      <c r="U1535" s="2">
        <v>0</v>
      </c>
      <c r="V1535" s="8">
        <v>31.4895</v>
      </c>
      <c r="W1535" s="9">
        <f t="shared" si="69"/>
        <v>149.94999999999999</v>
      </c>
      <c r="X1535" s="9">
        <f t="shared" si="70"/>
        <v>0</v>
      </c>
      <c r="Y1535" s="9">
        <f t="shared" si="71"/>
        <v>749.75</v>
      </c>
    </row>
    <row r="1536" spans="1:25" x14ac:dyDescent="0.3">
      <c r="A1536">
        <v>1535</v>
      </c>
      <c r="B1536" t="s">
        <v>6722</v>
      </c>
      <c r="C1536" s="1">
        <v>42470</v>
      </c>
      <c r="D1536" s="1">
        <v>42477</v>
      </c>
      <c r="E1536" s="18">
        <v>42470</v>
      </c>
      <c r="F1536" t="s">
        <v>49</v>
      </c>
      <c r="G1536" t="s">
        <v>4209</v>
      </c>
      <c r="H1536" t="s">
        <v>4210</v>
      </c>
      <c r="I1536" t="s">
        <v>25</v>
      </c>
      <c r="J1536" t="s">
        <v>26</v>
      </c>
      <c r="K1536" t="s">
        <v>126</v>
      </c>
      <c r="L1536" t="s">
        <v>42</v>
      </c>
      <c r="M1536" s="2">
        <v>94122</v>
      </c>
      <c r="N1536" s="2" t="s">
        <v>43</v>
      </c>
      <c r="O1536" s="3" t="s">
        <v>3624</v>
      </c>
      <c r="P1536" t="s">
        <v>45</v>
      </c>
      <c r="Q1536" t="s">
        <v>77</v>
      </c>
      <c r="R1536" t="s">
        <v>3625</v>
      </c>
      <c r="S1536" s="2">
        <v>113.76</v>
      </c>
      <c r="T1536" s="2">
        <v>3</v>
      </c>
      <c r="U1536" s="2">
        <v>0</v>
      </c>
      <c r="V1536" s="8">
        <v>44.366399999999999</v>
      </c>
      <c r="W1536" s="9">
        <f t="shared" si="69"/>
        <v>113.76</v>
      </c>
      <c r="X1536" s="9">
        <f t="shared" si="70"/>
        <v>0</v>
      </c>
      <c r="Y1536" s="9">
        <f t="shared" si="71"/>
        <v>341.28000000000003</v>
      </c>
    </row>
    <row r="1537" spans="1:25" x14ac:dyDescent="0.3">
      <c r="A1537">
        <v>1536</v>
      </c>
      <c r="B1537" t="s">
        <v>6723</v>
      </c>
      <c r="C1537" s="1">
        <v>43052</v>
      </c>
      <c r="D1537" s="1">
        <v>43055</v>
      </c>
      <c r="E1537" s="18">
        <v>43052</v>
      </c>
      <c r="F1537" t="s">
        <v>184</v>
      </c>
      <c r="G1537" t="s">
        <v>335</v>
      </c>
      <c r="H1537" t="s">
        <v>336</v>
      </c>
      <c r="I1537" t="s">
        <v>40</v>
      </c>
      <c r="J1537" t="s">
        <v>26</v>
      </c>
      <c r="K1537" t="s">
        <v>262</v>
      </c>
      <c r="L1537" t="s">
        <v>263</v>
      </c>
      <c r="M1537" s="2">
        <v>10009</v>
      </c>
      <c r="N1537" s="2" t="s">
        <v>145</v>
      </c>
      <c r="O1537" s="3" t="s">
        <v>5352</v>
      </c>
      <c r="P1537" t="s">
        <v>70</v>
      </c>
      <c r="Q1537" t="s">
        <v>71</v>
      </c>
      <c r="R1537" t="s">
        <v>5353</v>
      </c>
      <c r="S1537" s="2">
        <v>629.95000000000005</v>
      </c>
      <c r="T1537" s="2">
        <v>5</v>
      </c>
      <c r="U1537" s="2">
        <v>0</v>
      </c>
      <c r="V1537" s="8">
        <v>163.78700000000001</v>
      </c>
      <c r="W1537" s="9">
        <f t="shared" si="69"/>
        <v>629.95000000000005</v>
      </c>
      <c r="X1537" s="9">
        <f t="shared" si="70"/>
        <v>0</v>
      </c>
      <c r="Y1537" s="9">
        <f t="shared" si="71"/>
        <v>3149.75</v>
      </c>
    </row>
    <row r="1538" spans="1:25" x14ac:dyDescent="0.3">
      <c r="A1538">
        <v>1537</v>
      </c>
      <c r="B1538" t="s">
        <v>6724</v>
      </c>
      <c r="C1538" s="1">
        <v>42912</v>
      </c>
      <c r="D1538" s="1">
        <v>42916</v>
      </c>
      <c r="E1538" s="18">
        <v>42912</v>
      </c>
      <c r="F1538" t="s">
        <v>49</v>
      </c>
      <c r="G1538" t="s">
        <v>1322</v>
      </c>
      <c r="H1538" t="s">
        <v>1323</v>
      </c>
      <c r="I1538" t="s">
        <v>25</v>
      </c>
      <c r="J1538" t="s">
        <v>26</v>
      </c>
      <c r="K1538" t="s">
        <v>262</v>
      </c>
      <c r="L1538" t="s">
        <v>263</v>
      </c>
      <c r="M1538" s="2">
        <v>10035</v>
      </c>
      <c r="N1538" s="2" t="s">
        <v>145</v>
      </c>
      <c r="O1538" s="3" t="s">
        <v>332</v>
      </c>
      <c r="P1538" t="s">
        <v>45</v>
      </c>
      <c r="Q1538" t="s">
        <v>58</v>
      </c>
      <c r="R1538" t="s">
        <v>333</v>
      </c>
      <c r="S1538" s="2">
        <v>272.94</v>
      </c>
      <c r="T1538" s="2">
        <v>3</v>
      </c>
      <c r="U1538" s="2">
        <v>0</v>
      </c>
      <c r="V1538" s="8">
        <v>0</v>
      </c>
      <c r="W1538" s="9">
        <f t="shared" ref="W1538:W1601" si="72">S1538-S1538*U1538</f>
        <v>272.94</v>
      </c>
      <c r="X1538" s="9">
        <f t="shared" si="70"/>
        <v>0</v>
      </c>
      <c r="Y1538" s="9">
        <f t="shared" si="71"/>
        <v>818.81999999999994</v>
      </c>
    </row>
    <row r="1539" spans="1:25" x14ac:dyDescent="0.3">
      <c r="A1539">
        <v>1538</v>
      </c>
      <c r="B1539" t="s">
        <v>6730</v>
      </c>
      <c r="C1539" s="1">
        <v>42694</v>
      </c>
      <c r="D1539" s="1">
        <v>42698</v>
      </c>
      <c r="E1539" s="18">
        <v>42694</v>
      </c>
      <c r="F1539" t="s">
        <v>49</v>
      </c>
      <c r="G1539" t="s">
        <v>4840</v>
      </c>
      <c r="H1539" t="s">
        <v>4841</v>
      </c>
      <c r="I1539" t="s">
        <v>40</v>
      </c>
      <c r="J1539" t="s">
        <v>26</v>
      </c>
      <c r="K1539" t="s">
        <v>6731</v>
      </c>
      <c r="L1539" t="s">
        <v>42</v>
      </c>
      <c r="M1539" s="2">
        <v>90640</v>
      </c>
      <c r="N1539" s="2" t="s">
        <v>43</v>
      </c>
      <c r="O1539" s="3" t="s">
        <v>6637</v>
      </c>
      <c r="P1539" t="s">
        <v>70</v>
      </c>
      <c r="Q1539" t="s">
        <v>157</v>
      </c>
      <c r="R1539" t="s">
        <v>6638</v>
      </c>
      <c r="S1539" s="2">
        <v>27.88</v>
      </c>
      <c r="T1539" s="2">
        <v>2</v>
      </c>
      <c r="U1539" s="2">
        <v>0</v>
      </c>
      <c r="V1539" s="8">
        <v>3.9032</v>
      </c>
      <c r="W1539" s="9">
        <f t="shared" si="72"/>
        <v>27.88</v>
      </c>
      <c r="X1539" s="9">
        <f t="shared" ref="X1539:X1602" si="73">S1539*U1539</f>
        <v>0</v>
      </c>
      <c r="Y1539" s="9">
        <f t="shared" ref="Y1539:Y1602" si="74">W1539*T1539</f>
        <v>55.76</v>
      </c>
    </row>
    <row r="1540" spans="1:25" x14ac:dyDescent="0.3">
      <c r="A1540">
        <v>1539</v>
      </c>
      <c r="B1540" t="s">
        <v>6732</v>
      </c>
      <c r="C1540" s="1">
        <v>42625</v>
      </c>
      <c r="D1540" s="1">
        <v>42630</v>
      </c>
      <c r="E1540" s="18">
        <v>42625</v>
      </c>
      <c r="F1540" t="s">
        <v>49</v>
      </c>
      <c r="G1540" t="s">
        <v>2348</v>
      </c>
      <c r="H1540" t="s">
        <v>2349</v>
      </c>
      <c r="I1540" t="s">
        <v>40</v>
      </c>
      <c r="J1540" t="s">
        <v>26</v>
      </c>
      <c r="K1540" t="s">
        <v>310</v>
      </c>
      <c r="L1540" t="s">
        <v>311</v>
      </c>
      <c r="M1540" s="2">
        <v>22153</v>
      </c>
      <c r="N1540" s="2" t="s">
        <v>29</v>
      </c>
      <c r="O1540" s="3" t="s">
        <v>6267</v>
      </c>
      <c r="P1540" t="s">
        <v>70</v>
      </c>
      <c r="Q1540" t="s">
        <v>157</v>
      </c>
      <c r="R1540" t="s">
        <v>6268</v>
      </c>
      <c r="S1540" s="2">
        <v>20.7</v>
      </c>
      <c r="T1540" s="2">
        <v>3</v>
      </c>
      <c r="U1540" s="2">
        <v>0</v>
      </c>
      <c r="V1540" s="8">
        <v>1.6559999999999999</v>
      </c>
      <c r="W1540" s="9">
        <f t="shared" si="72"/>
        <v>20.7</v>
      </c>
      <c r="X1540" s="9">
        <f t="shared" si="73"/>
        <v>0</v>
      </c>
      <c r="Y1540" s="9">
        <f t="shared" si="74"/>
        <v>62.099999999999994</v>
      </c>
    </row>
    <row r="1541" spans="1:25" x14ac:dyDescent="0.3">
      <c r="A1541">
        <v>1540</v>
      </c>
      <c r="B1541" t="s">
        <v>6736</v>
      </c>
      <c r="C1541" s="1">
        <v>42499</v>
      </c>
      <c r="D1541" s="1">
        <v>42504</v>
      </c>
      <c r="E1541" s="18">
        <v>42499</v>
      </c>
      <c r="F1541" t="s">
        <v>49</v>
      </c>
      <c r="G1541" t="s">
        <v>4813</v>
      </c>
      <c r="H1541" t="s">
        <v>4814</v>
      </c>
      <c r="I1541" t="s">
        <v>40</v>
      </c>
      <c r="J1541" t="s">
        <v>26</v>
      </c>
      <c r="K1541" t="s">
        <v>41</v>
      </c>
      <c r="L1541" t="s">
        <v>42</v>
      </c>
      <c r="M1541" s="2">
        <v>90036</v>
      </c>
      <c r="N1541" s="2" t="s">
        <v>43</v>
      </c>
      <c r="O1541" s="3" t="s">
        <v>6691</v>
      </c>
      <c r="P1541" t="s">
        <v>45</v>
      </c>
      <c r="Q1541" t="s">
        <v>89</v>
      </c>
      <c r="R1541" t="s">
        <v>6692</v>
      </c>
      <c r="S1541" s="2">
        <v>32.04</v>
      </c>
      <c r="T1541" s="2">
        <v>4</v>
      </c>
      <c r="U1541" s="2">
        <v>0</v>
      </c>
      <c r="V1541" s="8">
        <v>14.417999999999999</v>
      </c>
      <c r="W1541" s="9">
        <f t="shared" si="72"/>
        <v>32.04</v>
      </c>
      <c r="X1541" s="9">
        <f t="shared" si="73"/>
        <v>0</v>
      </c>
      <c r="Y1541" s="9">
        <f t="shared" si="74"/>
        <v>128.16</v>
      </c>
    </row>
    <row r="1542" spans="1:25" x14ac:dyDescent="0.3">
      <c r="A1542">
        <v>1541</v>
      </c>
      <c r="B1542" t="s">
        <v>6737</v>
      </c>
      <c r="C1542" s="1">
        <v>42539</v>
      </c>
      <c r="D1542" s="1">
        <v>42542</v>
      </c>
      <c r="E1542" s="18">
        <v>42539</v>
      </c>
      <c r="F1542" t="s">
        <v>184</v>
      </c>
      <c r="G1542" t="s">
        <v>4718</v>
      </c>
      <c r="H1542" t="s">
        <v>4719</v>
      </c>
      <c r="I1542" t="s">
        <v>25</v>
      </c>
      <c r="J1542" t="s">
        <v>26</v>
      </c>
      <c r="K1542" t="s">
        <v>6416</v>
      </c>
      <c r="L1542" t="s">
        <v>207</v>
      </c>
      <c r="M1542" s="2">
        <v>60423</v>
      </c>
      <c r="N1542" s="2" t="s">
        <v>104</v>
      </c>
      <c r="O1542" s="3" t="s">
        <v>6245</v>
      </c>
      <c r="P1542" t="s">
        <v>45</v>
      </c>
      <c r="Q1542" t="s">
        <v>89</v>
      </c>
      <c r="R1542" t="s">
        <v>6246</v>
      </c>
      <c r="S1542" s="2">
        <v>76.864000000000004</v>
      </c>
      <c r="T1542" s="2">
        <v>2</v>
      </c>
      <c r="U1542" s="2">
        <v>0.2</v>
      </c>
      <c r="V1542" s="8">
        <v>26.9024</v>
      </c>
      <c r="W1542" s="9">
        <f t="shared" si="72"/>
        <v>61.491200000000006</v>
      </c>
      <c r="X1542" s="9">
        <f t="shared" si="73"/>
        <v>15.372800000000002</v>
      </c>
      <c r="Y1542" s="9">
        <f t="shared" si="74"/>
        <v>122.98240000000001</v>
      </c>
    </row>
    <row r="1543" spans="1:25" x14ac:dyDescent="0.3">
      <c r="A1543">
        <v>1542</v>
      </c>
      <c r="B1543" t="s">
        <v>6738</v>
      </c>
      <c r="C1543" s="1">
        <v>43070</v>
      </c>
      <c r="D1543" s="1">
        <v>43077</v>
      </c>
      <c r="E1543" s="18">
        <v>43070</v>
      </c>
      <c r="F1543" t="s">
        <v>49</v>
      </c>
      <c r="G1543" t="s">
        <v>1675</v>
      </c>
      <c r="H1543" t="s">
        <v>1676</v>
      </c>
      <c r="I1543" t="s">
        <v>40</v>
      </c>
      <c r="J1543" t="s">
        <v>26</v>
      </c>
      <c r="K1543" t="s">
        <v>664</v>
      </c>
      <c r="L1543" t="s">
        <v>103</v>
      </c>
      <c r="M1543" s="2">
        <v>78207</v>
      </c>
      <c r="N1543" s="2" t="s">
        <v>104</v>
      </c>
      <c r="O1543" s="3" t="s">
        <v>5337</v>
      </c>
      <c r="P1543" t="s">
        <v>45</v>
      </c>
      <c r="Q1543" t="s">
        <v>89</v>
      </c>
      <c r="R1543" t="s">
        <v>5338</v>
      </c>
      <c r="S1543" s="2">
        <v>10.368</v>
      </c>
      <c r="T1543" s="2">
        <v>2</v>
      </c>
      <c r="U1543" s="2">
        <v>0.2</v>
      </c>
      <c r="V1543" s="8">
        <v>3.6288</v>
      </c>
      <c r="W1543" s="9">
        <f t="shared" si="72"/>
        <v>8.2943999999999996</v>
      </c>
      <c r="X1543" s="9">
        <f t="shared" si="73"/>
        <v>2.0736000000000003</v>
      </c>
      <c r="Y1543" s="9">
        <f t="shared" si="74"/>
        <v>16.588799999999999</v>
      </c>
    </row>
    <row r="1544" spans="1:25" x14ac:dyDescent="0.3">
      <c r="A1544">
        <v>1543</v>
      </c>
      <c r="B1544" t="s">
        <v>6739</v>
      </c>
      <c r="C1544" s="1">
        <v>42155</v>
      </c>
      <c r="D1544" s="1">
        <v>42159</v>
      </c>
      <c r="E1544" s="18">
        <v>42155</v>
      </c>
      <c r="F1544" t="s">
        <v>49</v>
      </c>
      <c r="G1544" t="s">
        <v>1815</v>
      </c>
      <c r="H1544" t="s">
        <v>1816</v>
      </c>
      <c r="I1544" t="s">
        <v>25</v>
      </c>
      <c r="J1544" t="s">
        <v>26</v>
      </c>
      <c r="K1544" t="s">
        <v>401</v>
      </c>
      <c r="L1544" t="s">
        <v>225</v>
      </c>
      <c r="M1544" s="2">
        <v>55407</v>
      </c>
      <c r="N1544" s="2" t="s">
        <v>104</v>
      </c>
      <c r="O1544" s="3" t="s">
        <v>5475</v>
      </c>
      <c r="P1544" t="s">
        <v>31</v>
      </c>
      <c r="Q1544" t="s">
        <v>35</v>
      </c>
      <c r="R1544" t="s">
        <v>5476</v>
      </c>
      <c r="S1544" s="2">
        <v>2567.84</v>
      </c>
      <c r="T1544" s="2">
        <v>8</v>
      </c>
      <c r="U1544" s="2">
        <v>0</v>
      </c>
      <c r="V1544" s="8">
        <v>770.35199999999998</v>
      </c>
      <c r="W1544" s="9">
        <f t="shared" si="72"/>
        <v>2567.84</v>
      </c>
      <c r="X1544" s="9">
        <f t="shared" si="73"/>
        <v>0</v>
      </c>
      <c r="Y1544" s="9">
        <f t="shared" si="74"/>
        <v>20542.72</v>
      </c>
    </row>
    <row r="1545" spans="1:25" x14ac:dyDescent="0.3">
      <c r="A1545">
        <v>1544</v>
      </c>
      <c r="B1545" t="s">
        <v>6742</v>
      </c>
      <c r="C1545" s="1">
        <v>43075</v>
      </c>
      <c r="D1545" s="1">
        <v>43077</v>
      </c>
      <c r="E1545" s="18">
        <v>43075</v>
      </c>
      <c r="F1545" t="s">
        <v>22</v>
      </c>
      <c r="G1545" t="s">
        <v>2198</v>
      </c>
      <c r="H1545" t="s">
        <v>2199</v>
      </c>
      <c r="I1545" t="s">
        <v>40</v>
      </c>
      <c r="J1545" t="s">
        <v>26</v>
      </c>
      <c r="K1545" t="s">
        <v>973</v>
      </c>
      <c r="L1545" t="s">
        <v>42</v>
      </c>
      <c r="M1545" s="2">
        <v>94513</v>
      </c>
      <c r="N1545" s="2" t="s">
        <v>43</v>
      </c>
      <c r="O1545" s="3" t="s">
        <v>2560</v>
      </c>
      <c r="P1545" t="s">
        <v>45</v>
      </c>
      <c r="Q1545" t="s">
        <v>58</v>
      </c>
      <c r="R1545" t="s">
        <v>2561</v>
      </c>
      <c r="S1545" s="2">
        <v>10.68</v>
      </c>
      <c r="T1545" s="2">
        <v>1</v>
      </c>
      <c r="U1545" s="2">
        <v>0</v>
      </c>
      <c r="V1545" s="8">
        <v>2.8835999999999999</v>
      </c>
      <c r="W1545" s="9">
        <f t="shared" si="72"/>
        <v>10.68</v>
      </c>
      <c r="X1545" s="9">
        <f t="shared" si="73"/>
        <v>0</v>
      </c>
      <c r="Y1545" s="9">
        <f t="shared" si="74"/>
        <v>10.68</v>
      </c>
    </row>
    <row r="1546" spans="1:25" x14ac:dyDescent="0.3">
      <c r="A1546">
        <v>1545</v>
      </c>
      <c r="B1546" t="s">
        <v>6743</v>
      </c>
      <c r="C1546" s="1">
        <v>42167</v>
      </c>
      <c r="D1546" s="1">
        <v>42171</v>
      </c>
      <c r="E1546" s="18">
        <v>42167</v>
      </c>
      <c r="F1546" t="s">
        <v>49</v>
      </c>
      <c r="G1546" t="s">
        <v>844</v>
      </c>
      <c r="H1546" t="s">
        <v>845</v>
      </c>
      <c r="I1546" t="s">
        <v>25</v>
      </c>
      <c r="J1546" t="s">
        <v>26</v>
      </c>
      <c r="K1546" t="s">
        <v>6744</v>
      </c>
      <c r="L1546" t="s">
        <v>53</v>
      </c>
      <c r="M1546" s="2">
        <v>33407</v>
      </c>
      <c r="N1546" s="2" t="s">
        <v>29</v>
      </c>
      <c r="O1546" s="3" t="s">
        <v>462</v>
      </c>
      <c r="P1546" t="s">
        <v>70</v>
      </c>
      <c r="Q1546" t="s">
        <v>71</v>
      </c>
      <c r="R1546" t="s">
        <v>463</v>
      </c>
      <c r="S1546" s="2">
        <v>55.984000000000002</v>
      </c>
      <c r="T1546" s="2">
        <v>2</v>
      </c>
      <c r="U1546" s="2">
        <v>0.2</v>
      </c>
      <c r="V1546" s="8">
        <v>4.1988000000000003</v>
      </c>
      <c r="W1546" s="9">
        <f t="shared" si="72"/>
        <v>44.787199999999999</v>
      </c>
      <c r="X1546" s="9">
        <f t="shared" si="73"/>
        <v>11.196800000000001</v>
      </c>
      <c r="Y1546" s="9">
        <f t="shared" si="74"/>
        <v>89.574399999999997</v>
      </c>
    </row>
    <row r="1547" spans="1:25" x14ac:dyDescent="0.3">
      <c r="A1547">
        <v>1546</v>
      </c>
      <c r="B1547" t="s">
        <v>6745</v>
      </c>
      <c r="C1547" s="1">
        <v>42476</v>
      </c>
      <c r="D1547" s="1">
        <v>42478</v>
      </c>
      <c r="E1547" s="18">
        <v>42476</v>
      </c>
      <c r="F1547" t="s">
        <v>22</v>
      </c>
      <c r="G1547" t="s">
        <v>2377</v>
      </c>
      <c r="H1547" t="s">
        <v>2378</v>
      </c>
      <c r="I1547" t="s">
        <v>25</v>
      </c>
      <c r="J1547" t="s">
        <v>26</v>
      </c>
      <c r="K1547" t="s">
        <v>94</v>
      </c>
      <c r="L1547" t="s">
        <v>95</v>
      </c>
      <c r="M1547" s="2">
        <v>98115</v>
      </c>
      <c r="N1547" s="2" t="s">
        <v>43</v>
      </c>
      <c r="O1547" s="3" t="s">
        <v>5602</v>
      </c>
      <c r="P1547" t="s">
        <v>45</v>
      </c>
      <c r="Q1547" t="s">
        <v>567</v>
      </c>
      <c r="R1547" t="s">
        <v>5603</v>
      </c>
      <c r="S1547" s="2">
        <v>28.8</v>
      </c>
      <c r="T1547" s="2">
        <v>3</v>
      </c>
      <c r="U1547" s="2">
        <v>0</v>
      </c>
      <c r="V1547" s="8">
        <v>0.86399999999999999</v>
      </c>
      <c r="W1547" s="9">
        <f t="shared" si="72"/>
        <v>28.8</v>
      </c>
      <c r="X1547" s="9">
        <f t="shared" si="73"/>
        <v>0</v>
      </c>
      <c r="Y1547" s="9">
        <f t="shared" si="74"/>
        <v>86.4</v>
      </c>
    </row>
    <row r="1548" spans="1:25" x14ac:dyDescent="0.3">
      <c r="A1548">
        <v>1547</v>
      </c>
      <c r="B1548" t="s">
        <v>6746</v>
      </c>
      <c r="C1548" s="1">
        <v>42792</v>
      </c>
      <c r="D1548" s="1">
        <v>42796</v>
      </c>
      <c r="E1548" s="18">
        <v>42792</v>
      </c>
      <c r="F1548" t="s">
        <v>49</v>
      </c>
      <c r="G1548" t="s">
        <v>662</v>
      </c>
      <c r="H1548" t="s">
        <v>663</v>
      </c>
      <c r="I1548" t="s">
        <v>25</v>
      </c>
      <c r="J1548" t="s">
        <v>26</v>
      </c>
      <c r="K1548" t="s">
        <v>6493</v>
      </c>
      <c r="L1548" t="s">
        <v>42</v>
      </c>
      <c r="M1548" s="2">
        <v>93101</v>
      </c>
      <c r="N1548" s="2" t="s">
        <v>43</v>
      </c>
      <c r="O1548" s="3" t="s">
        <v>2036</v>
      </c>
      <c r="P1548" t="s">
        <v>45</v>
      </c>
      <c r="Q1548" t="s">
        <v>77</v>
      </c>
      <c r="R1548" t="s">
        <v>2037</v>
      </c>
      <c r="S1548" s="2">
        <v>356.79</v>
      </c>
      <c r="T1548" s="2">
        <v>7</v>
      </c>
      <c r="U1548" s="2">
        <v>0</v>
      </c>
      <c r="V1548" s="8">
        <v>99.901200000000003</v>
      </c>
      <c r="W1548" s="9">
        <f t="shared" si="72"/>
        <v>356.79</v>
      </c>
      <c r="X1548" s="9">
        <f t="shared" si="73"/>
        <v>0</v>
      </c>
      <c r="Y1548" s="9">
        <f t="shared" si="74"/>
        <v>2497.5300000000002</v>
      </c>
    </row>
    <row r="1549" spans="1:25" x14ac:dyDescent="0.3">
      <c r="A1549">
        <v>1548</v>
      </c>
      <c r="B1549" t="s">
        <v>6747</v>
      </c>
      <c r="C1549" s="1">
        <v>42544</v>
      </c>
      <c r="D1549" s="1">
        <v>42546</v>
      </c>
      <c r="E1549" s="18">
        <v>42544</v>
      </c>
      <c r="F1549" t="s">
        <v>22</v>
      </c>
      <c r="G1549" t="s">
        <v>650</v>
      </c>
      <c r="H1549" t="s">
        <v>651</v>
      </c>
      <c r="I1549" t="s">
        <v>25</v>
      </c>
      <c r="J1549" t="s">
        <v>26</v>
      </c>
      <c r="K1549" t="s">
        <v>126</v>
      </c>
      <c r="L1549" t="s">
        <v>42</v>
      </c>
      <c r="M1549" s="2">
        <v>94109</v>
      </c>
      <c r="N1549" s="2" t="s">
        <v>43</v>
      </c>
      <c r="O1549" s="3" t="s">
        <v>4592</v>
      </c>
      <c r="P1549" t="s">
        <v>45</v>
      </c>
      <c r="Q1549" t="s">
        <v>58</v>
      </c>
      <c r="R1549" t="s">
        <v>4593</v>
      </c>
      <c r="S1549" s="2">
        <v>93.68</v>
      </c>
      <c r="T1549" s="2">
        <v>4</v>
      </c>
      <c r="U1549" s="2">
        <v>0</v>
      </c>
      <c r="V1549" s="8">
        <v>25.293600000000001</v>
      </c>
      <c r="W1549" s="9">
        <f t="shared" si="72"/>
        <v>93.68</v>
      </c>
      <c r="X1549" s="9">
        <f t="shared" si="73"/>
        <v>0</v>
      </c>
      <c r="Y1549" s="9">
        <f t="shared" si="74"/>
        <v>374.72</v>
      </c>
    </row>
    <row r="1550" spans="1:25" x14ac:dyDescent="0.3">
      <c r="A1550">
        <v>1549</v>
      </c>
      <c r="B1550" t="s">
        <v>6748</v>
      </c>
      <c r="C1550" s="1">
        <v>41834</v>
      </c>
      <c r="D1550" s="1">
        <v>41838</v>
      </c>
      <c r="E1550" s="18">
        <v>41834</v>
      </c>
      <c r="F1550" t="s">
        <v>49</v>
      </c>
      <c r="G1550" t="s">
        <v>3640</v>
      </c>
      <c r="H1550" t="s">
        <v>3641</v>
      </c>
      <c r="I1550" t="s">
        <v>25</v>
      </c>
      <c r="J1550" t="s">
        <v>26</v>
      </c>
      <c r="K1550" t="s">
        <v>143</v>
      </c>
      <c r="L1550" t="s">
        <v>144</v>
      </c>
      <c r="M1550" s="2">
        <v>19140</v>
      </c>
      <c r="N1550" s="2" t="s">
        <v>145</v>
      </c>
      <c r="O1550" s="3" t="s">
        <v>6749</v>
      </c>
      <c r="P1550" t="s">
        <v>70</v>
      </c>
      <c r="Q1550" t="s">
        <v>71</v>
      </c>
      <c r="R1550" t="s">
        <v>6750</v>
      </c>
      <c r="S1550" s="2">
        <v>13.494</v>
      </c>
      <c r="T1550" s="2">
        <v>1</v>
      </c>
      <c r="U1550" s="2">
        <v>0.4</v>
      </c>
      <c r="V1550" s="8">
        <v>-2.2490000000000001</v>
      </c>
      <c r="W1550" s="9">
        <f t="shared" si="72"/>
        <v>8.0963999999999992</v>
      </c>
      <c r="X1550" s="9">
        <f t="shared" si="73"/>
        <v>5.3976000000000006</v>
      </c>
      <c r="Y1550" s="9">
        <f t="shared" si="74"/>
        <v>8.0963999999999992</v>
      </c>
    </row>
    <row r="1551" spans="1:25" x14ac:dyDescent="0.3">
      <c r="A1551">
        <v>1550</v>
      </c>
      <c r="B1551" t="s">
        <v>6751</v>
      </c>
      <c r="C1551" s="1">
        <v>42615</v>
      </c>
      <c r="D1551" s="1">
        <v>42617</v>
      </c>
      <c r="E1551" s="18">
        <v>42615</v>
      </c>
      <c r="F1551" t="s">
        <v>184</v>
      </c>
      <c r="G1551" t="s">
        <v>5139</v>
      </c>
      <c r="H1551" t="s">
        <v>5140</v>
      </c>
      <c r="I1551" t="s">
        <v>101</v>
      </c>
      <c r="J1551" t="s">
        <v>26</v>
      </c>
      <c r="K1551" t="s">
        <v>295</v>
      </c>
      <c r="L1551" t="s">
        <v>207</v>
      </c>
      <c r="M1551" s="2">
        <v>60653</v>
      </c>
      <c r="N1551" s="2" t="s">
        <v>104</v>
      </c>
      <c r="O1551" s="3" t="s">
        <v>6752</v>
      </c>
      <c r="P1551" t="s">
        <v>31</v>
      </c>
      <c r="Q1551" t="s">
        <v>64</v>
      </c>
      <c r="R1551" t="s">
        <v>6753</v>
      </c>
      <c r="S1551" s="2">
        <v>84.272000000000006</v>
      </c>
      <c r="T1551" s="2">
        <v>2</v>
      </c>
      <c r="U1551" s="2">
        <v>0.6</v>
      </c>
      <c r="V1551" s="8">
        <v>-75.844800000000006</v>
      </c>
      <c r="W1551" s="9">
        <f t="shared" si="72"/>
        <v>33.708800000000004</v>
      </c>
      <c r="X1551" s="9">
        <f t="shared" si="73"/>
        <v>50.563200000000002</v>
      </c>
      <c r="Y1551" s="9">
        <f t="shared" si="74"/>
        <v>67.417600000000007</v>
      </c>
    </row>
    <row r="1552" spans="1:25" x14ac:dyDescent="0.3">
      <c r="A1552">
        <v>1551</v>
      </c>
      <c r="B1552" t="s">
        <v>6754</v>
      </c>
      <c r="C1552" s="1">
        <v>42679</v>
      </c>
      <c r="D1552" s="1">
        <v>42683</v>
      </c>
      <c r="E1552" s="18">
        <v>42679</v>
      </c>
      <c r="F1552" t="s">
        <v>49</v>
      </c>
      <c r="G1552" t="s">
        <v>3302</v>
      </c>
      <c r="H1552" t="s">
        <v>3303</v>
      </c>
      <c r="I1552" t="s">
        <v>25</v>
      </c>
      <c r="J1552" t="s">
        <v>26</v>
      </c>
      <c r="K1552" t="s">
        <v>94</v>
      </c>
      <c r="L1552" t="s">
        <v>95</v>
      </c>
      <c r="M1552" s="2">
        <v>98105</v>
      </c>
      <c r="N1552" s="2" t="s">
        <v>43</v>
      </c>
      <c r="O1552" s="3" t="s">
        <v>6755</v>
      </c>
      <c r="P1552" t="s">
        <v>70</v>
      </c>
      <c r="Q1552" t="s">
        <v>157</v>
      </c>
      <c r="R1552" t="s">
        <v>6756</v>
      </c>
      <c r="S1552" s="2">
        <v>479.72</v>
      </c>
      <c r="T1552" s="2">
        <v>4</v>
      </c>
      <c r="U1552" s="2">
        <v>0</v>
      </c>
      <c r="V1552" s="8">
        <v>52.769199999999998</v>
      </c>
      <c r="W1552" s="9">
        <f t="shared" si="72"/>
        <v>479.72</v>
      </c>
      <c r="X1552" s="9">
        <f t="shared" si="73"/>
        <v>0</v>
      </c>
      <c r="Y1552" s="9">
        <f t="shared" si="74"/>
        <v>1918.88</v>
      </c>
    </row>
    <row r="1553" spans="1:25" x14ac:dyDescent="0.3">
      <c r="A1553">
        <v>1552</v>
      </c>
      <c r="B1553" t="s">
        <v>6757</v>
      </c>
      <c r="C1553" s="1">
        <v>42210</v>
      </c>
      <c r="D1553" s="1">
        <v>42215</v>
      </c>
      <c r="E1553" s="18">
        <v>42210</v>
      </c>
      <c r="F1553" t="s">
        <v>49</v>
      </c>
      <c r="G1553" t="s">
        <v>5739</v>
      </c>
      <c r="H1553" t="s">
        <v>5740</v>
      </c>
      <c r="I1553" t="s">
        <v>25</v>
      </c>
      <c r="J1553" t="s">
        <v>26</v>
      </c>
      <c r="K1553" t="s">
        <v>41</v>
      </c>
      <c r="L1553" t="s">
        <v>42</v>
      </c>
      <c r="M1553" s="2">
        <v>90032</v>
      </c>
      <c r="N1553" s="2" t="s">
        <v>43</v>
      </c>
      <c r="O1553" s="3" t="s">
        <v>6758</v>
      </c>
      <c r="P1553" t="s">
        <v>70</v>
      </c>
      <c r="Q1553" t="s">
        <v>71</v>
      </c>
      <c r="R1553" t="s">
        <v>6759</v>
      </c>
      <c r="S1553" s="2">
        <v>623.96</v>
      </c>
      <c r="T1553" s="2">
        <v>5</v>
      </c>
      <c r="U1553" s="2">
        <v>0.2</v>
      </c>
      <c r="V1553" s="8">
        <v>38.997500000000002</v>
      </c>
      <c r="W1553" s="9">
        <f t="shared" si="72"/>
        <v>499.16800000000001</v>
      </c>
      <c r="X1553" s="9">
        <f t="shared" si="73"/>
        <v>124.79200000000002</v>
      </c>
      <c r="Y1553" s="9">
        <f t="shared" si="74"/>
        <v>2495.84</v>
      </c>
    </row>
    <row r="1554" spans="1:25" x14ac:dyDescent="0.3">
      <c r="A1554">
        <v>1553</v>
      </c>
      <c r="B1554" t="s">
        <v>6760</v>
      </c>
      <c r="C1554" s="1">
        <v>42328</v>
      </c>
      <c r="D1554" s="1">
        <v>42332</v>
      </c>
      <c r="E1554" s="18">
        <v>42328</v>
      </c>
      <c r="F1554" t="s">
        <v>49</v>
      </c>
      <c r="G1554" t="s">
        <v>1155</v>
      </c>
      <c r="H1554" t="s">
        <v>1156</v>
      </c>
      <c r="I1554" t="s">
        <v>40</v>
      </c>
      <c r="J1554" t="s">
        <v>26</v>
      </c>
      <c r="K1554" t="s">
        <v>801</v>
      </c>
      <c r="L1554" t="s">
        <v>103</v>
      </c>
      <c r="M1554" s="2">
        <v>75217</v>
      </c>
      <c r="N1554" s="2" t="s">
        <v>104</v>
      </c>
      <c r="O1554" s="3" t="s">
        <v>6761</v>
      </c>
      <c r="P1554" t="s">
        <v>70</v>
      </c>
      <c r="Q1554" t="s">
        <v>668</v>
      </c>
      <c r="R1554" t="s">
        <v>6762</v>
      </c>
      <c r="S1554" s="2">
        <v>479.988</v>
      </c>
      <c r="T1554" s="2">
        <v>2</v>
      </c>
      <c r="U1554" s="2">
        <v>0.4</v>
      </c>
      <c r="V1554" s="8">
        <v>55.998600000000003</v>
      </c>
      <c r="W1554" s="9">
        <f t="shared" si="72"/>
        <v>287.99279999999999</v>
      </c>
      <c r="X1554" s="9">
        <f t="shared" si="73"/>
        <v>191.99520000000001</v>
      </c>
      <c r="Y1554" s="9">
        <f t="shared" si="74"/>
        <v>575.98559999999998</v>
      </c>
    </row>
    <row r="1555" spans="1:25" x14ac:dyDescent="0.3">
      <c r="A1555">
        <v>1554</v>
      </c>
      <c r="B1555" t="s">
        <v>6763</v>
      </c>
      <c r="C1555" s="1">
        <v>42993</v>
      </c>
      <c r="D1555" s="1">
        <v>42997</v>
      </c>
      <c r="E1555" s="18">
        <v>42993</v>
      </c>
      <c r="F1555" t="s">
        <v>49</v>
      </c>
      <c r="G1555" t="s">
        <v>1895</v>
      </c>
      <c r="H1555" t="s">
        <v>1896</v>
      </c>
      <c r="I1555" t="s">
        <v>25</v>
      </c>
      <c r="J1555" t="s">
        <v>26</v>
      </c>
      <c r="K1555" t="s">
        <v>180</v>
      </c>
      <c r="L1555" t="s">
        <v>103</v>
      </c>
      <c r="M1555" s="2">
        <v>77095</v>
      </c>
      <c r="N1555" s="2" t="s">
        <v>104</v>
      </c>
      <c r="O1555" s="3" t="s">
        <v>5828</v>
      </c>
      <c r="P1555" t="s">
        <v>45</v>
      </c>
      <c r="Q1555" t="s">
        <v>67</v>
      </c>
      <c r="R1555" t="s">
        <v>5829</v>
      </c>
      <c r="S1555" s="2">
        <v>31.744</v>
      </c>
      <c r="T1555" s="2">
        <v>2</v>
      </c>
      <c r="U1555" s="2">
        <v>0.2</v>
      </c>
      <c r="V1555" s="8">
        <v>8.3328000000000007</v>
      </c>
      <c r="W1555" s="9">
        <f t="shared" si="72"/>
        <v>25.395199999999999</v>
      </c>
      <c r="X1555" s="9">
        <f t="shared" si="73"/>
        <v>6.3488000000000007</v>
      </c>
      <c r="Y1555" s="9">
        <f t="shared" si="74"/>
        <v>50.790399999999998</v>
      </c>
    </row>
    <row r="1556" spans="1:25" x14ac:dyDescent="0.3">
      <c r="A1556">
        <v>1555</v>
      </c>
      <c r="B1556" t="s">
        <v>6764</v>
      </c>
      <c r="C1556" s="1">
        <v>43064</v>
      </c>
      <c r="D1556" s="1">
        <v>43068</v>
      </c>
      <c r="E1556" s="18">
        <v>43064</v>
      </c>
      <c r="F1556" t="s">
        <v>22</v>
      </c>
      <c r="G1556" t="s">
        <v>935</v>
      </c>
      <c r="H1556" t="s">
        <v>936</v>
      </c>
      <c r="I1556" t="s">
        <v>25</v>
      </c>
      <c r="J1556" t="s">
        <v>26</v>
      </c>
      <c r="K1556" t="s">
        <v>1691</v>
      </c>
      <c r="L1556" t="s">
        <v>1246</v>
      </c>
      <c r="M1556" s="2">
        <v>30318</v>
      </c>
      <c r="N1556" s="2" t="s">
        <v>29</v>
      </c>
      <c r="O1556" s="3" t="s">
        <v>1403</v>
      </c>
      <c r="P1556" t="s">
        <v>45</v>
      </c>
      <c r="Q1556" t="s">
        <v>89</v>
      </c>
      <c r="R1556" t="s">
        <v>1404</v>
      </c>
      <c r="S1556" s="2">
        <v>48.87</v>
      </c>
      <c r="T1556" s="2">
        <v>9</v>
      </c>
      <c r="U1556" s="2">
        <v>0</v>
      </c>
      <c r="V1556" s="8">
        <v>23.946300000000001</v>
      </c>
      <c r="W1556" s="9">
        <f t="shared" si="72"/>
        <v>48.87</v>
      </c>
      <c r="X1556" s="9">
        <f t="shared" si="73"/>
        <v>0</v>
      </c>
      <c r="Y1556" s="9">
        <f t="shared" si="74"/>
        <v>439.83</v>
      </c>
    </row>
    <row r="1557" spans="1:25" x14ac:dyDescent="0.3">
      <c r="A1557">
        <v>1556</v>
      </c>
      <c r="B1557" t="s">
        <v>6765</v>
      </c>
      <c r="C1557" s="1">
        <v>43080</v>
      </c>
      <c r="D1557" s="1">
        <v>43082</v>
      </c>
      <c r="E1557" s="18">
        <v>43080</v>
      </c>
      <c r="F1557" t="s">
        <v>184</v>
      </c>
      <c r="G1557" t="s">
        <v>4711</v>
      </c>
      <c r="H1557" t="s">
        <v>4712</v>
      </c>
      <c r="I1557" t="s">
        <v>25</v>
      </c>
      <c r="J1557" t="s">
        <v>26</v>
      </c>
      <c r="K1557" t="s">
        <v>6766</v>
      </c>
      <c r="L1557" t="s">
        <v>103</v>
      </c>
      <c r="M1557" s="2">
        <v>79605</v>
      </c>
      <c r="N1557" s="2" t="s">
        <v>104</v>
      </c>
      <c r="O1557" s="3" t="s">
        <v>6767</v>
      </c>
      <c r="P1557" t="s">
        <v>45</v>
      </c>
      <c r="Q1557" t="s">
        <v>77</v>
      </c>
      <c r="R1557" t="s">
        <v>6768</v>
      </c>
      <c r="S1557" s="2">
        <v>1.3919999999999999</v>
      </c>
      <c r="T1557" s="2">
        <v>2</v>
      </c>
      <c r="U1557" s="2">
        <v>0.8</v>
      </c>
      <c r="V1557" s="8">
        <v>-3.7584</v>
      </c>
      <c r="W1557" s="9">
        <f t="shared" si="72"/>
        <v>0.27839999999999998</v>
      </c>
      <c r="X1557" s="9">
        <f t="shared" si="73"/>
        <v>1.1135999999999999</v>
      </c>
      <c r="Y1557" s="9">
        <f t="shared" si="74"/>
        <v>0.55679999999999996</v>
      </c>
    </row>
    <row r="1558" spans="1:25" x14ac:dyDescent="0.3">
      <c r="A1558">
        <v>1557</v>
      </c>
      <c r="B1558" t="s">
        <v>6769</v>
      </c>
      <c r="C1558" s="1">
        <v>42316</v>
      </c>
      <c r="D1558" s="1">
        <v>42321</v>
      </c>
      <c r="E1558" s="18">
        <v>42316</v>
      </c>
      <c r="F1558" t="s">
        <v>22</v>
      </c>
      <c r="G1558" t="s">
        <v>4677</v>
      </c>
      <c r="H1558" t="s">
        <v>4678</v>
      </c>
      <c r="I1558" t="s">
        <v>25</v>
      </c>
      <c r="J1558" t="s">
        <v>26</v>
      </c>
      <c r="K1558" t="s">
        <v>6203</v>
      </c>
      <c r="L1558" t="s">
        <v>311</v>
      </c>
      <c r="M1558" s="2">
        <v>23666</v>
      </c>
      <c r="N1558" s="2" t="s">
        <v>29</v>
      </c>
      <c r="O1558" s="3" t="s">
        <v>2503</v>
      </c>
      <c r="P1558" t="s">
        <v>45</v>
      </c>
      <c r="Q1558" t="s">
        <v>77</v>
      </c>
      <c r="R1558" t="s">
        <v>2504</v>
      </c>
      <c r="S1558" s="2">
        <v>44.43</v>
      </c>
      <c r="T1558" s="2">
        <v>3</v>
      </c>
      <c r="U1558" s="2">
        <v>0</v>
      </c>
      <c r="V1558" s="8">
        <v>18.660599999999999</v>
      </c>
      <c r="W1558" s="9">
        <f t="shared" si="72"/>
        <v>44.43</v>
      </c>
      <c r="X1558" s="9">
        <f t="shared" si="73"/>
        <v>0</v>
      </c>
      <c r="Y1558" s="9">
        <f t="shared" si="74"/>
        <v>133.29</v>
      </c>
    </row>
    <row r="1559" spans="1:25" x14ac:dyDescent="0.3">
      <c r="A1559">
        <v>1558</v>
      </c>
      <c r="B1559" t="s">
        <v>6770</v>
      </c>
      <c r="C1559" s="1">
        <v>41874</v>
      </c>
      <c r="D1559" s="1">
        <v>41878</v>
      </c>
      <c r="E1559" s="18">
        <v>41874</v>
      </c>
      <c r="F1559" t="s">
        <v>49</v>
      </c>
      <c r="G1559" t="s">
        <v>2210</v>
      </c>
      <c r="H1559" t="s">
        <v>2211</v>
      </c>
      <c r="I1559" t="s">
        <v>25</v>
      </c>
      <c r="J1559" t="s">
        <v>26</v>
      </c>
      <c r="K1559" t="s">
        <v>793</v>
      </c>
      <c r="L1559" t="s">
        <v>449</v>
      </c>
      <c r="M1559" s="2">
        <v>80219</v>
      </c>
      <c r="N1559" s="2" t="s">
        <v>43</v>
      </c>
      <c r="O1559" s="3" t="s">
        <v>6771</v>
      </c>
      <c r="P1559" t="s">
        <v>45</v>
      </c>
      <c r="Q1559" t="s">
        <v>89</v>
      </c>
      <c r="R1559" t="s">
        <v>6772</v>
      </c>
      <c r="S1559" s="2">
        <v>15.552</v>
      </c>
      <c r="T1559" s="2">
        <v>3</v>
      </c>
      <c r="U1559" s="2">
        <v>0.2</v>
      </c>
      <c r="V1559" s="8">
        <v>5.4432</v>
      </c>
      <c r="W1559" s="9">
        <f t="shared" si="72"/>
        <v>12.441599999999999</v>
      </c>
      <c r="X1559" s="9">
        <f t="shared" si="73"/>
        <v>3.1104000000000003</v>
      </c>
      <c r="Y1559" s="9">
        <f t="shared" si="74"/>
        <v>37.324799999999996</v>
      </c>
    </row>
    <row r="1560" spans="1:25" x14ac:dyDescent="0.3">
      <c r="A1560">
        <v>1559</v>
      </c>
      <c r="B1560" t="s">
        <v>6773</v>
      </c>
      <c r="C1560" s="1">
        <v>42772</v>
      </c>
      <c r="D1560" s="1">
        <v>42778</v>
      </c>
      <c r="E1560" s="18">
        <v>42772</v>
      </c>
      <c r="F1560" t="s">
        <v>49</v>
      </c>
      <c r="G1560" t="s">
        <v>2097</v>
      </c>
      <c r="H1560" t="s">
        <v>2098</v>
      </c>
      <c r="I1560" t="s">
        <v>40</v>
      </c>
      <c r="J1560" t="s">
        <v>26</v>
      </c>
      <c r="K1560" t="s">
        <v>262</v>
      </c>
      <c r="L1560" t="s">
        <v>263</v>
      </c>
      <c r="M1560" s="2">
        <v>10024</v>
      </c>
      <c r="N1560" s="2" t="s">
        <v>145</v>
      </c>
      <c r="O1560" s="3" t="s">
        <v>1983</v>
      </c>
      <c r="P1560" t="s">
        <v>70</v>
      </c>
      <c r="Q1560" t="s">
        <v>71</v>
      </c>
      <c r="R1560" t="s">
        <v>1984</v>
      </c>
      <c r="S1560" s="2">
        <v>227.46</v>
      </c>
      <c r="T1560" s="2">
        <v>6</v>
      </c>
      <c r="U1560" s="2">
        <v>0</v>
      </c>
      <c r="V1560" s="8">
        <v>65.963399999999993</v>
      </c>
      <c r="W1560" s="9">
        <f t="shared" si="72"/>
        <v>227.46</v>
      </c>
      <c r="X1560" s="9">
        <f t="shared" si="73"/>
        <v>0</v>
      </c>
      <c r="Y1560" s="9">
        <f t="shared" si="74"/>
        <v>1364.76</v>
      </c>
    </row>
    <row r="1561" spans="1:25" x14ac:dyDescent="0.3">
      <c r="A1561">
        <v>1560</v>
      </c>
      <c r="B1561" t="s">
        <v>6776</v>
      </c>
      <c r="C1561" s="1">
        <v>42733</v>
      </c>
      <c r="D1561" s="1">
        <v>42735</v>
      </c>
      <c r="E1561" s="18">
        <v>42733</v>
      </c>
      <c r="F1561" t="s">
        <v>22</v>
      </c>
      <c r="G1561" t="s">
        <v>900</v>
      </c>
      <c r="H1561" t="s">
        <v>901</v>
      </c>
      <c r="I1561" t="s">
        <v>25</v>
      </c>
      <c r="J1561" t="s">
        <v>26</v>
      </c>
      <c r="K1561" t="s">
        <v>310</v>
      </c>
      <c r="L1561" t="s">
        <v>412</v>
      </c>
      <c r="M1561" s="2">
        <v>97477</v>
      </c>
      <c r="N1561" s="2" t="s">
        <v>43</v>
      </c>
      <c r="O1561" s="3" t="s">
        <v>6537</v>
      </c>
      <c r="P1561" t="s">
        <v>45</v>
      </c>
      <c r="Q1561" t="s">
        <v>169</v>
      </c>
      <c r="R1561" t="s">
        <v>6402</v>
      </c>
      <c r="S1561" s="2">
        <v>27.792000000000002</v>
      </c>
      <c r="T1561" s="2">
        <v>3</v>
      </c>
      <c r="U1561" s="2">
        <v>0.2</v>
      </c>
      <c r="V1561" s="8">
        <v>10.422000000000001</v>
      </c>
      <c r="W1561" s="9">
        <f t="shared" si="72"/>
        <v>22.233600000000003</v>
      </c>
      <c r="X1561" s="9">
        <f t="shared" si="73"/>
        <v>5.5584000000000007</v>
      </c>
      <c r="Y1561" s="9">
        <f t="shared" si="74"/>
        <v>66.700800000000015</v>
      </c>
    </row>
    <row r="1562" spans="1:25" x14ac:dyDescent="0.3">
      <c r="A1562">
        <v>1561</v>
      </c>
      <c r="B1562" t="s">
        <v>6777</v>
      </c>
      <c r="C1562" s="1">
        <v>41860</v>
      </c>
      <c r="D1562" s="1">
        <v>41865</v>
      </c>
      <c r="E1562" s="18">
        <v>41860</v>
      </c>
      <c r="F1562" t="s">
        <v>49</v>
      </c>
      <c r="G1562" t="s">
        <v>3387</v>
      </c>
      <c r="H1562" t="s">
        <v>3388</v>
      </c>
      <c r="I1562" t="s">
        <v>25</v>
      </c>
      <c r="J1562" t="s">
        <v>26</v>
      </c>
      <c r="K1562" t="s">
        <v>3304</v>
      </c>
      <c r="L1562" t="s">
        <v>42</v>
      </c>
      <c r="M1562" s="2">
        <v>93727</v>
      </c>
      <c r="N1562" s="2" t="s">
        <v>43</v>
      </c>
      <c r="O1562" s="3" t="s">
        <v>1720</v>
      </c>
      <c r="P1562" t="s">
        <v>45</v>
      </c>
      <c r="Q1562" t="s">
        <v>89</v>
      </c>
      <c r="R1562" t="s">
        <v>1721</v>
      </c>
      <c r="S1562" s="2">
        <v>5.98</v>
      </c>
      <c r="T1562" s="2">
        <v>1</v>
      </c>
      <c r="U1562" s="2">
        <v>0</v>
      </c>
      <c r="V1562" s="8">
        <v>2.6909999999999998</v>
      </c>
      <c r="W1562" s="9">
        <f t="shared" si="72"/>
        <v>5.98</v>
      </c>
      <c r="X1562" s="9">
        <f t="shared" si="73"/>
        <v>0</v>
      </c>
      <c r="Y1562" s="9">
        <f t="shared" si="74"/>
        <v>5.98</v>
      </c>
    </row>
    <row r="1563" spans="1:25" x14ac:dyDescent="0.3">
      <c r="A1563">
        <v>1562</v>
      </c>
      <c r="B1563" t="s">
        <v>6778</v>
      </c>
      <c r="C1563" s="1">
        <v>42302</v>
      </c>
      <c r="D1563" s="1">
        <v>42304</v>
      </c>
      <c r="E1563" s="18">
        <v>42302</v>
      </c>
      <c r="F1563" t="s">
        <v>22</v>
      </c>
      <c r="G1563" t="s">
        <v>1875</v>
      </c>
      <c r="H1563" t="s">
        <v>1876</v>
      </c>
      <c r="I1563" t="s">
        <v>25</v>
      </c>
      <c r="J1563" t="s">
        <v>26</v>
      </c>
      <c r="K1563" t="s">
        <v>4944</v>
      </c>
      <c r="L1563" t="s">
        <v>1364</v>
      </c>
      <c r="M1563" s="2">
        <v>89431</v>
      </c>
      <c r="N1563" s="2" t="s">
        <v>43</v>
      </c>
      <c r="O1563" s="3" t="s">
        <v>3857</v>
      </c>
      <c r="P1563" t="s">
        <v>45</v>
      </c>
      <c r="Q1563" t="s">
        <v>67</v>
      </c>
      <c r="R1563" t="s">
        <v>3858</v>
      </c>
      <c r="S1563" s="2">
        <v>79.36</v>
      </c>
      <c r="T1563" s="2">
        <v>4</v>
      </c>
      <c r="U1563" s="2">
        <v>0</v>
      </c>
      <c r="V1563" s="8">
        <v>23.808</v>
      </c>
      <c r="W1563" s="9">
        <f t="shared" si="72"/>
        <v>79.36</v>
      </c>
      <c r="X1563" s="9">
        <f t="shared" si="73"/>
        <v>0</v>
      </c>
      <c r="Y1563" s="9">
        <f t="shared" si="74"/>
        <v>317.44</v>
      </c>
    </row>
    <row r="1564" spans="1:25" x14ac:dyDescent="0.3">
      <c r="A1564">
        <v>1563</v>
      </c>
      <c r="B1564" t="s">
        <v>6779</v>
      </c>
      <c r="C1564" s="1">
        <v>42495</v>
      </c>
      <c r="D1564" s="1">
        <v>42496</v>
      </c>
      <c r="E1564" s="18">
        <v>42495</v>
      </c>
      <c r="F1564" t="s">
        <v>184</v>
      </c>
      <c r="G1564" t="s">
        <v>2794</v>
      </c>
      <c r="H1564" t="s">
        <v>2795</v>
      </c>
      <c r="I1564" t="s">
        <v>40</v>
      </c>
      <c r="J1564" t="s">
        <v>26</v>
      </c>
      <c r="K1564" t="s">
        <v>27</v>
      </c>
      <c r="L1564" t="s">
        <v>1364</v>
      </c>
      <c r="M1564" s="2">
        <v>89015</v>
      </c>
      <c r="N1564" s="2" t="s">
        <v>43</v>
      </c>
      <c r="O1564" s="3" t="s">
        <v>6175</v>
      </c>
      <c r="P1564" t="s">
        <v>31</v>
      </c>
      <c r="Q1564" t="s">
        <v>55</v>
      </c>
      <c r="R1564" t="s">
        <v>6176</v>
      </c>
      <c r="S1564" s="2">
        <v>1685.88</v>
      </c>
      <c r="T1564" s="2">
        <v>6</v>
      </c>
      <c r="U1564" s="2">
        <v>0</v>
      </c>
      <c r="V1564" s="8">
        <v>320.31720000000001</v>
      </c>
      <c r="W1564" s="9">
        <f t="shared" si="72"/>
        <v>1685.88</v>
      </c>
      <c r="X1564" s="9">
        <f t="shared" si="73"/>
        <v>0</v>
      </c>
      <c r="Y1564" s="9">
        <f t="shared" si="74"/>
        <v>10115.280000000001</v>
      </c>
    </row>
    <row r="1565" spans="1:25" x14ac:dyDescent="0.3">
      <c r="A1565">
        <v>1564</v>
      </c>
      <c r="B1565" t="s">
        <v>6780</v>
      </c>
      <c r="C1565" s="1">
        <v>42779</v>
      </c>
      <c r="D1565" s="1">
        <v>42783</v>
      </c>
      <c r="E1565" s="18">
        <v>42779</v>
      </c>
      <c r="F1565" t="s">
        <v>49</v>
      </c>
      <c r="G1565" t="s">
        <v>5536</v>
      </c>
      <c r="H1565" t="s">
        <v>5537</v>
      </c>
      <c r="I1565" t="s">
        <v>40</v>
      </c>
      <c r="J1565" t="s">
        <v>26</v>
      </c>
      <c r="K1565" t="s">
        <v>262</v>
      </c>
      <c r="L1565" t="s">
        <v>263</v>
      </c>
      <c r="M1565" s="2">
        <v>10009</v>
      </c>
      <c r="N1565" s="2" t="s">
        <v>145</v>
      </c>
      <c r="O1565" s="3" t="s">
        <v>4921</v>
      </c>
      <c r="P1565" t="s">
        <v>45</v>
      </c>
      <c r="Q1565" t="s">
        <v>89</v>
      </c>
      <c r="R1565" t="s">
        <v>4922</v>
      </c>
      <c r="S1565" s="2">
        <v>17.940000000000001</v>
      </c>
      <c r="T1565" s="2">
        <v>3</v>
      </c>
      <c r="U1565" s="2">
        <v>0</v>
      </c>
      <c r="V1565" s="8">
        <v>8.7905999999999995</v>
      </c>
      <c r="W1565" s="9">
        <f t="shared" si="72"/>
        <v>17.940000000000001</v>
      </c>
      <c r="X1565" s="9">
        <f t="shared" si="73"/>
        <v>0</v>
      </c>
      <c r="Y1565" s="9">
        <f t="shared" si="74"/>
        <v>53.820000000000007</v>
      </c>
    </row>
    <row r="1566" spans="1:25" x14ac:dyDescent="0.3">
      <c r="A1566">
        <v>1565</v>
      </c>
      <c r="B1566" t="s">
        <v>6784</v>
      </c>
      <c r="C1566" s="1">
        <v>42859</v>
      </c>
      <c r="D1566" s="1">
        <v>42865</v>
      </c>
      <c r="E1566" s="18">
        <v>42859</v>
      </c>
      <c r="F1566" t="s">
        <v>49</v>
      </c>
      <c r="G1566" t="s">
        <v>3911</v>
      </c>
      <c r="H1566" t="s">
        <v>3912</v>
      </c>
      <c r="I1566" t="s">
        <v>40</v>
      </c>
      <c r="J1566" t="s">
        <v>26</v>
      </c>
      <c r="K1566" t="s">
        <v>143</v>
      </c>
      <c r="L1566" t="s">
        <v>144</v>
      </c>
      <c r="M1566" s="2">
        <v>19140</v>
      </c>
      <c r="N1566" s="2" t="s">
        <v>145</v>
      </c>
      <c r="O1566" s="3" t="s">
        <v>6774</v>
      </c>
      <c r="P1566" t="s">
        <v>45</v>
      </c>
      <c r="Q1566" t="s">
        <v>74</v>
      </c>
      <c r="R1566" t="s">
        <v>6775</v>
      </c>
      <c r="S1566" s="2">
        <v>2.202</v>
      </c>
      <c r="T1566" s="2">
        <v>2</v>
      </c>
      <c r="U1566" s="2">
        <v>0.7</v>
      </c>
      <c r="V1566" s="8">
        <v>-1.5414000000000001</v>
      </c>
      <c r="W1566" s="9">
        <f t="shared" si="72"/>
        <v>0.66060000000000008</v>
      </c>
      <c r="X1566" s="9">
        <f t="shared" si="73"/>
        <v>1.5413999999999999</v>
      </c>
      <c r="Y1566" s="9">
        <f t="shared" si="74"/>
        <v>1.3212000000000002</v>
      </c>
    </row>
    <row r="1567" spans="1:25" x14ac:dyDescent="0.3">
      <c r="A1567">
        <v>1566</v>
      </c>
      <c r="B1567" t="s">
        <v>6785</v>
      </c>
      <c r="C1567" s="1">
        <v>42964</v>
      </c>
      <c r="D1567" s="1">
        <v>42971</v>
      </c>
      <c r="E1567" s="18">
        <v>42964</v>
      </c>
      <c r="F1567" t="s">
        <v>49</v>
      </c>
      <c r="G1567" t="s">
        <v>4121</v>
      </c>
      <c r="H1567" t="s">
        <v>4122</v>
      </c>
      <c r="I1567" t="s">
        <v>101</v>
      </c>
      <c r="J1567" t="s">
        <v>26</v>
      </c>
      <c r="K1567" t="s">
        <v>180</v>
      </c>
      <c r="L1567" t="s">
        <v>103</v>
      </c>
      <c r="M1567" s="2">
        <v>77095</v>
      </c>
      <c r="N1567" s="2" t="s">
        <v>104</v>
      </c>
      <c r="O1567" s="3" t="s">
        <v>5819</v>
      </c>
      <c r="P1567" t="s">
        <v>45</v>
      </c>
      <c r="Q1567" t="s">
        <v>567</v>
      </c>
      <c r="R1567" t="s">
        <v>5820</v>
      </c>
      <c r="S1567" s="2">
        <v>5.5519999999999996</v>
      </c>
      <c r="T1567" s="2">
        <v>2</v>
      </c>
      <c r="U1567" s="2">
        <v>0.2</v>
      </c>
      <c r="V1567" s="8">
        <v>-1.0409999999999999</v>
      </c>
      <c r="W1567" s="9">
        <f t="shared" si="72"/>
        <v>4.4415999999999993</v>
      </c>
      <c r="X1567" s="9">
        <f t="shared" si="73"/>
        <v>1.1104000000000001</v>
      </c>
      <c r="Y1567" s="9">
        <f t="shared" si="74"/>
        <v>8.8831999999999987</v>
      </c>
    </row>
    <row r="1568" spans="1:25" x14ac:dyDescent="0.3">
      <c r="A1568">
        <v>1567</v>
      </c>
      <c r="B1568" t="s">
        <v>6786</v>
      </c>
      <c r="C1568" s="1">
        <v>42686</v>
      </c>
      <c r="D1568" s="1">
        <v>42689</v>
      </c>
      <c r="E1568" s="18">
        <v>42686</v>
      </c>
      <c r="F1568" t="s">
        <v>184</v>
      </c>
      <c r="G1568" t="s">
        <v>914</v>
      </c>
      <c r="H1568" t="s">
        <v>915</v>
      </c>
      <c r="I1568" t="s">
        <v>101</v>
      </c>
      <c r="J1568" t="s">
        <v>26</v>
      </c>
      <c r="K1568" t="s">
        <v>931</v>
      </c>
      <c r="L1568" t="s">
        <v>42</v>
      </c>
      <c r="M1568" s="2">
        <v>92024</v>
      </c>
      <c r="N1568" s="2" t="s">
        <v>43</v>
      </c>
      <c r="O1568" s="3" t="s">
        <v>5540</v>
      </c>
      <c r="P1568" t="s">
        <v>70</v>
      </c>
      <c r="Q1568" t="s">
        <v>71</v>
      </c>
      <c r="R1568" t="s">
        <v>5541</v>
      </c>
      <c r="S1568" s="2">
        <v>203.976</v>
      </c>
      <c r="T1568" s="2">
        <v>3</v>
      </c>
      <c r="U1568" s="2">
        <v>0.2</v>
      </c>
      <c r="V1568" s="8">
        <v>25.497</v>
      </c>
      <c r="W1568" s="9">
        <f t="shared" si="72"/>
        <v>163.1808</v>
      </c>
      <c r="X1568" s="9">
        <f t="shared" si="73"/>
        <v>40.795200000000001</v>
      </c>
      <c r="Y1568" s="9">
        <f t="shared" si="74"/>
        <v>489.54240000000004</v>
      </c>
    </row>
    <row r="1569" spans="1:25" x14ac:dyDescent="0.3">
      <c r="A1569">
        <v>1568</v>
      </c>
      <c r="B1569" t="s">
        <v>6787</v>
      </c>
      <c r="C1569" s="1">
        <v>42227</v>
      </c>
      <c r="D1569" s="1">
        <v>42231</v>
      </c>
      <c r="E1569" s="18">
        <v>42227</v>
      </c>
      <c r="F1569" t="s">
        <v>49</v>
      </c>
      <c r="G1569" t="s">
        <v>1493</v>
      </c>
      <c r="H1569" t="s">
        <v>1494</v>
      </c>
      <c r="I1569" t="s">
        <v>101</v>
      </c>
      <c r="J1569" t="s">
        <v>26</v>
      </c>
      <c r="K1569" t="s">
        <v>262</v>
      </c>
      <c r="L1569" t="s">
        <v>263</v>
      </c>
      <c r="M1569" s="2">
        <v>10035</v>
      </c>
      <c r="N1569" s="2" t="s">
        <v>145</v>
      </c>
      <c r="O1569" s="3" t="s">
        <v>1012</v>
      </c>
      <c r="P1569" t="s">
        <v>45</v>
      </c>
      <c r="Q1569" t="s">
        <v>67</v>
      </c>
      <c r="R1569" t="s">
        <v>1013</v>
      </c>
      <c r="S1569" s="2">
        <v>11.96</v>
      </c>
      <c r="T1569" s="2">
        <v>2</v>
      </c>
      <c r="U1569" s="2">
        <v>0</v>
      </c>
      <c r="V1569" s="8">
        <v>3.1095999999999999</v>
      </c>
      <c r="W1569" s="9">
        <f t="shared" si="72"/>
        <v>11.96</v>
      </c>
      <c r="X1569" s="9">
        <f t="shared" si="73"/>
        <v>0</v>
      </c>
      <c r="Y1569" s="9">
        <f t="shared" si="74"/>
        <v>23.92</v>
      </c>
    </row>
    <row r="1570" spans="1:25" x14ac:dyDescent="0.3">
      <c r="A1570">
        <v>1569</v>
      </c>
      <c r="B1570" t="s">
        <v>6788</v>
      </c>
      <c r="C1570" s="1">
        <v>42671</v>
      </c>
      <c r="D1570" s="1">
        <v>42671</v>
      </c>
      <c r="E1570" s="18">
        <v>42671</v>
      </c>
      <c r="F1570" t="s">
        <v>1261</v>
      </c>
      <c r="G1570" t="s">
        <v>1244</v>
      </c>
      <c r="H1570" t="s">
        <v>1245</v>
      </c>
      <c r="I1570" t="s">
        <v>40</v>
      </c>
      <c r="J1570" t="s">
        <v>26</v>
      </c>
      <c r="K1570" t="s">
        <v>381</v>
      </c>
      <c r="L1570" t="s">
        <v>263</v>
      </c>
      <c r="M1570" s="2">
        <v>14609</v>
      </c>
      <c r="N1570" s="2" t="s">
        <v>145</v>
      </c>
      <c r="O1570" s="3" t="s">
        <v>6789</v>
      </c>
      <c r="P1570" t="s">
        <v>31</v>
      </c>
      <c r="Q1570" t="s">
        <v>64</v>
      </c>
      <c r="R1570" t="s">
        <v>6790</v>
      </c>
      <c r="S1570" s="2">
        <v>756.8</v>
      </c>
      <c r="T1570" s="2">
        <v>5</v>
      </c>
      <c r="U1570" s="2">
        <v>0</v>
      </c>
      <c r="V1570" s="8">
        <v>75.680000000000007</v>
      </c>
      <c r="W1570" s="9">
        <f t="shared" si="72"/>
        <v>756.8</v>
      </c>
      <c r="X1570" s="9">
        <f t="shared" si="73"/>
        <v>0</v>
      </c>
      <c r="Y1570" s="9">
        <f t="shared" si="74"/>
        <v>3784</v>
      </c>
    </row>
    <row r="1571" spans="1:25" x14ac:dyDescent="0.3">
      <c r="A1571">
        <v>1570</v>
      </c>
      <c r="B1571" t="s">
        <v>6791</v>
      </c>
      <c r="C1571" s="1">
        <v>42002</v>
      </c>
      <c r="D1571" s="1">
        <v>42006</v>
      </c>
      <c r="E1571" s="18">
        <v>42002</v>
      </c>
      <c r="F1571" t="s">
        <v>49</v>
      </c>
      <c r="G1571" t="s">
        <v>3549</v>
      </c>
      <c r="H1571" t="s">
        <v>3550</v>
      </c>
      <c r="I1571" t="s">
        <v>101</v>
      </c>
      <c r="J1571" t="s">
        <v>26</v>
      </c>
      <c r="K1571" t="s">
        <v>6781</v>
      </c>
      <c r="L1571" t="s">
        <v>207</v>
      </c>
      <c r="M1571" s="2">
        <v>60174</v>
      </c>
      <c r="N1571" s="2" t="s">
        <v>104</v>
      </c>
      <c r="O1571" s="3" t="s">
        <v>6228</v>
      </c>
      <c r="P1571" t="s">
        <v>31</v>
      </c>
      <c r="Q1571" t="s">
        <v>64</v>
      </c>
      <c r="R1571" t="s">
        <v>6229</v>
      </c>
      <c r="S1571" s="2">
        <v>8.7360000000000007</v>
      </c>
      <c r="T1571" s="2">
        <v>3</v>
      </c>
      <c r="U1571" s="2">
        <v>0.6</v>
      </c>
      <c r="V1571" s="8">
        <v>-4.8048000000000002</v>
      </c>
      <c r="W1571" s="9">
        <f t="shared" si="72"/>
        <v>3.4944000000000006</v>
      </c>
      <c r="X1571" s="9">
        <f t="shared" si="73"/>
        <v>5.2416</v>
      </c>
      <c r="Y1571" s="9">
        <f t="shared" si="74"/>
        <v>10.483200000000002</v>
      </c>
    </row>
    <row r="1572" spans="1:25" x14ac:dyDescent="0.3">
      <c r="A1572">
        <v>1571</v>
      </c>
      <c r="B1572" t="s">
        <v>6792</v>
      </c>
      <c r="C1572" s="1">
        <v>42523</v>
      </c>
      <c r="D1572" s="1">
        <v>42527</v>
      </c>
      <c r="E1572" s="18">
        <v>42523</v>
      </c>
      <c r="F1572" t="s">
        <v>49</v>
      </c>
      <c r="G1572" t="s">
        <v>4382</v>
      </c>
      <c r="H1572" t="s">
        <v>4383</v>
      </c>
      <c r="I1572" t="s">
        <v>40</v>
      </c>
      <c r="J1572" t="s">
        <v>26</v>
      </c>
      <c r="K1572" t="s">
        <v>94</v>
      </c>
      <c r="L1572" t="s">
        <v>95</v>
      </c>
      <c r="M1572" s="2">
        <v>98115</v>
      </c>
      <c r="N1572" s="2" t="s">
        <v>43</v>
      </c>
      <c r="O1572" s="3" t="s">
        <v>5956</v>
      </c>
      <c r="P1572" t="s">
        <v>45</v>
      </c>
      <c r="Q1572" t="s">
        <v>89</v>
      </c>
      <c r="R1572" t="s">
        <v>5957</v>
      </c>
      <c r="S1572" s="2">
        <v>30.18</v>
      </c>
      <c r="T1572" s="2">
        <v>3</v>
      </c>
      <c r="U1572" s="2">
        <v>0</v>
      </c>
      <c r="V1572" s="8">
        <v>13.8828</v>
      </c>
      <c r="W1572" s="9">
        <f t="shared" si="72"/>
        <v>30.18</v>
      </c>
      <c r="X1572" s="9">
        <f t="shared" si="73"/>
        <v>0</v>
      </c>
      <c r="Y1572" s="9">
        <f t="shared" si="74"/>
        <v>90.539999999999992</v>
      </c>
    </row>
    <row r="1573" spans="1:25" x14ac:dyDescent="0.3">
      <c r="A1573">
        <v>1572</v>
      </c>
      <c r="B1573" t="s">
        <v>6793</v>
      </c>
      <c r="C1573" s="1">
        <v>42762</v>
      </c>
      <c r="D1573" s="1">
        <v>42766</v>
      </c>
      <c r="E1573" s="18">
        <v>42762</v>
      </c>
      <c r="F1573" t="s">
        <v>49</v>
      </c>
      <c r="G1573" t="s">
        <v>4746</v>
      </c>
      <c r="H1573" t="s">
        <v>4747</v>
      </c>
      <c r="I1573" t="s">
        <v>25</v>
      </c>
      <c r="J1573" t="s">
        <v>26</v>
      </c>
      <c r="K1573" t="s">
        <v>262</v>
      </c>
      <c r="L1573" t="s">
        <v>263</v>
      </c>
      <c r="M1573" s="2">
        <v>10035</v>
      </c>
      <c r="N1573" s="2" t="s">
        <v>145</v>
      </c>
      <c r="O1573" s="3" t="s">
        <v>6226</v>
      </c>
      <c r="P1573" t="s">
        <v>70</v>
      </c>
      <c r="Q1573" t="s">
        <v>71</v>
      </c>
      <c r="R1573" t="s">
        <v>6227</v>
      </c>
      <c r="S1573" s="2">
        <v>137.94</v>
      </c>
      <c r="T1573" s="2">
        <v>3</v>
      </c>
      <c r="U1573" s="2">
        <v>0</v>
      </c>
      <c r="V1573" s="8">
        <v>35.864400000000003</v>
      </c>
      <c r="W1573" s="9">
        <f t="shared" si="72"/>
        <v>137.94</v>
      </c>
      <c r="X1573" s="9">
        <f t="shared" si="73"/>
        <v>0</v>
      </c>
      <c r="Y1573" s="9">
        <f t="shared" si="74"/>
        <v>413.82</v>
      </c>
    </row>
    <row r="1574" spans="1:25" x14ac:dyDescent="0.3">
      <c r="A1574">
        <v>1573</v>
      </c>
      <c r="B1574" t="s">
        <v>6794</v>
      </c>
      <c r="C1574" s="1">
        <v>42561</v>
      </c>
      <c r="D1574" s="1">
        <v>42561</v>
      </c>
      <c r="E1574" s="18">
        <v>42561</v>
      </c>
      <c r="F1574" t="s">
        <v>1261</v>
      </c>
      <c r="G1574" t="s">
        <v>880</v>
      </c>
      <c r="H1574" t="s">
        <v>881</v>
      </c>
      <c r="I1574" t="s">
        <v>40</v>
      </c>
      <c r="J1574" t="s">
        <v>26</v>
      </c>
      <c r="K1574" t="s">
        <v>143</v>
      </c>
      <c r="L1574" t="s">
        <v>144</v>
      </c>
      <c r="M1574" s="2">
        <v>19143</v>
      </c>
      <c r="N1574" s="2" t="s">
        <v>145</v>
      </c>
      <c r="O1574" s="3" t="s">
        <v>6795</v>
      </c>
      <c r="P1574" t="s">
        <v>70</v>
      </c>
      <c r="Q1574" t="s">
        <v>668</v>
      </c>
      <c r="R1574" t="s">
        <v>6796</v>
      </c>
      <c r="S1574" s="2">
        <v>341.99099999999999</v>
      </c>
      <c r="T1574" s="2">
        <v>3</v>
      </c>
      <c r="U1574" s="2">
        <v>0.7</v>
      </c>
      <c r="V1574" s="8">
        <v>-319.19159999999999</v>
      </c>
      <c r="W1574" s="9">
        <f t="shared" si="72"/>
        <v>102.59730000000002</v>
      </c>
      <c r="X1574" s="9">
        <f t="shared" si="73"/>
        <v>239.39369999999997</v>
      </c>
      <c r="Y1574" s="9">
        <f t="shared" si="74"/>
        <v>307.79190000000006</v>
      </c>
    </row>
    <row r="1575" spans="1:25" x14ac:dyDescent="0.3">
      <c r="A1575">
        <v>1574</v>
      </c>
      <c r="B1575" t="s">
        <v>6797</v>
      </c>
      <c r="C1575" s="1">
        <v>42159</v>
      </c>
      <c r="D1575" s="1">
        <v>42164</v>
      </c>
      <c r="E1575" s="18">
        <v>42159</v>
      </c>
      <c r="F1575" t="s">
        <v>22</v>
      </c>
      <c r="G1575" t="s">
        <v>5401</v>
      </c>
      <c r="H1575" t="s">
        <v>5402</v>
      </c>
      <c r="I1575" t="s">
        <v>25</v>
      </c>
      <c r="J1575" t="s">
        <v>26</v>
      </c>
      <c r="K1575" t="s">
        <v>41</v>
      </c>
      <c r="L1575" t="s">
        <v>42</v>
      </c>
      <c r="M1575" s="2">
        <v>90008</v>
      </c>
      <c r="N1575" s="2" t="s">
        <v>43</v>
      </c>
      <c r="O1575" s="3" t="s">
        <v>5867</v>
      </c>
      <c r="P1575" t="s">
        <v>70</v>
      </c>
      <c r="Q1575" t="s">
        <v>157</v>
      </c>
      <c r="R1575" t="s">
        <v>5868</v>
      </c>
      <c r="S1575" s="2">
        <v>119.98</v>
      </c>
      <c r="T1575" s="2">
        <v>2</v>
      </c>
      <c r="U1575" s="2">
        <v>0</v>
      </c>
      <c r="V1575" s="8">
        <v>35.994</v>
      </c>
      <c r="W1575" s="9">
        <f t="shared" si="72"/>
        <v>119.98</v>
      </c>
      <c r="X1575" s="9">
        <f t="shared" si="73"/>
        <v>0</v>
      </c>
      <c r="Y1575" s="9">
        <f t="shared" si="74"/>
        <v>239.96</v>
      </c>
    </row>
    <row r="1576" spans="1:25" x14ac:dyDescent="0.3">
      <c r="A1576">
        <v>1575</v>
      </c>
      <c r="B1576" t="s">
        <v>6798</v>
      </c>
      <c r="C1576" s="1">
        <v>42609</v>
      </c>
      <c r="D1576" s="1">
        <v>42615</v>
      </c>
      <c r="E1576" s="18">
        <v>42609</v>
      </c>
      <c r="F1576" t="s">
        <v>49</v>
      </c>
      <c r="G1576" t="s">
        <v>4831</v>
      </c>
      <c r="H1576" t="s">
        <v>4832</v>
      </c>
      <c r="I1576" t="s">
        <v>40</v>
      </c>
      <c r="J1576" t="s">
        <v>26</v>
      </c>
      <c r="K1576" t="s">
        <v>6045</v>
      </c>
      <c r="L1576" t="s">
        <v>53</v>
      </c>
      <c r="M1576" s="2">
        <v>33021</v>
      </c>
      <c r="N1576" s="2" t="s">
        <v>29</v>
      </c>
      <c r="O1576" s="3" t="s">
        <v>6799</v>
      </c>
      <c r="P1576" t="s">
        <v>45</v>
      </c>
      <c r="Q1576" t="s">
        <v>46</v>
      </c>
      <c r="R1576" t="s">
        <v>6800</v>
      </c>
      <c r="S1576" s="2">
        <v>9.2159999999999993</v>
      </c>
      <c r="T1576" s="2">
        <v>4</v>
      </c>
      <c r="U1576" s="2">
        <v>0.2</v>
      </c>
      <c r="V1576" s="8">
        <v>3.3408000000000002</v>
      </c>
      <c r="W1576" s="9">
        <f t="shared" si="72"/>
        <v>7.3727999999999998</v>
      </c>
      <c r="X1576" s="9">
        <f t="shared" si="73"/>
        <v>1.8431999999999999</v>
      </c>
      <c r="Y1576" s="9">
        <f t="shared" si="74"/>
        <v>29.491199999999999</v>
      </c>
    </row>
    <row r="1577" spans="1:25" x14ac:dyDescent="0.3">
      <c r="A1577">
        <v>1576</v>
      </c>
      <c r="B1577" t="s">
        <v>6801</v>
      </c>
      <c r="C1577" s="1">
        <v>42383</v>
      </c>
      <c r="D1577" s="1">
        <v>42389</v>
      </c>
      <c r="E1577" s="18">
        <v>42383</v>
      </c>
      <c r="F1577" t="s">
        <v>49</v>
      </c>
      <c r="G1577" t="s">
        <v>1380</v>
      </c>
      <c r="H1577" t="s">
        <v>1381</v>
      </c>
      <c r="I1577" t="s">
        <v>25</v>
      </c>
      <c r="J1577" t="s">
        <v>26</v>
      </c>
      <c r="K1577" t="s">
        <v>86</v>
      </c>
      <c r="L1577" t="s">
        <v>87</v>
      </c>
      <c r="M1577" s="2">
        <v>28027</v>
      </c>
      <c r="N1577" s="2" t="s">
        <v>29</v>
      </c>
      <c r="O1577" s="3" t="s">
        <v>5795</v>
      </c>
      <c r="P1577" t="s">
        <v>45</v>
      </c>
      <c r="Q1577" t="s">
        <v>89</v>
      </c>
      <c r="R1577" t="s">
        <v>5796</v>
      </c>
      <c r="S1577" s="2">
        <v>89.567999999999998</v>
      </c>
      <c r="T1577" s="2">
        <v>2</v>
      </c>
      <c r="U1577" s="2">
        <v>0.2</v>
      </c>
      <c r="V1577" s="8">
        <v>32.468400000000003</v>
      </c>
      <c r="W1577" s="9">
        <f t="shared" si="72"/>
        <v>71.654399999999995</v>
      </c>
      <c r="X1577" s="9">
        <f t="shared" si="73"/>
        <v>17.913599999999999</v>
      </c>
      <c r="Y1577" s="9">
        <f t="shared" si="74"/>
        <v>143.30879999999999</v>
      </c>
    </row>
    <row r="1578" spans="1:25" x14ac:dyDescent="0.3">
      <c r="A1578">
        <v>1577</v>
      </c>
      <c r="B1578" t="s">
        <v>6804</v>
      </c>
      <c r="C1578" s="1">
        <v>43024</v>
      </c>
      <c r="D1578" s="1">
        <v>43029</v>
      </c>
      <c r="E1578" s="18">
        <v>43024</v>
      </c>
      <c r="F1578" t="s">
        <v>49</v>
      </c>
      <c r="G1578" t="s">
        <v>5553</v>
      </c>
      <c r="H1578" t="s">
        <v>5554</v>
      </c>
      <c r="I1578" t="s">
        <v>101</v>
      </c>
      <c r="J1578" t="s">
        <v>26</v>
      </c>
      <c r="K1578" t="s">
        <v>6309</v>
      </c>
      <c r="L1578" t="s">
        <v>302</v>
      </c>
      <c r="M1578" s="2">
        <v>85364</v>
      </c>
      <c r="N1578" s="2" t="s">
        <v>43</v>
      </c>
      <c r="O1578" s="3" t="s">
        <v>858</v>
      </c>
      <c r="P1578" t="s">
        <v>70</v>
      </c>
      <c r="Q1578" t="s">
        <v>668</v>
      </c>
      <c r="R1578" t="s">
        <v>859</v>
      </c>
      <c r="S1578" s="2">
        <v>599.98500000000001</v>
      </c>
      <c r="T1578" s="2">
        <v>5</v>
      </c>
      <c r="U1578" s="2">
        <v>0.7</v>
      </c>
      <c r="V1578" s="8">
        <v>-479.988</v>
      </c>
      <c r="W1578" s="9">
        <f t="shared" si="72"/>
        <v>179.99550000000005</v>
      </c>
      <c r="X1578" s="9">
        <f t="shared" si="73"/>
        <v>419.98949999999996</v>
      </c>
      <c r="Y1578" s="9">
        <f t="shared" si="74"/>
        <v>899.97750000000019</v>
      </c>
    </row>
    <row r="1579" spans="1:25" x14ac:dyDescent="0.3">
      <c r="A1579">
        <v>1578</v>
      </c>
      <c r="B1579" t="s">
        <v>6805</v>
      </c>
      <c r="C1579" s="1">
        <v>43022</v>
      </c>
      <c r="D1579" s="1">
        <v>43027</v>
      </c>
      <c r="E1579" s="18">
        <v>43022</v>
      </c>
      <c r="F1579" t="s">
        <v>49</v>
      </c>
      <c r="G1579" t="s">
        <v>2554</v>
      </c>
      <c r="H1579" t="s">
        <v>2555</v>
      </c>
      <c r="I1579" t="s">
        <v>25</v>
      </c>
      <c r="J1579" t="s">
        <v>26</v>
      </c>
      <c r="K1579" t="s">
        <v>126</v>
      </c>
      <c r="L1579" t="s">
        <v>42</v>
      </c>
      <c r="M1579" s="2">
        <v>94110</v>
      </c>
      <c r="N1579" s="2" t="s">
        <v>43</v>
      </c>
      <c r="O1579" s="3" t="s">
        <v>2134</v>
      </c>
      <c r="P1579" t="s">
        <v>70</v>
      </c>
      <c r="Q1579" t="s">
        <v>157</v>
      </c>
      <c r="R1579" t="s">
        <v>2135</v>
      </c>
      <c r="S1579" s="2">
        <v>46.36</v>
      </c>
      <c r="T1579" s="2">
        <v>4</v>
      </c>
      <c r="U1579" s="2">
        <v>0</v>
      </c>
      <c r="V1579" s="8">
        <v>15.2988</v>
      </c>
      <c r="W1579" s="9">
        <f t="shared" si="72"/>
        <v>46.36</v>
      </c>
      <c r="X1579" s="9">
        <f t="shared" si="73"/>
        <v>0</v>
      </c>
      <c r="Y1579" s="9">
        <f t="shared" si="74"/>
        <v>185.44</v>
      </c>
    </row>
    <row r="1580" spans="1:25" x14ac:dyDescent="0.3">
      <c r="A1580">
        <v>1579</v>
      </c>
      <c r="B1580" t="s">
        <v>6806</v>
      </c>
      <c r="C1580" s="1">
        <v>41884</v>
      </c>
      <c r="D1580" s="1">
        <v>41889</v>
      </c>
      <c r="E1580" s="18">
        <v>41884</v>
      </c>
      <c r="F1580" t="s">
        <v>49</v>
      </c>
      <c r="G1580" t="s">
        <v>1129</v>
      </c>
      <c r="H1580" t="s">
        <v>1130</v>
      </c>
      <c r="I1580" t="s">
        <v>40</v>
      </c>
      <c r="J1580" t="s">
        <v>26</v>
      </c>
      <c r="K1580" t="s">
        <v>180</v>
      </c>
      <c r="L1580" t="s">
        <v>103</v>
      </c>
      <c r="M1580" s="2">
        <v>77095</v>
      </c>
      <c r="N1580" s="2" t="s">
        <v>104</v>
      </c>
      <c r="O1580" s="3" t="s">
        <v>5144</v>
      </c>
      <c r="P1580" t="s">
        <v>70</v>
      </c>
      <c r="Q1580" t="s">
        <v>668</v>
      </c>
      <c r="R1580" t="s">
        <v>5145</v>
      </c>
      <c r="S1580" s="2">
        <v>559.71</v>
      </c>
      <c r="T1580" s="2">
        <v>3</v>
      </c>
      <c r="U1580" s="2">
        <v>0.4</v>
      </c>
      <c r="V1580" s="8">
        <v>-121.2705</v>
      </c>
      <c r="W1580" s="9">
        <f t="shared" si="72"/>
        <v>335.82600000000002</v>
      </c>
      <c r="X1580" s="9">
        <f t="shared" si="73"/>
        <v>223.88400000000001</v>
      </c>
      <c r="Y1580" s="9">
        <f t="shared" si="74"/>
        <v>1007.4780000000001</v>
      </c>
    </row>
    <row r="1581" spans="1:25" x14ac:dyDescent="0.3">
      <c r="A1581">
        <v>1580</v>
      </c>
      <c r="B1581" t="s">
        <v>6807</v>
      </c>
      <c r="C1581" s="1">
        <v>43073</v>
      </c>
      <c r="D1581" s="1">
        <v>43078</v>
      </c>
      <c r="E1581" s="18">
        <v>43073</v>
      </c>
      <c r="F1581" t="s">
        <v>49</v>
      </c>
      <c r="G1581" t="s">
        <v>1927</v>
      </c>
      <c r="H1581" t="s">
        <v>1928</v>
      </c>
      <c r="I1581" t="s">
        <v>25</v>
      </c>
      <c r="J1581" t="s">
        <v>26</v>
      </c>
      <c r="K1581" t="s">
        <v>5082</v>
      </c>
      <c r="L1581" t="s">
        <v>327</v>
      </c>
      <c r="M1581" s="2">
        <v>37211</v>
      </c>
      <c r="N1581" s="2" t="s">
        <v>29</v>
      </c>
      <c r="O1581" s="3" t="s">
        <v>6808</v>
      </c>
      <c r="P1581" t="s">
        <v>70</v>
      </c>
      <c r="Q1581" t="s">
        <v>668</v>
      </c>
      <c r="R1581" t="s">
        <v>6725</v>
      </c>
      <c r="S1581" s="2">
        <v>649</v>
      </c>
      <c r="T1581" s="2">
        <v>2</v>
      </c>
      <c r="U1581" s="2">
        <v>0.5</v>
      </c>
      <c r="V1581" s="8">
        <v>-272.58</v>
      </c>
      <c r="W1581" s="9">
        <f t="shared" si="72"/>
        <v>324.5</v>
      </c>
      <c r="X1581" s="9">
        <f t="shared" si="73"/>
        <v>324.5</v>
      </c>
      <c r="Y1581" s="9">
        <f t="shared" si="74"/>
        <v>649</v>
      </c>
    </row>
    <row r="1582" spans="1:25" x14ac:dyDescent="0.3">
      <c r="A1582">
        <v>1581</v>
      </c>
      <c r="B1582" t="s">
        <v>6809</v>
      </c>
      <c r="C1582" s="1">
        <v>42866</v>
      </c>
      <c r="D1582" s="1">
        <v>42871</v>
      </c>
      <c r="E1582" s="18">
        <v>42866</v>
      </c>
      <c r="F1582" t="s">
        <v>22</v>
      </c>
      <c r="G1582" t="s">
        <v>1911</v>
      </c>
      <c r="H1582" t="s">
        <v>1912</v>
      </c>
      <c r="I1582" t="s">
        <v>25</v>
      </c>
      <c r="J1582" t="s">
        <v>26</v>
      </c>
      <c r="K1582" t="s">
        <v>262</v>
      </c>
      <c r="L1582" t="s">
        <v>263</v>
      </c>
      <c r="M1582" s="2">
        <v>10024</v>
      </c>
      <c r="N1582" s="2" t="s">
        <v>145</v>
      </c>
      <c r="O1582" s="3" t="s">
        <v>3947</v>
      </c>
      <c r="P1582" t="s">
        <v>45</v>
      </c>
      <c r="Q1582" t="s">
        <v>67</v>
      </c>
      <c r="R1582" t="s">
        <v>3948</v>
      </c>
      <c r="S1582" s="2">
        <v>43.92</v>
      </c>
      <c r="T1582" s="2">
        <v>3</v>
      </c>
      <c r="U1582" s="2">
        <v>0</v>
      </c>
      <c r="V1582" s="8">
        <v>12.736800000000001</v>
      </c>
      <c r="W1582" s="9">
        <f t="shared" si="72"/>
        <v>43.92</v>
      </c>
      <c r="X1582" s="9">
        <f t="shared" si="73"/>
        <v>0</v>
      </c>
      <c r="Y1582" s="9">
        <f t="shared" si="74"/>
        <v>131.76</v>
      </c>
    </row>
    <row r="1583" spans="1:25" x14ac:dyDescent="0.3">
      <c r="A1583">
        <v>1582</v>
      </c>
      <c r="B1583" t="s">
        <v>6810</v>
      </c>
      <c r="C1583" s="1">
        <v>43049</v>
      </c>
      <c r="D1583" s="1">
        <v>43056</v>
      </c>
      <c r="E1583" s="18">
        <v>43049</v>
      </c>
      <c r="F1583" t="s">
        <v>49</v>
      </c>
      <c r="G1583" t="s">
        <v>2154</v>
      </c>
      <c r="H1583" t="s">
        <v>2155</v>
      </c>
      <c r="I1583" t="s">
        <v>25</v>
      </c>
      <c r="J1583" t="s">
        <v>26</v>
      </c>
      <c r="K1583" t="s">
        <v>6315</v>
      </c>
      <c r="L1583" t="s">
        <v>95</v>
      </c>
      <c r="M1583" s="2">
        <v>99301</v>
      </c>
      <c r="N1583" s="2" t="s">
        <v>43</v>
      </c>
      <c r="O1583" s="3" t="s">
        <v>4882</v>
      </c>
      <c r="P1583" t="s">
        <v>45</v>
      </c>
      <c r="Q1583" t="s">
        <v>77</v>
      </c>
      <c r="R1583" t="s">
        <v>4883</v>
      </c>
      <c r="S1583" s="2">
        <v>400.8</v>
      </c>
      <c r="T1583" s="2">
        <v>5</v>
      </c>
      <c r="U1583" s="2">
        <v>0</v>
      </c>
      <c r="V1583" s="8">
        <v>112.224</v>
      </c>
      <c r="W1583" s="9">
        <f t="shared" si="72"/>
        <v>400.8</v>
      </c>
      <c r="X1583" s="9">
        <f t="shared" si="73"/>
        <v>0</v>
      </c>
      <c r="Y1583" s="9">
        <f t="shared" si="74"/>
        <v>2004</v>
      </c>
    </row>
    <row r="1584" spans="1:25" x14ac:dyDescent="0.3">
      <c r="A1584">
        <v>1583</v>
      </c>
      <c r="B1584" t="s">
        <v>6811</v>
      </c>
      <c r="C1584" s="1">
        <v>42472</v>
      </c>
      <c r="D1584" s="1">
        <v>42474</v>
      </c>
      <c r="E1584" s="18">
        <v>42472</v>
      </c>
      <c r="F1584" t="s">
        <v>184</v>
      </c>
      <c r="G1584" t="s">
        <v>5149</v>
      </c>
      <c r="H1584" t="s">
        <v>5150</v>
      </c>
      <c r="I1584" t="s">
        <v>25</v>
      </c>
      <c r="J1584" t="s">
        <v>26</v>
      </c>
      <c r="K1584" t="s">
        <v>41</v>
      </c>
      <c r="L1584" t="s">
        <v>42</v>
      </c>
      <c r="M1584" s="2">
        <v>90036</v>
      </c>
      <c r="N1584" s="2" t="s">
        <v>43</v>
      </c>
      <c r="O1584" s="3" t="s">
        <v>4229</v>
      </c>
      <c r="P1584" t="s">
        <v>45</v>
      </c>
      <c r="Q1584" t="s">
        <v>89</v>
      </c>
      <c r="R1584" t="s">
        <v>4230</v>
      </c>
      <c r="S1584" s="2">
        <v>19.440000000000001</v>
      </c>
      <c r="T1584" s="2">
        <v>3</v>
      </c>
      <c r="U1584" s="2">
        <v>0</v>
      </c>
      <c r="V1584" s="8">
        <v>9.3312000000000008</v>
      </c>
      <c r="W1584" s="9">
        <f t="shared" si="72"/>
        <v>19.440000000000001</v>
      </c>
      <c r="X1584" s="9">
        <f t="shared" si="73"/>
        <v>0</v>
      </c>
      <c r="Y1584" s="9">
        <f t="shared" si="74"/>
        <v>58.320000000000007</v>
      </c>
    </row>
    <row r="1585" spans="1:25" x14ac:dyDescent="0.3">
      <c r="A1585">
        <v>1584</v>
      </c>
      <c r="B1585" t="s">
        <v>6812</v>
      </c>
      <c r="C1585" s="1">
        <v>42960</v>
      </c>
      <c r="D1585" s="1">
        <v>42967</v>
      </c>
      <c r="E1585" s="18">
        <v>42960</v>
      </c>
      <c r="F1585" t="s">
        <v>49</v>
      </c>
      <c r="G1585" t="s">
        <v>1262</v>
      </c>
      <c r="H1585" t="s">
        <v>1263</v>
      </c>
      <c r="I1585" t="s">
        <v>40</v>
      </c>
      <c r="J1585" t="s">
        <v>26</v>
      </c>
      <c r="K1585" t="s">
        <v>931</v>
      </c>
      <c r="L1585" t="s">
        <v>42</v>
      </c>
      <c r="M1585" s="2">
        <v>92037</v>
      </c>
      <c r="N1585" s="2" t="s">
        <v>43</v>
      </c>
      <c r="O1585" s="3" t="s">
        <v>1845</v>
      </c>
      <c r="P1585" t="s">
        <v>45</v>
      </c>
      <c r="Q1585" t="s">
        <v>74</v>
      </c>
      <c r="R1585" t="s">
        <v>1846</v>
      </c>
      <c r="S1585" s="2">
        <v>36.024000000000001</v>
      </c>
      <c r="T1585" s="2">
        <v>3</v>
      </c>
      <c r="U1585" s="2">
        <v>0.2</v>
      </c>
      <c r="V1585" s="8">
        <v>11.707800000000001</v>
      </c>
      <c r="W1585" s="9">
        <f t="shared" si="72"/>
        <v>28.819200000000002</v>
      </c>
      <c r="X1585" s="9">
        <f t="shared" si="73"/>
        <v>7.2048000000000005</v>
      </c>
      <c r="Y1585" s="9">
        <f t="shared" si="74"/>
        <v>86.457600000000014</v>
      </c>
    </row>
    <row r="1586" spans="1:25" x14ac:dyDescent="0.3">
      <c r="A1586">
        <v>1585</v>
      </c>
      <c r="B1586" t="s">
        <v>6813</v>
      </c>
      <c r="C1586" s="1">
        <v>41737</v>
      </c>
      <c r="D1586" s="1">
        <v>41741</v>
      </c>
      <c r="E1586" s="18">
        <v>41737</v>
      </c>
      <c r="F1586" t="s">
        <v>49</v>
      </c>
      <c r="G1586" t="s">
        <v>2885</v>
      </c>
      <c r="H1586" t="s">
        <v>2886</v>
      </c>
      <c r="I1586" t="s">
        <v>25</v>
      </c>
      <c r="J1586" t="s">
        <v>26</v>
      </c>
      <c r="K1586" t="s">
        <v>2727</v>
      </c>
      <c r="L1586" t="s">
        <v>490</v>
      </c>
      <c r="M1586" s="2">
        <v>43615</v>
      </c>
      <c r="N1586" s="2" t="s">
        <v>145</v>
      </c>
      <c r="O1586" s="3" t="s">
        <v>6185</v>
      </c>
      <c r="P1586" t="s">
        <v>31</v>
      </c>
      <c r="Q1586" t="s">
        <v>55</v>
      </c>
      <c r="R1586" t="s">
        <v>6186</v>
      </c>
      <c r="S1586" s="2">
        <v>172.11</v>
      </c>
      <c r="T1586" s="2">
        <v>1</v>
      </c>
      <c r="U1586" s="2">
        <v>0.4</v>
      </c>
      <c r="V1586" s="8">
        <v>-94.660499999999999</v>
      </c>
      <c r="W1586" s="9">
        <f t="shared" si="72"/>
        <v>103.26600000000001</v>
      </c>
      <c r="X1586" s="9">
        <f t="shared" si="73"/>
        <v>68.844000000000008</v>
      </c>
      <c r="Y1586" s="9">
        <f t="shared" si="74"/>
        <v>103.26600000000001</v>
      </c>
    </row>
    <row r="1587" spans="1:25" x14ac:dyDescent="0.3">
      <c r="A1587">
        <v>1586</v>
      </c>
      <c r="B1587" t="s">
        <v>6814</v>
      </c>
      <c r="C1587" s="1">
        <v>41860</v>
      </c>
      <c r="D1587" s="1">
        <v>41864</v>
      </c>
      <c r="E1587" s="18">
        <v>41860</v>
      </c>
      <c r="F1587" t="s">
        <v>49</v>
      </c>
      <c r="G1587" t="s">
        <v>6138</v>
      </c>
      <c r="H1587" t="s">
        <v>6139</v>
      </c>
      <c r="I1587" t="s">
        <v>25</v>
      </c>
      <c r="J1587" t="s">
        <v>26</v>
      </c>
      <c r="K1587" t="s">
        <v>536</v>
      </c>
      <c r="L1587" t="s">
        <v>302</v>
      </c>
      <c r="M1587" s="2">
        <v>85023</v>
      </c>
      <c r="N1587" s="2" t="s">
        <v>43</v>
      </c>
      <c r="O1587" s="3" t="s">
        <v>2993</v>
      </c>
      <c r="P1587" t="s">
        <v>45</v>
      </c>
      <c r="Q1587" t="s">
        <v>265</v>
      </c>
      <c r="R1587" t="s">
        <v>2994</v>
      </c>
      <c r="S1587" s="2">
        <v>4.4640000000000004</v>
      </c>
      <c r="T1587" s="2">
        <v>3</v>
      </c>
      <c r="U1587" s="2">
        <v>0.2</v>
      </c>
      <c r="V1587" s="8">
        <v>-0.9486</v>
      </c>
      <c r="W1587" s="9">
        <f t="shared" si="72"/>
        <v>3.5712000000000002</v>
      </c>
      <c r="X1587" s="9">
        <f t="shared" si="73"/>
        <v>0.89280000000000015</v>
      </c>
      <c r="Y1587" s="9">
        <f t="shared" si="74"/>
        <v>10.7136</v>
      </c>
    </row>
    <row r="1588" spans="1:25" x14ac:dyDescent="0.3">
      <c r="A1588">
        <v>1587</v>
      </c>
      <c r="B1588" t="s">
        <v>6815</v>
      </c>
      <c r="C1588" s="1">
        <v>42110</v>
      </c>
      <c r="D1588" s="1">
        <v>42112</v>
      </c>
      <c r="E1588" s="18">
        <v>42110</v>
      </c>
      <c r="F1588" t="s">
        <v>184</v>
      </c>
      <c r="G1588" t="s">
        <v>2624</v>
      </c>
      <c r="H1588" t="s">
        <v>2625</v>
      </c>
      <c r="I1588" t="s">
        <v>25</v>
      </c>
      <c r="J1588" t="s">
        <v>26</v>
      </c>
      <c r="K1588" t="s">
        <v>2166</v>
      </c>
      <c r="L1588" t="s">
        <v>311</v>
      </c>
      <c r="M1588" s="2">
        <v>22980</v>
      </c>
      <c r="N1588" s="2" t="s">
        <v>29</v>
      </c>
      <c r="O1588" s="3" t="s">
        <v>81</v>
      </c>
      <c r="P1588" t="s">
        <v>70</v>
      </c>
      <c r="Q1588" t="s">
        <v>71</v>
      </c>
      <c r="R1588" t="s">
        <v>82</v>
      </c>
      <c r="S1588" s="2">
        <v>569.64</v>
      </c>
      <c r="T1588" s="2">
        <v>2</v>
      </c>
      <c r="U1588" s="2">
        <v>0</v>
      </c>
      <c r="V1588" s="8">
        <v>148.10640000000001</v>
      </c>
      <c r="W1588" s="9">
        <f t="shared" si="72"/>
        <v>569.64</v>
      </c>
      <c r="X1588" s="9">
        <f t="shared" si="73"/>
        <v>0</v>
      </c>
      <c r="Y1588" s="9">
        <f t="shared" si="74"/>
        <v>1139.28</v>
      </c>
    </row>
    <row r="1589" spans="1:25" x14ac:dyDescent="0.3">
      <c r="A1589">
        <v>1588</v>
      </c>
      <c r="B1589" t="s">
        <v>6816</v>
      </c>
      <c r="C1589" s="1">
        <v>42062</v>
      </c>
      <c r="D1589" s="1">
        <v>42064</v>
      </c>
      <c r="E1589" s="18">
        <v>42062</v>
      </c>
      <c r="F1589" t="s">
        <v>22</v>
      </c>
      <c r="G1589" t="s">
        <v>631</v>
      </c>
      <c r="H1589" t="s">
        <v>632</v>
      </c>
      <c r="I1589" t="s">
        <v>25</v>
      </c>
      <c r="J1589" t="s">
        <v>26</v>
      </c>
      <c r="K1589" t="s">
        <v>94</v>
      </c>
      <c r="L1589" t="s">
        <v>95</v>
      </c>
      <c r="M1589" s="2">
        <v>98105</v>
      </c>
      <c r="N1589" s="2" t="s">
        <v>43</v>
      </c>
      <c r="O1589" s="3" t="s">
        <v>1287</v>
      </c>
      <c r="P1589" t="s">
        <v>70</v>
      </c>
      <c r="Q1589" t="s">
        <v>157</v>
      </c>
      <c r="R1589" t="s">
        <v>1288</v>
      </c>
      <c r="S1589" s="2">
        <v>538.91999999999996</v>
      </c>
      <c r="T1589" s="2">
        <v>9</v>
      </c>
      <c r="U1589" s="2">
        <v>0</v>
      </c>
      <c r="V1589" s="8">
        <v>80.837999999999994</v>
      </c>
      <c r="W1589" s="9">
        <f t="shared" si="72"/>
        <v>538.91999999999996</v>
      </c>
      <c r="X1589" s="9">
        <f t="shared" si="73"/>
        <v>0</v>
      </c>
      <c r="Y1589" s="9">
        <f t="shared" si="74"/>
        <v>4850.28</v>
      </c>
    </row>
    <row r="1590" spans="1:25" x14ac:dyDescent="0.3">
      <c r="A1590">
        <v>1589</v>
      </c>
      <c r="B1590" t="s">
        <v>6817</v>
      </c>
      <c r="C1590" s="1">
        <v>42614</v>
      </c>
      <c r="D1590" s="1">
        <v>42616</v>
      </c>
      <c r="E1590" s="18">
        <v>42614</v>
      </c>
      <c r="F1590" t="s">
        <v>22</v>
      </c>
      <c r="G1590" t="s">
        <v>5625</v>
      </c>
      <c r="H1590" t="s">
        <v>5626</v>
      </c>
      <c r="I1590" t="s">
        <v>101</v>
      </c>
      <c r="J1590" t="s">
        <v>26</v>
      </c>
      <c r="K1590" t="s">
        <v>1423</v>
      </c>
      <c r="L1590" t="s">
        <v>42</v>
      </c>
      <c r="M1590" s="2">
        <v>92646</v>
      </c>
      <c r="N1590" s="2" t="s">
        <v>43</v>
      </c>
      <c r="O1590" s="3" t="s">
        <v>518</v>
      </c>
      <c r="P1590" t="s">
        <v>45</v>
      </c>
      <c r="Q1590" t="s">
        <v>169</v>
      </c>
      <c r="R1590" t="s">
        <v>519</v>
      </c>
      <c r="S1590" s="2">
        <v>12.78</v>
      </c>
      <c r="T1590" s="2">
        <v>1</v>
      </c>
      <c r="U1590" s="2">
        <v>0</v>
      </c>
      <c r="V1590" s="8">
        <v>5.7510000000000003</v>
      </c>
      <c r="W1590" s="9">
        <f t="shared" si="72"/>
        <v>12.78</v>
      </c>
      <c r="X1590" s="9">
        <f t="shared" si="73"/>
        <v>0</v>
      </c>
      <c r="Y1590" s="9">
        <f t="shared" si="74"/>
        <v>12.78</v>
      </c>
    </row>
    <row r="1591" spans="1:25" x14ac:dyDescent="0.3">
      <c r="A1591">
        <v>1590</v>
      </c>
      <c r="B1591" t="s">
        <v>6818</v>
      </c>
      <c r="C1591" s="1">
        <v>43097</v>
      </c>
      <c r="D1591" s="1">
        <v>43102</v>
      </c>
      <c r="E1591" s="18">
        <v>43097</v>
      </c>
      <c r="F1591" t="s">
        <v>49</v>
      </c>
      <c r="G1591" t="s">
        <v>369</v>
      </c>
      <c r="H1591" t="s">
        <v>370</v>
      </c>
      <c r="I1591" t="s">
        <v>101</v>
      </c>
      <c r="J1591" t="s">
        <v>26</v>
      </c>
      <c r="K1591" t="s">
        <v>6156</v>
      </c>
      <c r="L1591" t="s">
        <v>6157</v>
      </c>
      <c r="M1591" s="2">
        <v>58103</v>
      </c>
      <c r="N1591" s="2" t="s">
        <v>104</v>
      </c>
      <c r="O1591" s="3" t="s">
        <v>6819</v>
      </c>
      <c r="P1591" t="s">
        <v>45</v>
      </c>
      <c r="Q1591" t="s">
        <v>67</v>
      </c>
      <c r="R1591" t="s">
        <v>2902</v>
      </c>
      <c r="S1591" s="2">
        <v>2.48</v>
      </c>
      <c r="T1591" s="2">
        <v>1</v>
      </c>
      <c r="U1591" s="2">
        <v>0</v>
      </c>
      <c r="V1591" s="8">
        <v>0.86799999999999999</v>
      </c>
      <c r="W1591" s="9">
        <f t="shared" si="72"/>
        <v>2.48</v>
      </c>
      <c r="X1591" s="9">
        <f t="shared" si="73"/>
        <v>0</v>
      </c>
      <c r="Y1591" s="9">
        <f t="shared" si="74"/>
        <v>2.48</v>
      </c>
    </row>
    <row r="1592" spans="1:25" x14ac:dyDescent="0.3">
      <c r="A1592">
        <v>1591</v>
      </c>
      <c r="B1592" t="s">
        <v>6820</v>
      </c>
      <c r="C1592" s="1">
        <v>43055</v>
      </c>
      <c r="D1592" s="1">
        <v>43055</v>
      </c>
      <c r="E1592" s="18">
        <v>43055</v>
      </c>
      <c r="F1592" t="s">
        <v>1261</v>
      </c>
      <c r="G1592" t="s">
        <v>3868</v>
      </c>
      <c r="H1592" t="s">
        <v>3869</v>
      </c>
      <c r="I1592" t="s">
        <v>25</v>
      </c>
      <c r="J1592" t="s">
        <v>26</v>
      </c>
      <c r="K1592" t="s">
        <v>6575</v>
      </c>
      <c r="L1592" t="s">
        <v>263</v>
      </c>
      <c r="M1592" s="2">
        <v>13501</v>
      </c>
      <c r="N1592" s="2" t="s">
        <v>145</v>
      </c>
      <c r="O1592" s="3" t="s">
        <v>6428</v>
      </c>
      <c r="P1592" t="s">
        <v>70</v>
      </c>
      <c r="Q1592" t="s">
        <v>71</v>
      </c>
      <c r="R1592" t="s">
        <v>6429</v>
      </c>
      <c r="S1592" s="2">
        <v>119.94</v>
      </c>
      <c r="T1592" s="2">
        <v>6</v>
      </c>
      <c r="U1592" s="2">
        <v>0</v>
      </c>
      <c r="V1592" s="8">
        <v>5.9969999999999999</v>
      </c>
      <c r="W1592" s="9">
        <f t="shared" si="72"/>
        <v>119.94</v>
      </c>
      <c r="X1592" s="9">
        <f t="shared" si="73"/>
        <v>0</v>
      </c>
      <c r="Y1592" s="9">
        <f t="shared" si="74"/>
        <v>719.64</v>
      </c>
    </row>
    <row r="1593" spans="1:25" x14ac:dyDescent="0.3">
      <c r="A1593">
        <v>1592</v>
      </c>
      <c r="B1593" t="s">
        <v>6822</v>
      </c>
      <c r="C1593" s="1">
        <v>41922</v>
      </c>
      <c r="D1593" s="1">
        <v>41927</v>
      </c>
      <c r="E1593" s="18">
        <v>41922</v>
      </c>
      <c r="F1593" t="s">
        <v>49</v>
      </c>
      <c r="G1593" t="s">
        <v>6823</v>
      </c>
      <c r="H1593" t="s">
        <v>6824</v>
      </c>
      <c r="I1593" t="s">
        <v>40</v>
      </c>
      <c r="J1593" t="s">
        <v>26</v>
      </c>
      <c r="K1593" t="s">
        <v>1637</v>
      </c>
      <c r="L1593" t="s">
        <v>103</v>
      </c>
      <c r="M1593" s="2">
        <v>77340</v>
      </c>
      <c r="N1593" s="2" t="s">
        <v>104</v>
      </c>
      <c r="O1593" s="3" t="s">
        <v>5646</v>
      </c>
      <c r="P1593" t="s">
        <v>70</v>
      </c>
      <c r="Q1593" t="s">
        <v>71</v>
      </c>
      <c r="R1593" t="s">
        <v>5647</v>
      </c>
      <c r="S1593" s="2">
        <v>719.952</v>
      </c>
      <c r="T1593" s="2">
        <v>6</v>
      </c>
      <c r="U1593" s="2">
        <v>0.2</v>
      </c>
      <c r="V1593" s="8">
        <v>71.995199999999997</v>
      </c>
      <c r="W1593" s="9">
        <f t="shared" si="72"/>
        <v>575.96159999999998</v>
      </c>
      <c r="X1593" s="9">
        <f t="shared" si="73"/>
        <v>143.99039999999999</v>
      </c>
      <c r="Y1593" s="9">
        <f t="shared" si="74"/>
        <v>3455.7695999999996</v>
      </c>
    </row>
    <row r="1594" spans="1:25" x14ac:dyDescent="0.3">
      <c r="A1594">
        <v>1593</v>
      </c>
      <c r="B1594" t="s">
        <v>6825</v>
      </c>
      <c r="C1594" s="1">
        <v>41719</v>
      </c>
      <c r="D1594" s="1">
        <v>41723</v>
      </c>
      <c r="E1594" s="18">
        <v>41719</v>
      </c>
      <c r="F1594" t="s">
        <v>49</v>
      </c>
      <c r="G1594" t="s">
        <v>995</v>
      </c>
      <c r="H1594" t="s">
        <v>996</v>
      </c>
      <c r="I1594" t="s">
        <v>40</v>
      </c>
      <c r="J1594" t="s">
        <v>26</v>
      </c>
      <c r="K1594" t="s">
        <v>310</v>
      </c>
      <c r="L1594" t="s">
        <v>311</v>
      </c>
      <c r="M1594" s="2">
        <v>22153</v>
      </c>
      <c r="N1594" s="2" t="s">
        <v>29</v>
      </c>
      <c r="O1594" s="3" t="s">
        <v>5849</v>
      </c>
      <c r="P1594" t="s">
        <v>70</v>
      </c>
      <c r="Q1594" t="s">
        <v>71</v>
      </c>
      <c r="R1594" t="s">
        <v>5850</v>
      </c>
      <c r="S1594" s="2">
        <v>3499.93</v>
      </c>
      <c r="T1594" s="2">
        <v>7</v>
      </c>
      <c r="U1594" s="2">
        <v>0</v>
      </c>
      <c r="V1594" s="8">
        <v>909.98180000000002</v>
      </c>
      <c r="W1594" s="9">
        <f t="shared" si="72"/>
        <v>3499.93</v>
      </c>
      <c r="X1594" s="9">
        <f t="shared" si="73"/>
        <v>0</v>
      </c>
      <c r="Y1594" s="9">
        <f t="shared" si="74"/>
        <v>24499.51</v>
      </c>
    </row>
    <row r="1595" spans="1:25" x14ac:dyDescent="0.3">
      <c r="A1595">
        <v>1594</v>
      </c>
      <c r="B1595" t="s">
        <v>6826</v>
      </c>
      <c r="C1595" s="1">
        <v>42272</v>
      </c>
      <c r="D1595" s="1">
        <v>42276</v>
      </c>
      <c r="E1595" s="18">
        <v>42272</v>
      </c>
      <c r="F1595" t="s">
        <v>49</v>
      </c>
      <c r="G1595" t="s">
        <v>5991</v>
      </c>
      <c r="H1595" t="s">
        <v>5992</v>
      </c>
      <c r="I1595" t="s">
        <v>25</v>
      </c>
      <c r="J1595" t="s">
        <v>26</v>
      </c>
      <c r="K1595" t="s">
        <v>2958</v>
      </c>
      <c r="L1595" t="s">
        <v>207</v>
      </c>
      <c r="M1595" s="2">
        <v>61107</v>
      </c>
      <c r="N1595" s="2" t="s">
        <v>104</v>
      </c>
      <c r="O1595" s="3" t="s">
        <v>4575</v>
      </c>
      <c r="P1595" t="s">
        <v>45</v>
      </c>
      <c r="Q1595" t="s">
        <v>67</v>
      </c>
      <c r="R1595" t="s">
        <v>4576</v>
      </c>
      <c r="S1595" s="2">
        <v>128.744</v>
      </c>
      <c r="T1595" s="2">
        <v>7</v>
      </c>
      <c r="U1595" s="2">
        <v>0.2</v>
      </c>
      <c r="V1595" s="8">
        <v>12.8744</v>
      </c>
      <c r="W1595" s="9">
        <f t="shared" si="72"/>
        <v>102.9952</v>
      </c>
      <c r="X1595" s="9">
        <f t="shared" si="73"/>
        <v>25.748800000000003</v>
      </c>
      <c r="Y1595" s="9">
        <f t="shared" si="74"/>
        <v>720.96640000000002</v>
      </c>
    </row>
    <row r="1596" spans="1:25" x14ac:dyDescent="0.3">
      <c r="A1596">
        <v>1595</v>
      </c>
      <c r="B1596" t="s">
        <v>6827</v>
      </c>
      <c r="C1596" s="1">
        <v>42329</v>
      </c>
      <c r="D1596" s="1">
        <v>42331</v>
      </c>
      <c r="E1596" s="18">
        <v>42329</v>
      </c>
      <c r="F1596" t="s">
        <v>22</v>
      </c>
      <c r="G1596" t="s">
        <v>2522</v>
      </c>
      <c r="H1596" t="s">
        <v>2523</v>
      </c>
      <c r="I1596" t="s">
        <v>40</v>
      </c>
      <c r="J1596" t="s">
        <v>26</v>
      </c>
      <c r="K1596" t="s">
        <v>536</v>
      </c>
      <c r="L1596" t="s">
        <v>302</v>
      </c>
      <c r="M1596" s="2">
        <v>85023</v>
      </c>
      <c r="N1596" s="2" t="s">
        <v>43</v>
      </c>
      <c r="O1596" s="3" t="s">
        <v>5665</v>
      </c>
      <c r="P1596" t="s">
        <v>45</v>
      </c>
      <c r="Q1596" t="s">
        <v>77</v>
      </c>
      <c r="R1596" t="s">
        <v>5666</v>
      </c>
      <c r="S1596" s="2">
        <v>325.63200000000001</v>
      </c>
      <c r="T1596" s="2">
        <v>6</v>
      </c>
      <c r="U1596" s="2">
        <v>0.2</v>
      </c>
      <c r="V1596" s="8">
        <v>28.492799999999999</v>
      </c>
      <c r="W1596" s="9">
        <f t="shared" si="72"/>
        <v>260.50560000000002</v>
      </c>
      <c r="X1596" s="9">
        <f t="shared" si="73"/>
        <v>65.126400000000004</v>
      </c>
      <c r="Y1596" s="9">
        <f t="shared" si="74"/>
        <v>1563.0336000000002</v>
      </c>
    </row>
    <row r="1597" spans="1:25" x14ac:dyDescent="0.3">
      <c r="A1597">
        <v>1596</v>
      </c>
      <c r="B1597" t="s">
        <v>6828</v>
      </c>
      <c r="C1597" s="1">
        <v>42649</v>
      </c>
      <c r="D1597" s="1">
        <v>42650</v>
      </c>
      <c r="E1597" s="18">
        <v>42649</v>
      </c>
      <c r="F1597" t="s">
        <v>184</v>
      </c>
      <c r="G1597" t="s">
        <v>5625</v>
      </c>
      <c r="H1597" t="s">
        <v>5626</v>
      </c>
      <c r="I1597" t="s">
        <v>101</v>
      </c>
      <c r="J1597" t="s">
        <v>26</v>
      </c>
      <c r="K1597" t="s">
        <v>3405</v>
      </c>
      <c r="L1597" t="s">
        <v>449</v>
      </c>
      <c r="M1597" s="2">
        <v>81001</v>
      </c>
      <c r="N1597" s="2" t="s">
        <v>43</v>
      </c>
      <c r="O1597" s="3" t="s">
        <v>6829</v>
      </c>
      <c r="P1597" t="s">
        <v>70</v>
      </c>
      <c r="Q1597" t="s">
        <v>668</v>
      </c>
      <c r="R1597" t="s">
        <v>6830</v>
      </c>
      <c r="S1597" s="2">
        <v>703.71</v>
      </c>
      <c r="T1597" s="2">
        <v>6</v>
      </c>
      <c r="U1597" s="2">
        <v>0.7</v>
      </c>
      <c r="V1597" s="8">
        <v>-938.28</v>
      </c>
      <c r="W1597" s="9">
        <f t="shared" si="72"/>
        <v>211.11300000000006</v>
      </c>
      <c r="X1597" s="9">
        <f t="shared" si="73"/>
        <v>492.59699999999998</v>
      </c>
      <c r="Y1597" s="9">
        <f t="shared" si="74"/>
        <v>1266.6780000000003</v>
      </c>
    </row>
    <row r="1598" spans="1:25" x14ac:dyDescent="0.3">
      <c r="A1598">
        <v>1597</v>
      </c>
      <c r="B1598" t="s">
        <v>6831</v>
      </c>
      <c r="C1598" s="1">
        <v>42099</v>
      </c>
      <c r="D1598" s="1">
        <v>42105</v>
      </c>
      <c r="E1598" s="18">
        <v>42099</v>
      </c>
      <c r="F1598" t="s">
        <v>49</v>
      </c>
      <c r="G1598" t="s">
        <v>5335</v>
      </c>
      <c r="H1598" t="s">
        <v>5336</v>
      </c>
      <c r="I1598" t="s">
        <v>40</v>
      </c>
      <c r="J1598" t="s">
        <v>26</v>
      </c>
      <c r="K1598" t="s">
        <v>41</v>
      </c>
      <c r="L1598" t="s">
        <v>42</v>
      </c>
      <c r="M1598" s="2">
        <v>90036</v>
      </c>
      <c r="N1598" s="2" t="s">
        <v>43</v>
      </c>
      <c r="O1598" s="3" t="s">
        <v>3228</v>
      </c>
      <c r="P1598" t="s">
        <v>31</v>
      </c>
      <c r="Q1598" t="s">
        <v>35</v>
      </c>
      <c r="R1598" t="s">
        <v>3229</v>
      </c>
      <c r="S1598" s="2">
        <v>892.22400000000005</v>
      </c>
      <c r="T1598" s="2">
        <v>3</v>
      </c>
      <c r="U1598" s="2">
        <v>0.2</v>
      </c>
      <c r="V1598" s="8">
        <v>89.222399999999993</v>
      </c>
      <c r="W1598" s="9">
        <f t="shared" si="72"/>
        <v>713.77920000000006</v>
      </c>
      <c r="X1598" s="9">
        <f t="shared" si="73"/>
        <v>178.44480000000001</v>
      </c>
      <c r="Y1598" s="9">
        <f t="shared" si="74"/>
        <v>2141.3376000000003</v>
      </c>
    </row>
    <row r="1599" spans="1:25" x14ac:dyDescent="0.3">
      <c r="A1599">
        <v>1598</v>
      </c>
      <c r="B1599" t="s">
        <v>6832</v>
      </c>
      <c r="C1599" s="1">
        <v>41891</v>
      </c>
      <c r="D1599" s="1">
        <v>41895</v>
      </c>
      <c r="E1599" s="18">
        <v>41891</v>
      </c>
      <c r="F1599" t="s">
        <v>49</v>
      </c>
      <c r="G1599" t="s">
        <v>2790</v>
      </c>
      <c r="H1599" t="s">
        <v>2791</v>
      </c>
      <c r="I1599" t="s">
        <v>25</v>
      </c>
      <c r="J1599" t="s">
        <v>26</v>
      </c>
      <c r="K1599" t="s">
        <v>3336</v>
      </c>
      <c r="L1599" t="s">
        <v>87</v>
      </c>
      <c r="M1599" s="2">
        <v>27834</v>
      </c>
      <c r="N1599" s="2" t="s">
        <v>29</v>
      </c>
      <c r="O1599" s="3" t="s">
        <v>6668</v>
      </c>
      <c r="P1599" t="s">
        <v>70</v>
      </c>
      <c r="Q1599" t="s">
        <v>668</v>
      </c>
      <c r="R1599" t="s">
        <v>6669</v>
      </c>
      <c r="S1599" s="2">
        <v>1299.99</v>
      </c>
      <c r="T1599" s="2">
        <v>2</v>
      </c>
      <c r="U1599" s="2">
        <v>0.5</v>
      </c>
      <c r="V1599" s="8">
        <v>-571.99559999999997</v>
      </c>
      <c r="W1599" s="9">
        <f t="shared" si="72"/>
        <v>649.995</v>
      </c>
      <c r="X1599" s="9">
        <f t="shared" si="73"/>
        <v>649.995</v>
      </c>
      <c r="Y1599" s="9">
        <f t="shared" si="74"/>
        <v>1299.99</v>
      </c>
    </row>
    <row r="1600" spans="1:25" x14ac:dyDescent="0.3">
      <c r="A1600">
        <v>1599</v>
      </c>
      <c r="B1600" t="s">
        <v>6833</v>
      </c>
      <c r="C1600" s="1">
        <v>42085</v>
      </c>
      <c r="D1600" s="1">
        <v>42090</v>
      </c>
      <c r="E1600" s="18">
        <v>42085</v>
      </c>
      <c r="F1600" t="s">
        <v>49</v>
      </c>
      <c r="G1600" t="s">
        <v>6834</v>
      </c>
      <c r="H1600" t="s">
        <v>6835</v>
      </c>
      <c r="I1600" t="s">
        <v>40</v>
      </c>
      <c r="J1600" t="s">
        <v>26</v>
      </c>
      <c r="K1600" t="s">
        <v>1637</v>
      </c>
      <c r="L1600" t="s">
        <v>350</v>
      </c>
      <c r="M1600" s="2">
        <v>35810</v>
      </c>
      <c r="N1600" s="2" t="s">
        <v>29</v>
      </c>
      <c r="O1600" s="3" t="s">
        <v>6177</v>
      </c>
      <c r="P1600" t="s">
        <v>45</v>
      </c>
      <c r="Q1600" t="s">
        <v>67</v>
      </c>
      <c r="R1600" t="s">
        <v>6178</v>
      </c>
      <c r="S1600" s="2">
        <v>19.559999999999999</v>
      </c>
      <c r="T1600" s="2">
        <v>4</v>
      </c>
      <c r="U1600" s="2">
        <v>0</v>
      </c>
      <c r="V1600" s="8">
        <v>5.4767999999999999</v>
      </c>
      <c r="W1600" s="9">
        <f t="shared" si="72"/>
        <v>19.559999999999999</v>
      </c>
      <c r="X1600" s="9">
        <f t="shared" si="73"/>
        <v>0</v>
      </c>
      <c r="Y1600" s="9">
        <f t="shared" si="74"/>
        <v>78.239999999999995</v>
      </c>
    </row>
    <row r="1601" spans="1:25" x14ac:dyDescent="0.3">
      <c r="A1601">
        <v>1600</v>
      </c>
      <c r="B1601" t="s">
        <v>6836</v>
      </c>
      <c r="C1601" s="1">
        <v>42338</v>
      </c>
      <c r="D1601" s="1">
        <v>42340</v>
      </c>
      <c r="E1601" s="18">
        <v>42338</v>
      </c>
      <c r="F1601" t="s">
        <v>22</v>
      </c>
      <c r="G1601" t="s">
        <v>5020</v>
      </c>
      <c r="H1601" t="s">
        <v>5021</v>
      </c>
      <c r="I1601" t="s">
        <v>25</v>
      </c>
      <c r="J1601" t="s">
        <v>26</v>
      </c>
      <c r="K1601" t="s">
        <v>1363</v>
      </c>
      <c r="L1601" t="s">
        <v>1364</v>
      </c>
      <c r="M1601" s="2">
        <v>89115</v>
      </c>
      <c r="N1601" s="2" t="s">
        <v>43</v>
      </c>
      <c r="O1601" s="3" t="s">
        <v>6306</v>
      </c>
      <c r="P1601" t="s">
        <v>31</v>
      </c>
      <c r="Q1601" t="s">
        <v>64</v>
      </c>
      <c r="R1601" t="s">
        <v>6307</v>
      </c>
      <c r="S1601" s="2">
        <v>80.959999999999994</v>
      </c>
      <c r="T1601" s="2">
        <v>4</v>
      </c>
      <c r="U1601" s="2">
        <v>0</v>
      </c>
      <c r="V1601" s="8">
        <v>29.145600000000002</v>
      </c>
      <c r="W1601" s="9">
        <f t="shared" si="72"/>
        <v>80.959999999999994</v>
      </c>
      <c r="X1601" s="9">
        <f t="shared" si="73"/>
        <v>0</v>
      </c>
      <c r="Y1601" s="9">
        <f t="shared" si="74"/>
        <v>323.83999999999997</v>
      </c>
    </row>
    <row r="1602" spans="1:25" x14ac:dyDescent="0.3">
      <c r="A1602">
        <v>1601</v>
      </c>
      <c r="B1602" t="s">
        <v>6837</v>
      </c>
      <c r="C1602" s="1">
        <v>42335</v>
      </c>
      <c r="D1602" s="1">
        <v>42337</v>
      </c>
      <c r="E1602" s="18">
        <v>42335</v>
      </c>
      <c r="F1602" t="s">
        <v>22</v>
      </c>
      <c r="G1602" t="s">
        <v>178</v>
      </c>
      <c r="H1602" t="s">
        <v>179</v>
      </c>
      <c r="I1602" t="s">
        <v>101</v>
      </c>
      <c r="J1602" t="s">
        <v>26</v>
      </c>
      <c r="K1602" t="s">
        <v>3827</v>
      </c>
      <c r="L1602" t="s">
        <v>1221</v>
      </c>
      <c r="M1602" s="2">
        <v>2149</v>
      </c>
      <c r="N1602" s="2" t="s">
        <v>145</v>
      </c>
      <c r="O1602" s="3" t="s">
        <v>2176</v>
      </c>
      <c r="P1602" t="s">
        <v>45</v>
      </c>
      <c r="Q1602" t="s">
        <v>89</v>
      </c>
      <c r="R1602" t="s">
        <v>2177</v>
      </c>
      <c r="S1602" s="2">
        <v>40.08</v>
      </c>
      <c r="T1602" s="2">
        <v>6</v>
      </c>
      <c r="U1602" s="2">
        <v>0</v>
      </c>
      <c r="V1602" s="8">
        <v>19.238399999999999</v>
      </c>
      <c r="W1602" s="9">
        <f t="shared" ref="W1602:W1665" si="75">S1602-S1602*U1602</f>
        <v>40.08</v>
      </c>
      <c r="X1602" s="9">
        <f t="shared" si="73"/>
        <v>0</v>
      </c>
      <c r="Y1602" s="9">
        <f t="shared" si="74"/>
        <v>240.48</v>
      </c>
    </row>
    <row r="1603" spans="1:25" x14ac:dyDescent="0.3">
      <c r="A1603">
        <v>1602</v>
      </c>
      <c r="B1603" t="s">
        <v>6842</v>
      </c>
      <c r="C1603" s="1">
        <v>42451</v>
      </c>
      <c r="D1603" s="1">
        <v>42451</v>
      </c>
      <c r="E1603" s="18">
        <v>42451</v>
      </c>
      <c r="F1603" t="s">
        <v>1261</v>
      </c>
      <c r="G1603" t="s">
        <v>3974</v>
      </c>
      <c r="H1603" t="s">
        <v>3975</v>
      </c>
      <c r="I1603" t="s">
        <v>25</v>
      </c>
      <c r="J1603" t="s">
        <v>26</v>
      </c>
      <c r="K1603" t="s">
        <v>94</v>
      </c>
      <c r="L1603" t="s">
        <v>95</v>
      </c>
      <c r="M1603" s="2">
        <v>98103</v>
      </c>
      <c r="N1603" s="2" t="s">
        <v>43</v>
      </c>
      <c r="O1603" s="3" t="s">
        <v>4227</v>
      </c>
      <c r="P1603" t="s">
        <v>31</v>
      </c>
      <c r="Q1603" t="s">
        <v>35</v>
      </c>
      <c r="R1603" t="s">
        <v>4228</v>
      </c>
      <c r="S1603" s="2">
        <v>167.88800000000001</v>
      </c>
      <c r="T1603" s="2">
        <v>7</v>
      </c>
      <c r="U1603" s="2">
        <v>0.2</v>
      </c>
      <c r="V1603" s="8">
        <v>14.690200000000001</v>
      </c>
      <c r="W1603" s="9">
        <f t="shared" si="75"/>
        <v>134.31040000000002</v>
      </c>
      <c r="X1603" s="9">
        <f t="shared" ref="X1603:X1666" si="76">S1603*U1603</f>
        <v>33.577600000000004</v>
      </c>
      <c r="Y1603" s="9">
        <f t="shared" ref="Y1603:Y1666" si="77">W1603*T1603</f>
        <v>940.17280000000005</v>
      </c>
    </row>
    <row r="1604" spans="1:25" x14ac:dyDescent="0.3">
      <c r="A1604">
        <v>1603</v>
      </c>
      <c r="B1604" t="s">
        <v>6843</v>
      </c>
      <c r="C1604" s="1">
        <v>43023</v>
      </c>
      <c r="D1604" s="1">
        <v>43027</v>
      </c>
      <c r="E1604" s="18">
        <v>43023</v>
      </c>
      <c r="F1604" t="s">
        <v>49</v>
      </c>
      <c r="G1604" t="s">
        <v>3615</v>
      </c>
      <c r="H1604" t="s">
        <v>3616</v>
      </c>
      <c r="I1604" t="s">
        <v>40</v>
      </c>
      <c r="J1604" t="s">
        <v>26</v>
      </c>
      <c r="K1604" t="s">
        <v>150</v>
      </c>
      <c r="L1604" t="s">
        <v>120</v>
      </c>
      <c r="M1604" s="2">
        <v>84057</v>
      </c>
      <c r="N1604" s="2" t="s">
        <v>43</v>
      </c>
      <c r="O1604" s="3" t="s">
        <v>6181</v>
      </c>
      <c r="P1604" t="s">
        <v>45</v>
      </c>
      <c r="Q1604" t="s">
        <v>67</v>
      </c>
      <c r="R1604" t="s">
        <v>6182</v>
      </c>
      <c r="S1604" s="2">
        <v>11.68</v>
      </c>
      <c r="T1604" s="2">
        <v>2</v>
      </c>
      <c r="U1604" s="2">
        <v>0</v>
      </c>
      <c r="V1604" s="8">
        <v>4.2047999999999996</v>
      </c>
      <c r="W1604" s="9">
        <f t="shared" si="75"/>
        <v>11.68</v>
      </c>
      <c r="X1604" s="9">
        <f t="shared" si="76"/>
        <v>0</v>
      </c>
      <c r="Y1604" s="9">
        <f t="shared" si="77"/>
        <v>23.36</v>
      </c>
    </row>
    <row r="1605" spans="1:25" x14ac:dyDescent="0.3">
      <c r="A1605">
        <v>1604</v>
      </c>
      <c r="B1605" t="s">
        <v>6844</v>
      </c>
      <c r="C1605" s="1">
        <v>41937</v>
      </c>
      <c r="D1605" s="1">
        <v>41941</v>
      </c>
      <c r="E1605" s="18">
        <v>41937</v>
      </c>
      <c r="F1605" t="s">
        <v>49</v>
      </c>
      <c r="G1605" t="s">
        <v>5634</v>
      </c>
      <c r="H1605" t="s">
        <v>5635</v>
      </c>
      <c r="I1605" t="s">
        <v>25</v>
      </c>
      <c r="J1605" t="s">
        <v>26</v>
      </c>
      <c r="K1605" t="s">
        <v>143</v>
      </c>
      <c r="L1605" t="s">
        <v>144</v>
      </c>
      <c r="M1605" s="2">
        <v>19120</v>
      </c>
      <c r="N1605" s="2" t="s">
        <v>145</v>
      </c>
      <c r="O1605" s="3" t="s">
        <v>5999</v>
      </c>
      <c r="P1605" t="s">
        <v>70</v>
      </c>
      <c r="Q1605" t="s">
        <v>157</v>
      </c>
      <c r="R1605" t="s">
        <v>6000</v>
      </c>
      <c r="S1605" s="2">
        <v>40.776000000000003</v>
      </c>
      <c r="T1605" s="2">
        <v>3</v>
      </c>
      <c r="U1605" s="2">
        <v>0.2</v>
      </c>
      <c r="V1605" s="8">
        <v>0.50970000000000004</v>
      </c>
      <c r="W1605" s="9">
        <f t="shared" si="75"/>
        <v>32.620800000000003</v>
      </c>
      <c r="X1605" s="9">
        <f t="shared" si="76"/>
        <v>8.1552000000000007</v>
      </c>
      <c r="Y1605" s="9">
        <f t="shared" si="77"/>
        <v>97.862400000000008</v>
      </c>
    </row>
    <row r="1606" spans="1:25" x14ac:dyDescent="0.3">
      <c r="A1606">
        <v>1605</v>
      </c>
      <c r="B1606" t="s">
        <v>6845</v>
      </c>
      <c r="C1606" s="1">
        <v>41978</v>
      </c>
      <c r="D1606" s="1">
        <v>41980</v>
      </c>
      <c r="E1606" s="18">
        <v>41978</v>
      </c>
      <c r="F1606" t="s">
        <v>184</v>
      </c>
      <c r="G1606" t="s">
        <v>849</v>
      </c>
      <c r="H1606" t="s">
        <v>850</v>
      </c>
      <c r="I1606" t="s">
        <v>25</v>
      </c>
      <c r="J1606" t="s">
        <v>26</v>
      </c>
      <c r="K1606" t="s">
        <v>41</v>
      </c>
      <c r="L1606" t="s">
        <v>42</v>
      </c>
      <c r="M1606" s="2">
        <v>90032</v>
      </c>
      <c r="N1606" s="2" t="s">
        <v>43</v>
      </c>
      <c r="O1606" s="3" t="s">
        <v>2203</v>
      </c>
      <c r="P1606" t="s">
        <v>45</v>
      </c>
      <c r="Q1606" t="s">
        <v>77</v>
      </c>
      <c r="R1606" t="s">
        <v>2204</v>
      </c>
      <c r="S1606" s="2">
        <v>250.26</v>
      </c>
      <c r="T1606" s="2">
        <v>6</v>
      </c>
      <c r="U1606" s="2">
        <v>0</v>
      </c>
      <c r="V1606" s="8">
        <v>72.575400000000002</v>
      </c>
      <c r="W1606" s="9">
        <f t="shared" si="75"/>
        <v>250.26</v>
      </c>
      <c r="X1606" s="9">
        <f t="shared" si="76"/>
        <v>0</v>
      </c>
      <c r="Y1606" s="9">
        <f t="shared" si="77"/>
        <v>1501.56</v>
      </c>
    </row>
    <row r="1607" spans="1:25" x14ac:dyDescent="0.3">
      <c r="A1607">
        <v>1606</v>
      </c>
      <c r="B1607" t="s">
        <v>6846</v>
      </c>
      <c r="C1607" s="1">
        <v>42010</v>
      </c>
      <c r="D1607" s="1">
        <v>42016</v>
      </c>
      <c r="E1607" s="18">
        <v>42010</v>
      </c>
      <c r="F1607" t="s">
        <v>49</v>
      </c>
      <c r="G1607" t="s">
        <v>3249</v>
      </c>
      <c r="H1607" t="s">
        <v>3250</v>
      </c>
      <c r="I1607" t="s">
        <v>40</v>
      </c>
      <c r="J1607" t="s">
        <v>26</v>
      </c>
      <c r="K1607" t="s">
        <v>1063</v>
      </c>
      <c r="L1607" t="s">
        <v>449</v>
      </c>
      <c r="M1607" s="2">
        <v>80906</v>
      </c>
      <c r="N1607" s="2" t="s">
        <v>43</v>
      </c>
      <c r="O1607" s="3" t="s">
        <v>3536</v>
      </c>
      <c r="P1607" t="s">
        <v>45</v>
      </c>
      <c r="Q1607" t="s">
        <v>89</v>
      </c>
      <c r="R1607" t="s">
        <v>3537</v>
      </c>
      <c r="S1607" s="2">
        <v>29.6</v>
      </c>
      <c r="T1607" s="2">
        <v>5</v>
      </c>
      <c r="U1607" s="2">
        <v>0.2</v>
      </c>
      <c r="V1607" s="8">
        <v>9.25</v>
      </c>
      <c r="W1607" s="9">
        <f t="shared" si="75"/>
        <v>23.68</v>
      </c>
      <c r="X1607" s="9">
        <f t="shared" si="76"/>
        <v>5.9200000000000008</v>
      </c>
      <c r="Y1607" s="9">
        <f t="shared" si="77"/>
        <v>118.4</v>
      </c>
    </row>
    <row r="1608" spans="1:25" x14ac:dyDescent="0.3">
      <c r="A1608">
        <v>1607</v>
      </c>
      <c r="B1608" t="s">
        <v>6847</v>
      </c>
      <c r="C1608" s="1">
        <v>42841</v>
      </c>
      <c r="D1608" s="1">
        <v>42845</v>
      </c>
      <c r="E1608" s="18">
        <v>42841</v>
      </c>
      <c r="F1608" t="s">
        <v>49</v>
      </c>
      <c r="G1608" t="s">
        <v>2178</v>
      </c>
      <c r="H1608" t="s">
        <v>2179</v>
      </c>
      <c r="I1608" t="s">
        <v>101</v>
      </c>
      <c r="J1608" t="s">
        <v>26</v>
      </c>
      <c r="K1608" t="s">
        <v>126</v>
      </c>
      <c r="L1608" t="s">
        <v>42</v>
      </c>
      <c r="M1608" s="2">
        <v>94109</v>
      </c>
      <c r="N1608" s="2" t="s">
        <v>43</v>
      </c>
      <c r="O1608" s="3" t="s">
        <v>6848</v>
      </c>
      <c r="P1608" t="s">
        <v>45</v>
      </c>
      <c r="Q1608" t="s">
        <v>77</v>
      </c>
      <c r="R1608" t="s">
        <v>6849</v>
      </c>
      <c r="S1608" s="2">
        <v>40.74</v>
      </c>
      <c r="T1608" s="2">
        <v>3</v>
      </c>
      <c r="U1608" s="2">
        <v>0</v>
      </c>
      <c r="V1608" s="8">
        <v>12.222</v>
      </c>
      <c r="W1608" s="9">
        <f t="shared" si="75"/>
        <v>40.74</v>
      </c>
      <c r="X1608" s="9">
        <f t="shared" si="76"/>
        <v>0</v>
      </c>
      <c r="Y1608" s="9">
        <f t="shared" si="77"/>
        <v>122.22</v>
      </c>
    </row>
    <row r="1609" spans="1:25" x14ac:dyDescent="0.3">
      <c r="A1609">
        <v>1608</v>
      </c>
      <c r="B1609" t="s">
        <v>6850</v>
      </c>
      <c r="C1609" s="1">
        <v>42639</v>
      </c>
      <c r="D1609" s="1">
        <v>42644</v>
      </c>
      <c r="E1609" s="18">
        <v>42639</v>
      </c>
      <c r="F1609" t="s">
        <v>49</v>
      </c>
      <c r="G1609" t="s">
        <v>1559</v>
      </c>
      <c r="H1609" t="s">
        <v>1560</v>
      </c>
      <c r="I1609" t="s">
        <v>101</v>
      </c>
      <c r="J1609" t="s">
        <v>26</v>
      </c>
      <c r="K1609" t="s">
        <v>5070</v>
      </c>
      <c r="L1609" t="s">
        <v>53</v>
      </c>
      <c r="M1609" s="2">
        <v>32303</v>
      </c>
      <c r="N1609" s="2" t="s">
        <v>29</v>
      </c>
      <c r="O1609" s="3" t="s">
        <v>4923</v>
      </c>
      <c r="P1609" t="s">
        <v>70</v>
      </c>
      <c r="Q1609" t="s">
        <v>157</v>
      </c>
      <c r="R1609" t="s">
        <v>4924</v>
      </c>
      <c r="S1609" s="2">
        <v>431.976</v>
      </c>
      <c r="T1609" s="2">
        <v>3</v>
      </c>
      <c r="U1609" s="2">
        <v>0.2</v>
      </c>
      <c r="V1609" s="8">
        <v>-75.595799999999997</v>
      </c>
      <c r="W1609" s="9">
        <f t="shared" si="75"/>
        <v>345.58080000000001</v>
      </c>
      <c r="X1609" s="9">
        <f t="shared" si="76"/>
        <v>86.395200000000003</v>
      </c>
      <c r="Y1609" s="9">
        <f t="shared" si="77"/>
        <v>1036.7424000000001</v>
      </c>
    </row>
    <row r="1610" spans="1:25" x14ac:dyDescent="0.3">
      <c r="A1610">
        <v>1609</v>
      </c>
      <c r="B1610" t="s">
        <v>6851</v>
      </c>
      <c r="C1610" s="1">
        <v>42946</v>
      </c>
      <c r="D1610" s="1">
        <v>42953</v>
      </c>
      <c r="E1610" s="18">
        <v>42946</v>
      </c>
      <c r="F1610" t="s">
        <v>49</v>
      </c>
      <c r="G1610" t="s">
        <v>2257</v>
      </c>
      <c r="H1610" t="s">
        <v>2258</v>
      </c>
      <c r="I1610" t="s">
        <v>25</v>
      </c>
      <c r="J1610" t="s">
        <v>26</v>
      </c>
      <c r="K1610" t="s">
        <v>4156</v>
      </c>
      <c r="L1610" t="s">
        <v>2639</v>
      </c>
      <c r="M1610" s="2">
        <v>21215</v>
      </c>
      <c r="N1610" s="2" t="s">
        <v>145</v>
      </c>
      <c r="O1610" s="3" t="s">
        <v>3094</v>
      </c>
      <c r="P1610" t="s">
        <v>70</v>
      </c>
      <c r="Q1610" t="s">
        <v>71</v>
      </c>
      <c r="R1610" t="s">
        <v>3095</v>
      </c>
      <c r="S1610" s="2">
        <v>89.95</v>
      </c>
      <c r="T1610" s="2">
        <v>5</v>
      </c>
      <c r="U1610" s="2">
        <v>0</v>
      </c>
      <c r="V1610" s="8">
        <v>43.176000000000002</v>
      </c>
      <c r="W1610" s="9">
        <f t="shared" si="75"/>
        <v>89.95</v>
      </c>
      <c r="X1610" s="9">
        <f t="shared" si="76"/>
        <v>0</v>
      </c>
      <c r="Y1610" s="9">
        <f t="shared" si="77"/>
        <v>449.75</v>
      </c>
    </row>
    <row r="1611" spans="1:25" x14ac:dyDescent="0.3">
      <c r="A1611">
        <v>1610</v>
      </c>
      <c r="B1611" t="s">
        <v>6852</v>
      </c>
      <c r="C1611" s="1">
        <v>42173</v>
      </c>
      <c r="D1611" s="1">
        <v>42179</v>
      </c>
      <c r="E1611" s="18">
        <v>42173</v>
      </c>
      <c r="F1611" t="s">
        <v>49</v>
      </c>
      <c r="G1611" t="s">
        <v>1401</v>
      </c>
      <c r="H1611" t="s">
        <v>1402</v>
      </c>
      <c r="I1611" t="s">
        <v>25</v>
      </c>
      <c r="J1611" t="s">
        <v>26</v>
      </c>
      <c r="K1611" t="s">
        <v>1109</v>
      </c>
      <c r="L1611" t="s">
        <v>311</v>
      </c>
      <c r="M1611" s="2">
        <v>22204</v>
      </c>
      <c r="N1611" s="2" t="s">
        <v>29</v>
      </c>
      <c r="O1611" s="3" t="s">
        <v>5530</v>
      </c>
      <c r="P1611" t="s">
        <v>31</v>
      </c>
      <c r="Q1611" t="s">
        <v>64</v>
      </c>
      <c r="R1611" t="s">
        <v>5531</v>
      </c>
      <c r="S1611" s="2">
        <v>60.84</v>
      </c>
      <c r="T1611" s="2">
        <v>3</v>
      </c>
      <c r="U1611" s="2">
        <v>0</v>
      </c>
      <c r="V1611" s="8">
        <v>19.468800000000002</v>
      </c>
      <c r="W1611" s="9">
        <f t="shared" si="75"/>
        <v>60.84</v>
      </c>
      <c r="X1611" s="9">
        <f t="shared" si="76"/>
        <v>0</v>
      </c>
      <c r="Y1611" s="9">
        <f t="shared" si="77"/>
        <v>182.52</v>
      </c>
    </row>
    <row r="1612" spans="1:25" x14ac:dyDescent="0.3">
      <c r="A1612">
        <v>1611</v>
      </c>
      <c r="B1612" t="s">
        <v>6853</v>
      </c>
      <c r="C1612" s="1">
        <v>43056</v>
      </c>
      <c r="D1612" s="1">
        <v>43060</v>
      </c>
      <c r="E1612" s="18">
        <v>43056</v>
      </c>
      <c r="F1612" t="s">
        <v>49</v>
      </c>
      <c r="G1612" t="s">
        <v>1969</v>
      </c>
      <c r="H1612" t="s">
        <v>1970</v>
      </c>
      <c r="I1612" t="s">
        <v>25</v>
      </c>
      <c r="J1612" t="s">
        <v>26</v>
      </c>
      <c r="K1612" t="s">
        <v>459</v>
      </c>
      <c r="L1612" t="s">
        <v>87</v>
      </c>
      <c r="M1612" s="2">
        <v>28205</v>
      </c>
      <c r="N1612" s="2" t="s">
        <v>29</v>
      </c>
      <c r="O1612" s="3" t="s">
        <v>6854</v>
      </c>
      <c r="P1612" t="s">
        <v>45</v>
      </c>
      <c r="Q1612" t="s">
        <v>89</v>
      </c>
      <c r="R1612" t="s">
        <v>6855</v>
      </c>
      <c r="S1612" s="2">
        <v>268.24</v>
      </c>
      <c r="T1612" s="2">
        <v>7</v>
      </c>
      <c r="U1612" s="2">
        <v>0.2</v>
      </c>
      <c r="V1612" s="8">
        <v>93.884</v>
      </c>
      <c r="W1612" s="9">
        <f t="shared" si="75"/>
        <v>214.59200000000001</v>
      </c>
      <c r="X1612" s="9">
        <f t="shared" si="76"/>
        <v>53.648000000000003</v>
      </c>
      <c r="Y1612" s="9">
        <f t="shared" si="77"/>
        <v>1502.144</v>
      </c>
    </row>
    <row r="1613" spans="1:25" x14ac:dyDescent="0.3">
      <c r="A1613">
        <v>1612</v>
      </c>
      <c r="B1613" t="s">
        <v>6856</v>
      </c>
      <c r="C1613" s="1">
        <v>43072</v>
      </c>
      <c r="D1613" s="1">
        <v>43075</v>
      </c>
      <c r="E1613" s="18">
        <v>43072</v>
      </c>
      <c r="F1613" t="s">
        <v>184</v>
      </c>
      <c r="G1613" t="s">
        <v>1215</v>
      </c>
      <c r="H1613" t="s">
        <v>1216</v>
      </c>
      <c r="I1613" t="s">
        <v>25</v>
      </c>
      <c r="J1613" t="s">
        <v>26</v>
      </c>
      <c r="K1613" t="s">
        <v>4042</v>
      </c>
      <c r="L1613" t="s">
        <v>103</v>
      </c>
      <c r="M1613" s="2">
        <v>75023</v>
      </c>
      <c r="N1613" s="2" t="s">
        <v>104</v>
      </c>
      <c r="O1613" s="3" t="s">
        <v>4252</v>
      </c>
      <c r="P1613" t="s">
        <v>45</v>
      </c>
      <c r="Q1613" t="s">
        <v>89</v>
      </c>
      <c r="R1613" t="s">
        <v>4253</v>
      </c>
      <c r="S1613" s="2">
        <v>10.368</v>
      </c>
      <c r="T1613" s="2">
        <v>2</v>
      </c>
      <c r="U1613" s="2">
        <v>0.2</v>
      </c>
      <c r="V1613" s="8">
        <v>3.6288</v>
      </c>
      <c r="W1613" s="9">
        <f t="shared" si="75"/>
        <v>8.2943999999999996</v>
      </c>
      <c r="X1613" s="9">
        <f t="shared" si="76"/>
        <v>2.0736000000000003</v>
      </c>
      <c r="Y1613" s="9">
        <f t="shared" si="77"/>
        <v>16.588799999999999</v>
      </c>
    </row>
    <row r="1614" spans="1:25" x14ac:dyDescent="0.3">
      <c r="A1614">
        <v>1613</v>
      </c>
      <c r="B1614" t="s">
        <v>6857</v>
      </c>
      <c r="C1614" s="1">
        <v>42507</v>
      </c>
      <c r="D1614" s="1">
        <v>42510</v>
      </c>
      <c r="E1614" s="18">
        <v>42507</v>
      </c>
      <c r="F1614" t="s">
        <v>184</v>
      </c>
      <c r="G1614" t="s">
        <v>4478</v>
      </c>
      <c r="H1614" t="s">
        <v>4479</v>
      </c>
      <c r="I1614" t="s">
        <v>25</v>
      </c>
      <c r="J1614" t="s">
        <v>26</v>
      </c>
      <c r="K1614" t="s">
        <v>295</v>
      </c>
      <c r="L1614" t="s">
        <v>207</v>
      </c>
      <c r="M1614" s="2">
        <v>60653</v>
      </c>
      <c r="N1614" s="2" t="s">
        <v>104</v>
      </c>
      <c r="O1614" s="3" t="s">
        <v>6675</v>
      </c>
      <c r="P1614" t="s">
        <v>45</v>
      </c>
      <c r="Q1614" t="s">
        <v>74</v>
      </c>
      <c r="R1614" t="s">
        <v>6676</v>
      </c>
      <c r="S1614" s="2">
        <v>2.89</v>
      </c>
      <c r="T1614" s="2">
        <v>1</v>
      </c>
      <c r="U1614" s="2">
        <v>0.8</v>
      </c>
      <c r="V1614" s="8">
        <v>-4.7685000000000004</v>
      </c>
      <c r="W1614" s="9">
        <f t="shared" si="75"/>
        <v>0.57799999999999985</v>
      </c>
      <c r="X1614" s="9">
        <f t="shared" si="76"/>
        <v>2.3120000000000003</v>
      </c>
      <c r="Y1614" s="9">
        <f t="shared" si="77"/>
        <v>0.57799999999999985</v>
      </c>
    </row>
    <row r="1615" spans="1:25" x14ac:dyDescent="0.3">
      <c r="A1615">
        <v>1614</v>
      </c>
      <c r="B1615" t="s">
        <v>6858</v>
      </c>
      <c r="C1615" s="1">
        <v>42997</v>
      </c>
      <c r="D1615" s="1">
        <v>42997</v>
      </c>
      <c r="E1615" s="18">
        <v>42997</v>
      </c>
      <c r="F1615" t="s">
        <v>1261</v>
      </c>
      <c r="G1615" t="s">
        <v>3466</v>
      </c>
      <c r="H1615" t="s">
        <v>3467</v>
      </c>
      <c r="I1615" t="s">
        <v>101</v>
      </c>
      <c r="J1615" t="s">
        <v>26</v>
      </c>
      <c r="K1615" t="s">
        <v>143</v>
      </c>
      <c r="L1615" t="s">
        <v>144</v>
      </c>
      <c r="M1615" s="2">
        <v>19120</v>
      </c>
      <c r="N1615" s="2" t="s">
        <v>145</v>
      </c>
      <c r="O1615" s="3" t="s">
        <v>2396</v>
      </c>
      <c r="P1615" t="s">
        <v>45</v>
      </c>
      <c r="Q1615" t="s">
        <v>74</v>
      </c>
      <c r="R1615" t="s">
        <v>2397</v>
      </c>
      <c r="S1615" s="2">
        <v>4.8419999999999996</v>
      </c>
      <c r="T1615" s="2">
        <v>3</v>
      </c>
      <c r="U1615" s="2">
        <v>0.7</v>
      </c>
      <c r="V1615" s="8">
        <v>-3.3894000000000002</v>
      </c>
      <c r="W1615" s="9">
        <f t="shared" si="75"/>
        <v>1.4525999999999999</v>
      </c>
      <c r="X1615" s="9">
        <f t="shared" si="76"/>
        <v>3.3893999999999997</v>
      </c>
      <c r="Y1615" s="9">
        <f t="shared" si="77"/>
        <v>4.3577999999999992</v>
      </c>
    </row>
    <row r="1616" spans="1:25" x14ac:dyDescent="0.3">
      <c r="A1616">
        <v>1615</v>
      </c>
      <c r="B1616" t="s">
        <v>6859</v>
      </c>
      <c r="C1616" s="1">
        <v>42197</v>
      </c>
      <c r="D1616" s="1">
        <v>42203</v>
      </c>
      <c r="E1616" s="18">
        <v>42197</v>
      </c>
      <c r="F1616" t="s">
        <v>49</v>
      </c>
      <c r="G1616" t="s">
        <v>2014</v>
      </c>
      <c r="H1616" t="s">
        <v>2015</v>
      </c>
      <c r="I1616" t="s">
        <v>25</v>
      </c>
      <c r="J1616" t="s">
        <v>26</v>
      </c>
      <c r="K1616" t="s">
        <v>1572</v>
      </c>
      <c r="L1616" t="s">
        <v>103</v>
      </c>
      <c r="M1616" s="2">
        <v>79109</v>
      </c>
      <c r="N1616" s="2" t="s">
        <v>104</v>
      </c>
      <c r="O1616" s="3" t="s">
        <v>5505</v>
      </c>
      <c r="P1616" t="s">
        <v>70</v>
      </c>
      <c r="Q1616" t="s">
        <v>71</v>
      </c>
      <c r="R1616" t="s">
        <v>5506</v>
      </c>
      <c r="S1616" s="2">
        <v>307.16800000000001</v>
      </c>
      <c r="T1616" s="2">
        <v>4</v>
      </c>
      <c r="U1616" s="2">
        <v>0.2</v>
      </c>
      <c r="V1616" s="8">
        <v>30.716799999999999</v>
      </c>
      <c r="W1616" s="9">
        <f t="shared" si="75"/>
        <v>245.73439999999999</v>
      </c>
      <c r="X1616" s="9">
        <f t="shared" si="76"/>
        <v>61.433600000000006</v>
      </c>
      <c r="Y1616" s="9">
        <f t="shared" si="77"/>
        <v>982.93759999999997</v>
      </c>
    </row>
    <row r="1617" spans="1:25" x14ac:dyDescent="0.3">
      <c r="A1617">
        <v>1616</v>
      </c>
      <c r="B1617" t="s">
        <v>6860</v>
      </c>
      <c r="C1617" s="1">
        <v>43077</v>
      </c>
      <c r="D1617" s="1">
        <v>43079</v>
      </c>
      <c r="E1617" s="18">
        <v>43077</v>
      </c>
      <c r="F1617" t="s">
        <v>22</v>
      </c>
      <c r="G1617" t="s">
        <v>1635</v>
      </c>
      <c r="H1617" t="s">
        <v>1636</v>
      </c>
      <c r="I1617" t="s">
        <v>101</v>
      </c>
      <c r="J1617" t="s">
        <v>26</v>
      </c>
      <c r="K1617" t="s">
        <v>6073</v>
      </c>
      <c r="L1617" t="s">
        <v>1371</v>
      </c>
      <c r="M1617" s="2">
        <v>2920</v>
      </c>
      <c r="N1617" s="2" t="s">
        <v>145</v>
      </c>
      <c r="O1617" s="3" t="s">
        <v>2243</v>
      </c>
      <c r="P1617" t="s">
        <v>45</v>
      </c>
      <c r="Q1617" t="s">
        <v>58</v>
      </c>
      <c r="R1617" t="s">
        <v>2244</v>
      </c>
      <c r="S1617" s="2">
        <v>592.74</v>
      </c>
      <c r="T1617" s="2">
        <v>6</v>
      </c>
      <c r="U1617" s="2">
        <v>0</v>
      </c>
      <c r="V1617" s="8">
        <v>160.03980000000001</v>
      </c>
      <c r="W1617" s="9">
        <f t="shared" si="75"/>
        <v>592.74</v>
      </c>
      <c r="X1617" s="9">
        <f t="shared" si="76"/>
        <v>0</v>
      </c>
      <c r="Y1617" s="9">
        <f t="shared" si="77"/>
        <v>3556.44</v>
      </c>
    </row>
    <row r="1618" spans="1:25" x14ac:dyDescent="0.3">
      <c r="A1618">
        <v>1617</v>
      </c>
      <c r="B1618" t="s">
        <v>6861</v>
      </c>
      <c r="C1618" s="1">
        <v>42427</v>
      </c>
      <c r="D1618" s="1">
        <v>42431</v>
      </c>
      <c r="E1618" s="18">
        <v>42427</v>
      </c>
      <c r="F1618" t="s">
        <v>49</v>
      </c>
      <c r="G1618" t="s">
        <v>3032</v>
      </c>
      <c r="H1618" t="s">
        <v>3033</v>
      </c>
      <c r="I1618" t="s">
        <v>25</v>
      </c>
      <c r="J1618" t="s">
        <v>26</v>
      </c>
      <c r="K1618" t="s">
        <v>180</v>
      </c>
      <c r="L1618" t="s">
        <v>103</v>
      </c>
      <c r="M1618" s="2">
        <v>77070</v>
      </c>
      <c r="N1618" s="2" t="s">
        <v>104</v>
      </c>
      <c r="O1618" s="3" t="s">
        <v>6147</v>
      </c>
      <c r="P1618" t="s">
        <v>31</v>
      </c>
      <c r="Q1618" t="s">
        <v>64</v>
      </c>
      <c r="R1618" t="s">
        <v>6148</v>
      </c>
      <c r="S1618" s="2">
        <v>16.192</v>
      </c>
      <c r="T1618" s="2">
        <v>2</v>
      </c>
      <c r="U1618" s="2">
        <v>0.6</v>
      </c>
      <c r="V1618" s="8">
        <v>-6.8815999999999997</v>
      </c>
      <c r="W1618" s="9">
        <f t="shared" si="75"/>
        <v>6.4768000000000008</v>
      </c>
      <c r="X1618" s="9">
        <f t="shared" si="76"/>
        <v>9.7151999999999994</v>
      </c>
      <c r="Y1618" s="9">
        <f t="shared" si="77"/>
        <v>12.953600000000002</v>
      </c>
    </row>
    <row r="1619" spans="1:25" x14ac:dyDescent="0.3">
      <c r="A1619">
        <v>1618</v>
      </c>
      <c r="B1619" t="s">
        <v>6864</v>
      </c>
      <c r="C1619" s="1">
        <v>43072</v>
      </c>
      <c r="D1619" s="1">
        <v>43075</v>
      </c>
      <c r="E1619" s="18">
        <v>43072</v>
      </c>
      <c r="F1619" t="s">
        <v>22</v>
      </c>
      <c r="G1619" t="s">
        <v>446</v>
      </c>
      <c r="H1619" t="s">
        <v>447</v>
      </c>
      <c r="I1619" t="s">
        <v>25</v>
      </c>
      <c r="J1619" t="s">
        <v>26</v>
      </c>
      <c r="K1619" t="s">
        <v>5919</v>
      </c>
      <c r="L1619" t="s">
        <v>449</v>
      </c>
      <c r="M1619" s="2">
        <v>80229</v>
      </c>
      <c r="N1619" s="2" t="s">
        <v>43</v>
      </c>
      <c r="O1619" s="3" t="s">
        <v>1694</v>
      </c>
      <c r="P1619" t="s">
        <v>45</v>
      </c>
      <c r="Q1619" t="s">
        <v>67</v>
      </c>
      <c r="R1619" t="s">
        <v>1695</v>
      </c>
      <c r="S1619" s="2">
        <v>13.343999999999999</v>
      </c>
      <c r="T1619" s="2">
        <v>6</v>
      </c>
      <c r="U1619" s="2">
        <v>0.2</v>
      </c>
      <c r="V1619" s="8">
        <v>1.0007999999999999</v>
      </c>
      <c r="W1619" s="9">
        <f t="shared" si="75"/>
        <v>10.6752</v>
      </c>
      <c r="X1619" s="9">
        <f t="shared" si="76"/>
        <v>2.6688000000000001</v>
      </c>
      <c r="Y1619" s="9">
        <f t="shared" si="77"/>
        <v>64.051199999999994</v>
      </c>
    </row>
    <row r="1620" spans="1:25" x14ac:dyDescent="0.3">
      <c r="A1620">
        <v>1619</v>
      </c>
      <c r="B1620" t="s">
        <v>6865</v>
      </c>
      <c r="C1620" s="1">
        <v>42315</v>
      </c>
      <c r="D1620" s="1">
        <v>42321</v>
      </c>
      <c r="E1620" s="18">
        <v>42315</v>
      </c>
      <c r="F1620" t="s">
        <v>49</v>
      </c>
      <c r="G1620" t="s">
        <v>6579</v>
      </c>
      <c r="H1620" t="s">
        <v>6580</v>
      </c>
      <c r="I1620" t="s">
        <v>25</v>
      </c>
      <c r="J1620" t="s">
        <v>26</v>
      </c>
      <c r="K1620" t="s">
        <v>180</v>
      </c>
      <c r="L1620" t="s">
        <v>103</v>
      </c>
      <c r="M1620" s="2">
        <v>77036</v>
      </c>
      <c r="N1620" s="2" t="s">
        <v>104</v>
      </c>
      <c r="O1620" s="3" t="s">
        <v>3904</v>
      </c>
      <c r="P1620" t="s">
        <v>45</v>
      </c>
      <c r="Q1620" t="s">
        <v>89</v>
      </c>
      <c r="R1620" t="s">
        <v>3905</v>
      </c>
      <c r="S1620" s="2">
        <v>76.64</v>
      </c>
      <c r="T1620" s="2">
        <v>2</v>
      </c>
      <c r="U1620" s="2">
        <v>0.2</v>
      </c>
      <c r="V1620" s="8">
        <v>26.824000000000002</v>
      </c>
      <c r="W1620" s="9">
        <f t="shared" si="75"/>
        <v>61.311999999999998</v>
      </c>
      <c r="X1620" s="9">
        <f t="shared" si="76"/>
        <v>15.328000000000001</v>
      </c>
      <c r="Y1620" s="9">
        <f t="shared" si="77"/>
        <v>122.624</v>
      </c>
    </row>
    <row r="1621" spans="1:25" x14ac:dyDescent="0.3">
      <c r="A1621">
        <v>1620</v>
      </c>
      <c r="B1621" t="s">
        <v>6866</v>
      </c>
      <c r="C1621" s="1">
        <v>42972</v>
      </c>
      <c r="D1621" s="1">
        <v>42974</v>
      </c>
      <c r="E1621" s="18">
        <v>42972</v>
      </c>
      <c r="F1621" t="s">
        <v>184</v>
      </c>
      <c r="G1621" t="s">
        <v>4414</v>
      </c>
      <c r="H1621" t="s">
        <v>4415</v>
      </c>
      <c r="I1621" t="s">
        <v>25</v>
      </c>
      <c r="J1621" t="s">
        <v>26</v>
      </c>
      <c r="K1621" t="s">
        <v>2109</v>
      </c>
      <c r="L1621" t="s">
        <v>490</v>
      </c>
      <c r="M1621" s="2">
        <v>44105</v>
      </c>
      <c r="N1621" s="2" t="s">
        <v>145</v>
      </c>
      <c r="O1621" s="3" t="s">
        <v>4524</v>
      </c>
      <c r="P1621" t="s">
        <v>45</v>
      </c>
      <c r="Q1621" t="s">
        <v>58</v>
      </c>
      <c r="R1621" t="s">
        <v>4525</v>
      </c>
      <c r="S1621" s="2">
        <v>25.696000000000002</v>
      </c>
      <c r="T1621" s="2">
        <v>2</v>
      </c>
      <c r="U1621" s="2">
        <v>0.2</v>
      </c>
      <c r="V1621" s="8">
        <v>1.9272</v>
      </c>
      <c r="W1621" s="9">
        <f t="shared" si="75"/>
        <v>20.556800000000003</v>
      </c>
      <c r="X1621" s="9">
        <f t="shared" si="76"/>
        <v>5.1392000000000007</v>
      </c>
      <c r="Y1621" s="9">
        <f t="shared" si="77"/>
        <v>41.113600000000005</v>
      </c>
    </row>
    <row r="1622" spans="1:25" x14ac:dyDescent="0.3">
      <c r="A1622">
        <v>1621</v>
      </c>
      <c r="B1622" t="s">
        <v>6867</v>
      </c>
      <c r="C1622" s="1">
        <v>42903</v>
      </c>
      <c r="D1622" s="1">
        <v>42907</v>
      </c>
      <c r="E1622" s="18">
        <v>42903</v>
      </c>
      <c r="F1622" t="s">
        <v>49</v>
      </c>
      <c r="G1622" t="s">
        <v>2079</v>
      </c>
      <c r="H1622" t="s">
        <v>2080</v>
      </c>
      <c r="I1622" t="s">
        <v>101</v>
      </c>
      <c r="J1622" t="s">
        <v>26</v>
      </c>
      <c r="K1622" t="s">
        <v>262</v>
      </c>
      <c r="L1622" t="s">
        <v>263</v>
      </c>
      <c r="M1622" s="2">
        <v>10024</v>
      </c>
      <c r="N1622" s="2" t="s">
        <v>145</v>
      </c>
      <c r="O1622" s="3" t="s">
        <v>6868</v>
      </c>
      <c r="P1622" t="s">
        <v>70</v>
      </c>
      <c r="Q1622" t="s">
        <v>668</v>
      </c>
      <c r="R1622" t="s">
        <v>6869</v>
      </c>
      <c r="S1622" s="2">
        <v>3404.5</v>
      </c>
      <c r="T1622" s="2">
        <v>5</v>
      </c>
      <c r="U1622" s="2">
        <v>0</v>
      </c>
      <c r="V1622" s="8">
        <v>1668.2049999999999</v>
      </c>
      <c r="W1622" s="9">
        <f t="shared" si="75"/>
        <v>3404.5</v>
      </c>
      <c r="X1622" s="9">
        <f t="shared" si="76"/>
        <v>0</v>
      </c>
      <c r="Y1622" s="9">
        <f t="shared" si="77"/>
        <v>17022.5</v>
      </c>
    </row>
    <row r="1623" spans="1:25" x14ac:dyDescent="0.3">
      <c r="A1623">
        <v>1622</v>
      </c>
      <c r="B1623" t="s">
        <v>6870</v>
      </c>
      <c r="C1623" s="1">
        <v>42595</v>
      </c>
      <c r="D1623" s="1">
        <v>42598</v>
      </c>
      <c r="E1623" s="18">
        <v>42595</v>
      </c>
      <c r="F1623" t="s">
        <v>184</v>
      </c>
      <c r="G1623" t="s">
        <v>1396</v>
      </c>
      <c r="H1623" t="s">
        <v>1397</v>
      </c>
      <c r="I1623" t="s">
        <v>25</v>
      </c>
      <c r="J1623" t="s">
        <v>26</v>
      </c>
      <c r="K1623" t="s">
        <v>310</v>
      </c>
      <c r="L1623" t="s">
        <v>311</v>
      </c>
      <c r="M1623" s="2">
        <v>22153</v>
      </c>
      <c r="N1623" s="2" t="s">
        <v>29</v>
      </c>
      <c r="O1623" s="3" t="s">
        <v>353</v>
      </c>
      <c r="P1623" t="s">
        <v>45</v>
      </c>
      <c r="Q1623" t="s">
        <v>74</v>
      </c>
      <c r="R1623" t="s">
        <v>354</v>
      </c>
      <c r="S1623" s="2">
        <v>22.32</v>
      </c>
      <c r="T1623" s="2">
        <v>4</v>
      </c>
      <c r="U1623" s="2">
        <v>0</v>
      </c>
      <c r="V1623" s="8">
        <v>10.7136</v>
      </c>
      <c r="W1623" s="9">
        <f t="shared" si="75"/>
        <v>22.32</v>
      </c>
      <c r="X1623" s="9">
        <f t="shared" si="76"/>
        <v>0</v>
      </c>
      <c r="Y1623" s="9">
        <f t="shared" si="77"/>
        <v>89.28</v>
      </c>
    </row>
    <row r="1624" spans="1:25" x14ac:dyDescent="0.3">
      <c r="A1624">
        <v>1623</v>
      </c>
      <c r="B1624" t="s">
        <v>6871</v>
      </c>
      <c r="C1624" s="1">
        <v>43059</v>
      </c>
      <c r="D1624" s="1">
        <v>43063</v>
      </c>
      <c r="E1624" s="18">
        <v>43059</v>
      </c>
      <c r="F1624" t="s">
        <v>22</v>
      </c>
      <c r="G1624" t="s">
        <v>4261</v>
      </c>
      <c r="H1624" t="s">
        <v>4262</v>
      </c>
      <c r="I1624" t="s">
        <v>40</v>
      </c>
      <c r="J1624" t="s">
        <v>26</v>
      </c>
      <c r="K1624" t="s">
        <v>262</v>
      </c>
      <c r="L1624" t="s">
        <v>263</v>
      </c>
      <c r="M1624" s="2">
        <v>10035</v>
      </c>
      <c r="N1624" s="2" t="s">
        <v>145</v>
      </c>
      <c r="O1624" s="3" t="s">
        <v>5297</v>
      </c>
      <c r="P1624" t="s">
        <v>70</v>
      </c>
      <c r="Q1624" t="s">
        <v>157</v>
      </c>
      <c r="R1624" t="s">
        <v>5298</v>
      </c>
      <c r="S1624" s="2">
        <v>2.97</v>
      </c>
      <c r="T1624" s="2">
        <v>3</v>
      </c>
      <c r="U1624" s="2">
        <v>0</v>
      </c>
      <c r="V1624" s="8">
        <v>1.3365</v>
      </c>
      <c r="W1624" s="9">
        <f t="shared" si="75"/>
        <v>2.97</v>
      </c>
      <c r="X1624" s="9">
        <f t="shared" si="76"/>
        <v>0</v>
      </c>
      <c r="Y1624" s="9">
        <f t="shared" si="77"/>
        <v>8.91</v>
      </c>
    </row>
    <row r="1625" spans="1:25" x14ac:dyDescent="0.3">
      <c r="A1625">
        <v>1624</v>
      </c>
      <c r="B1625" t="s">
        <v>6872</v>
      </c>
      <c r="C1625" s="1">
        <v>42653</v>
      </c>
      <c r="D1625" s="1">
        <v>42655</v>
      </c>
      <c r="E1625" s="18">
        <v>42653</v>
      </c>
      <c r="F1625" t="s">
        <v>184</v>
      </c>
      <c r="G1625" t="s">
        <v>4537</v>
      </c>
      <c r="H1625" t="s">
        <v>4538</v>
      </c>
      <c r="I1625" t="s">
        <v>40</v>
      </c>
      <c r="J1625" t="s">
        <v>26</v>
      </c>
      <c r="K1625" t="s">
        <v>793</v>
      </c>
      <c r="L1625" t="s">
        <v>449</v>
      </c>
      <c r="M1625" s="2">
        <v>80219</v>
      </c>
      <c r="N1625" s="2" t="s">
        <v>43</v>
      </c>
      <c r="O1625" s="3" t="s">
        <v>6873</v>
      </c>
      <c r="P1625" t="s">
        <v>31</v>
      </c>
      <c r="Q1625" t="s">
        <v>32</v>
      </c>
      <c r="R1625" t="s">
        <v>6874</v>
      </c>
      <c r="S1625" s="2">
        <v>90.882000000000005</v>
      </c>
      <c r="T1625" s="2">
        <v>3</v>
      </c>
      <c r="U1625" s="2">
        <v>0.7</v>
      </c>
      <c r="V1625" s="8">
        <v>-190.85220000000001</v>
      </c>
      <c r="W1625" s="9">
        <f t="shared" si="75"/>
        <v>27.264600000000009</v>
      </c>
      <c r="X1625" s="9">
        <f t="shared" si="76"/>
        <v>63.617399999999996</v>
      </c>
      <c r="Y1625" s="9">
        <f t="shared" si="77"/>
        <v>81.793800000000033</v>
      </c>
    </row>
    <row r="1626" spans="1:25" x14ac:dyDescent="0.3">
      <c r="A1626">
        <v>1625</v>
      </c>
      <c r="B1626" t="s">
        <v>6875</v>
      </c>
      <c r="C1626" s="1">
        <v>41790</v>
      </c>
      <c r="D1626" s="1">
        <v>41795</v>
      </c>
      <c r="E1626" s="18">
        <v>41790</v>
      </c>
      <c r="F1626" t="s">
        <v>49</v>
      </c>
      <c r="G1626" t="s">
        <v>4797</v>
      </c>
      <c r="H1626" t="s">
        <v>4798</v>
      </c>
      <c r="I1626" t="s">
        <v>25</v>
      </c>
      <c r="J1626" t="s">
        <v>26</v>
      </c>
      <c r="K1626" t="s">
        <v>320</v>
      </c>
      <c r="L1626" t="s">
        <v>1455</v>
      </c>
      <c r="M1626" s="2">
        <v>39212</v>
      </c>
      <c r="N1626" s="2" t="s">
        <v>29</v>
      </c>
      <c r="O1626" s="3" t="s">
        <v>1591</v>
      </c>
      <c r="P1626" t="s">
        <v>70</v>
      </c>
      <c r="Q1626" t="s">
        <v>71</v>
      </c>
      <c r="R1626" t="s">
        <v>1592</v>
      </c>
      <c r="S1626" s="2">
        <v>659.97</v>
      </c>
      <c r="T1626" s="2">
        <v>3</v>
      </c>
      <c r="U1626" s="2">
        <v>0</v>
      </c>
      <c r="V1626" s="8">
        <v>197.99100000000001</v>
      </c>
      <c r="W1626" s="9">
        <f t="shared" si="75"/>
        <v>659.97</v>
      </c>
      <c r="X1626" s="9">
        <f t="shared" si="76"/>
        <v>0</v>
      </c>
      <c r="Y1626" s="9">
        <f t="shared" si="77"/>
        <v>1979.91</v>
      </c>
    </row>
    <row r="1627" spans="1:25" x14ac:dyDescent="0.3">
      <c r="A1627">
        <v>1626</v>
      </c>
      <c r="B1627" t="s">
        <v>6876</v>
      </c>
      <c r="C1627" s="1">
        <v>42350</v>
      </c>
      <c r="D1627" s="1">
        <v>42353</v>
      </c>
      <c r="E1627" s="18">
        <v>42350</v>
      </c>
      <c r="F1627" t="s">
        <v>184</v>
      </c>
      <c r="G1627" t="s">
        <v>308</v>
      </c>
      <c r="H1627" t="s">
        <v>309</v>
      </c>
      <c r="I1627" t="s">
        <v>25</v>
      </c>
      <c r="J1627" t="s">
        <v>26</v>
      </c>
      <c r="K1627" t="s">
        <v>41</v>
      </c>
      <c r="L1627" t="s">
        <v>42</v>
      </c>
      <c r="M1627" s="2">
        <v>90032</v>
      </c>
      <c r="N1627" s="2" t="s">
        <v>43</v>
      </c>
      <c r="O1627" s="3" t="s">
        <v>4194</v>
      </c>
      <c r="P1627" t="s">
        <v>70</v>
      </c>
      <c r="Q1627" t="s">
        <v>157</v>
      </c>
      <c r="R1627" t="s">
        <v>4195</v>
      </c>
      <c r="S1627" s="2">
        <v>299.94</v>
      </c>
      <c r="T1627" s="2">
        <v>6</v>
      </c>
      <c r="U1627" s="2">
        <v>0</v>
      </c>
      <c r="V1627" s="8">
        <v>128.9742</v>
      </c>
      <c r="W1627" s="9">
        <f t="shared" si="75"/>
        <v>299.94</v>
      </c>
      <c r="X1627" s="9">
        <f t="shared" si="76"/>
        <v>0</v>
      </c>
      <c r="Y1627" s="9">
        <f t="shared" si="77"/>
        <v>1799.6399999999999</v>
      </c>
    </row>
    <row r="1628" spans="1:25" x14ac:dyDescent="0.3">
      <c r="A1628">
        <v>1627</v>
      </c>
      <c r="B1628" t="s">
        <v>6877</v>
      </c>
      <c r="C1628" s="1">
        <v>41974</v>
      </c>
      <c r="D1628" s="1">
        <v>41976</v>
      </c>
      <c r="E1628" s="18">
        <v>41974</v>
      </c>
      <c r="F1628" t="s">
        <v>184</v>
      </c>
      <c r="G1628" t="s">
        <v>6004</v>
      </c>
      <c r="H1628" t="s">
        <v>6005</v>
      </c>
      <c r="I1628" t="s">
        <v>25</v>
      </c>
      <c r="J1628" t="s">
        <v>26</v>
      </c>
      <c r="K1628" t="s">
        <v>1220</v>
      </c>
      <c r="L1628" t="s">
        <v>1221</v>
      </c>
      <c r="M1628" s="2">
        <v>1852</v>
      </c>
      <c r="N1628" s="2" t="s">
        <v>145</v>
      </c>
      <c r="O1628" s="3" t="s">
        <v>6018</v>
      </c>
      <c r="P1628" t="s">
        <v>70</v>
      </c>
      <c r="Q1628" t="s">
        <v>71</v>
      </c>
      <c r="R1628" t="s">
        <v>6019</v>
      </c>
      <c r="S1628" s="2">
        <v>271.89999999999998</v>
      </c>
      <c r="T1628" s="2">
        <v>2</v>
      </c>
      <c r="U1628" s="2">
        <v>0</v>
      </c>
      <c r="V1628" s="8">
        <v>78.850999999999999</v>
      </c>
      <c r="W1628" s="9">
        <f t="shared" si="75"/>
        <v>271.89999999999998</v>
      </c>
      <c r="X1628" s="9">
        <f t="shared" si="76"/>
        <v>0</v>
      </c>
      <c r="Y1628" s="9">
        <f t="shared" si="77"/>
        <v>543.79999999999995</v>
      </c>
    </row>
    <row r="1629" spans="1:25" x14ac:dyDescent="0.3">
      <c r="A1629">
        <v>1628</v>
      </c>
      <c r="B1629" t="s">
        <v>6878</v>
      </c>
      <c r="C1629" s="1">
        <v>42926</v>
      </c>
      <c r="D1629" s="1">
        <v>42930</v>
      </c>
      <c r="E1629" s="18">
        <v>42926</v>
      </c>
      <c r="F1629" t="s">
        <v>49</v>
      </c>
      <c r="G1629" t="s">
        <v>5360</v>
      </c>
      <c r="H1629" t="s">
        <v>5361</v>
      </c>
      <c r="I1629" t="s">
        <v>40</v>
      </c>
      <c r="J1629" t="s">
        <v>26</v>
      </c>
      <c r="K1629" t="s">
        <v>489</v>
      </c>
      <c r="L1629" t="s">
        <v>1246</v>
      </c>
      <c r="M1629" s="2">
        <v>31907</v>
      </c>
      <c r="N1629" s="2" t="s">
        <v>29</v>
      </c>
      <c r="O1629" s="3" t="s">
        <v>6740</v>
      </c>
      <c r="P1629" t="s">
        <v>45</v>
      </c>
      <c r="Q1629" t="s">
        <v>77</v>
      </c>
      <c r="R1629" t="s">
        <v>6741</v>
      </c>
      <c r="S1629" s="2">
        <v>41.91</v>
      </c>
      <c r="T1629" s="2">
        <v>3</v>
      </c>
      <c r="U1629" s="2">
        <v>0</v>
      </c>
      <c r="V1629" s="8">
        <v>10.896599999999999</v>
      </c>
      <c r="W1629" s="9">
        <f t="shared" si="75"/>
        <v>41.91</v>
      </c>
      <c r="X1629" s="9">
        <f t="shared" si="76"/>
        <v>0</v>
      </c>
      <c r="Y1629" s="9">
        <f t="shared" si="77"/>
        <v>125.72999999999999</v>
      </c>
    </row>
    <row r="1630" spans="1:25" x14ac:dyDescent="0.3">
      <c r="A1630">
        <v>1629</v>
      </c>
      <c r="B1630" t="s">
        <v>6881</v>
      </c>
      <c r="C1630" s="1">
        <v>42681</v>
      </c>
      <c r="D1630" s="1">
        <v>42683</v>
      </c>
      <c r="E1630" s="18">
        <v>42681</v>
      </c>
      <c r="F1630" t="s">
        <v>184</v>
      </c>
      <c r="G1630" t="s">
        <v>4478</v>
      </c>
      <c r="H1630" t="s">
        <v>4479</v>
      </c>
      <c r="I1630" t="s">
        <v>25</v>
      </c>
      <c r="J1630" t="s">
        <v>26</v>
      </c>
      <c r="K1630" t="s">
        <v>381</v>
      </c>
      <c r="L1630" t="s">
        <v>263</v>
      </c>
      <c r="M1630" s="2">
        <v>14609</v>
      </c>
      <c r="N1630" s="2" t="s">
        <v>145</v>
      </c>
      <c r="O1630" s="3" t="s">
        <v>1901</v>
      </c>
      <c r="P1630" t="s">
        <v>70</v>
      </c>
      <c r="Q1630" t="s">
        <v>71</v>
      </c>
      <c r="R1630" t="s">
        <v>1902</v>
      </c>
      <c r="S1630" s="2">
        <v>263.95999999999998</v>
      </c>
      <c r="T1630" s="2">
        <v>4</v>
      </c>
      <c r="U1630" s="2">
        <v>0</v>
      </c>
      <c r="V1630" s="8">
        <v>71.269199999999998</v>
      </c>
      <c r="W1630" s="9">
        <f t="shared" si="75"/>
        <v>263.95999999999998</v>
      </c>
      <c r="X1630" s="9">
        <f t="shared" si="76"/>
        <v>0</v>
      </c>
      <c r="Y1630" s="9">
        <f t="shared" si="77"/>
        <v>1055.8399999999999</v>
      </c>
    </row>
    <row r="1631" spans="1:25" x14ac:dyDescent="0.3">
      <c r="A1631">
        <v>1630</v>
      </c>
      <c r="B1631" t="s">
        <v>6882</v>
      </c>
      <c r="C1631" s="1">
        <v>42303</v>
      </c>
      <c r="D1631" s="1">
        <v>42309</v>
      </c>
      <c r="E1631" s="18">
        <v>42303</v>
      </c>
      <c r="F1631" t="s">
        <v>49</v>
      </c>
      <c r="G1631" t="s">
        <v>995</v>
      </c>
      <c r="H1631" t="s">
        <v>996</v>
      </c>
      <c r="I1631" t="s">
        <v>40</v>
      </c>
      <c r="J1631" t="s">
        <v>26</v>
      </c>
      <c r="K1631" t="s">
        <v>310</v>
      </c>
      <c r="L1631" t="s">
        <v>412</v>
      </c>
      <c r="M1631" s="2">
        <v>97477</v>
      </c>
      <c r="N1631" s="2" t="s">
        <v>43</v>
      </c>
      <c r="O1631" s="3" t="s">
        <v>3433</v>
      </c>
      <c r="P1631" t="s">
        <v>45</v>
      </c>
      <c r="Q1631" t="s">
        <v>46</v>
      </c>
      <c r="R1631" t="s">
        <v>3434</v>
      </c>
      <c r="S1631" s="2">
        <v>146.54400000000001</v>
      </c>
      <c r="T1631" s="2">
        <v>6</v>
      </c>
      <c r="U1631" s="2">
        <v>0.2</v>
      </c>
      <c r="V1631" s="8">
        <v>47.626800000000003</v>
      </c>
      <c r="W1631" s="9">
        <f t="shared" si="75"/>
        <v>117.23520000000001</v>
      </c>
      <c r="X1631" s="9">
        <f t="shared" si="76"/>
        <v>29.308800000000005</v>
      </c>
      <c r="Y1631" s="9">
        <f t="shared" si="77"/>
        <v>703.41120000000001</v>
      </c>
    </row>
    <row r="1632" spans="1:25" x14ac:dyDescent="0.3">
      <c r="A1632">
        <v>1631</v>
      </c>
      <c r="B1632" t="s">
        <v>6885</v>
      </c>
      <c r="C1632" s="1">
        <v>42783</v>
      </c>
      <c r="D1632" s="1">
        <v>42785</v>
      </c>
      <c r="E1632" s="18">
        <v>42783</v>
      </c>
      <c r="F1632" t="s">
        <v>184</v>
      </c>
      <c r="G1632" t="s">
        <v>6058</v>
      </c>
      <c r="H1632" t="s">
        <v>6059</v>
      </c>
      <c r="I1632" t="s">
        <v>101</v>
      </c>
      <c r="J1632" t="s">
        <v>26</v>
      </c>
      <c r="K1632" t="s">
        <v>180</v>
      </c>
      <c r="L1632" t="s">
        <v>103</v>
      </c>
      <c r="M1632" s="2">
        <v>77041</v>
      </c>
      <c r="N1632" s="2" t="s">
        <v>104</v>
      </c>
      <c r="O1632" s="3" t="s">
        <v>1589</v>
      </c>
      <c r="P1632" t="s">
        <v>31</v>
      </c>
      <c r="Q1632" t="s">
        <v>32</v>
      </c>
      <c r="R1632" t="s">
        <v>1590</v>
      </c>
      <c r="S1632" s="2">
        <v>89.066400000000002</v>
      </c>
      <c r="T1632" s="2">
        <v>1</v>
      </c>
      <c r="U1632" s="2">
        <v>0.32</v>
      </c>
      <c r="V1632" s="8">
        <v>-17.0274</v>
      </c>
      <c r="W1632" s="9">
        <f t="shared" si="75"/>
        <v>60.565151999999998</v>
      </c>
      <c r="X1632" s="9">
        <f t="shared" si="76"/>
        <v>28.501248</v>
      </c>
      <c r="Y1632" s="9">
        <f t="shared" si="77"/>
        <v>60.565151999999998</v>
      </c>
    </row>
    <row r="1633" spans="1:25" x14ac:dyDescent="0.3">
      <c r="A1633">
        <v>1632</v>
      </c>
      <c r="B1633" t="s">
        <v>6888</v>
      </c>
      <c r="C1633" s="1">
        <v>42976</v>
      </c>
      <c r="D1633" s="1">
        <v>42982</v>
      </c>
      <c r="E1633" s="18">
        <v>42976</v>
      </c>
      <c r="F1633" t="s">
        <v>49</v>
      </c>
      <c r="G1633" t="s">
        <v>3620</v>
      </c>
      <c r="H1633" t="s">
        <v>3621</v>
      </c>
      <c r="I1633" t="s">
        <v>40</v>
      </c>
      <c r="J1633" t="s">
        <v>26</v>
      </c>
      <c r="K1633" t="s">
        <v>41</v>
      </c>
      <c r="L1633" t="s">
        <v>42</v>
      </c>
      <c r="M1633" s="2">
        <v>90049</v>
      </c>
      <c r="N1633" s="2" t="s">
        <v>43</v>
      </c>
      <c r="O1633" s="3" t="s">
        <v>6802</v>
      </c>
      <c r="P1633" t="s">
        <v>31</v>
      </c>
      <c r="Q1633" t="s">
        <v>64</v>
      </c>
      <c r="R1633" t="s">
        <v>6803</v>
      </c>
      <c r="S1633" s="2">
        <v>148.02000000000001</v>
      </c>
      <c r="T1633" s="2">
        <v>3</v>
      </c>
      <c r="U1633" s="2">
        <v>0</v>
      </c>
      <c r="V1633" s="8">
        <v>41.445599999999999</v>
      </c>
      <c r="W1633" s="9">
        <f t="shared" si="75"/>
        <v>148.02000000000001</v>
      </c>
      <c r="X1633" s="9">
        <f t="shared" si="76"/>
        <v>0</v>
      </c>
      <c r="Y1633" s="9">
        <f t="shared" si="77"/>
        <v>444.06000000000006</v>
      </c>
    </row>
    <row r="1634" spans="1:25" x14ac:dyDescent="0.3">
      <c r="A1634">
        <v>1633</v>
      </c>
      <c r="B1634" t="s">
        <v>6889</v>
      </c>
      <c r="C1634" s="1">
        <v>42041</v>
      </c>
      <c r="D1634" s="1">
        <v>42048</v>
      </c>
      <c r="E1634" s="18">
        <v>42041</v>
      </c>
      <c r="F1634" t="s">
        <v>49</v>
      </c>
      <c r="G1634" t="s">
        <v>6622</v>
      </c>
      <c r="H1634" t="s">
        <v>6623</v>
      </c>
      <c r="I1634" t="s">
        <v>25</v>
      </c>
      <c r="J1634" t="s">
        <v>26</v>
      </c>
      <c r="K1634" t="s">
        <v>180</v>
      </c>
      <c r="L1634" t="s">
        <v>103</v>
      </c>
      <c r="M1634" s="2">
        <v>77070</v>
      </c>
      <c r="N1634" s="2" t="s">
        <v>104</v>
      </c>
      <c r="O1634" s="3" t="s">
        <v>2873</v>
      </c>
      <c r="P1634" t="s">
        <v>45</v>
      </c>
      <c r="Q1634" t="s">
        <v>74</v>
      </c>
      <c r="R1634" t="s">
        <v>2874</v>
      </c>
      <c r="S1634" s="2">
        <v>2.9340000000000002</v>
      </c>
      <c r="T1634" s="2">
        <v>3</v>
      </c>
      <c r="U1634" s="2">
        <v>0.8</v>
      </c>
      <c r="V1634" s="8">
        <v>-4.9878</v>
      </c>
      <c r="W1634" s="9">
        <f t="shared" si="75"/>
        <v>0.58679999999999977</v>
      </c>
      <c r="X1634" s="9">
        <f t="shared" si="76"/>
        <v>2.3472000000000004</v>
      </c>
      <c r="Y1634" s="9">
        <f t="shared" si="77"/>
        <v>1.7603999999999993</v>
      </c>
    </row>
    <row r="1635" spans="1:25" x14ac:dyDescent="0.3">
      <c r="A1635">
        <v>1634</v>
      </c>
      <c r="B1635" t="s">
        <v>6892</v>
      </c>
      <c r="C1635" s="1">
        <v>42218</v>
      </c>
      <c r="D1635" s="1">
        <v>42222</v>
      </c>
      <c r="E1635" s="18">
        <v>42218</v>
      </c>
      <c r="F1635" t="s">
        <v>49</v>
      </c>
      <c r="G1635" t="s">
        <v>1786</v>
      </c>
      <c r="H1635" t="s">
        <v>1787</v>
      </c>
      <c r="I1635" t="s">
        <v>25</v>
      </c>
      <c r="J1635" t="s">
        <v>26</v>
      </c>
      <c r="K1635" t="s">
        <v>310</v>
      </c>
      <c r="L1635" t="s">
        <v>412</v>
      </c>
      <c r="M1635" s="2">
        <v>97477</v>
      </c>
      <c r="N1635" s="2" t="s">
        <v>43</v>
      </c>
      <c r="O1635" s="3" t="s">
        <v>5881</v>
      </c>
      <c r="P1635" t="s">
        <v>31</v>
      </c>
      <c r="Q1635" t="s">
        <v>55</v>
      </c>
      <c r="R1635" t="s">
        <v>5882</v>
      </c>
      <c r="S1635" s="2">
        <v>277.5</v>
      </c>
      <c r="T1635" s="2">
        <v>4</v>
      </c>
      <c r="U1635" s="2">
        <v>0.5</v>
      </c>
      <c r="V1635" s="8">
        <v>-188.7</v>
      </c>
      <c r="W1635" s="9">
        <f t="shared" si="75"/>
        <v>138.75</v>
      </c>
      <c r="X1635" s="9">
        <f t="shared" si="76"/>
        <v>138.75</v>
      </c>
      <c r="Y1635" s="9">
        <f t="shared" si="77"/>
        <v>555</v>
      </c>
    </row>
    <row r="1636" spans="1:25" x14ac:dyDescent="0.3">
      <c r="A1636">
        <v>1635</v>
      </c>
      <c r="B1636" t="s">
        <v>6893</v>
      </c>
      <c r="C1636" s="1">
        <v>42681</v>
      </c>
      <c r="D1636" s="1">
        <v>42686</v>
      </c>
      <c r="E1636" s="18">
        <v>42681</v>
      </c>
      <c r="F1636" t="s">
        <v>49</v>
      </c>
      <c r="G1636" t="s">
        <v>2154</v>
      </c>
      <c r="H1636" t="s">
        <v>2155</v>
      </c>
      <c r="I1636" t="s">
        <v>25</v>
      </c>
      <c r="J1636" t="s">
        <v>26</v>
      </c>
      <c r="K1636" t="s">
        <v>801</v>
      </c>
      <c r="L1636" t="s">
        <v>103</v>
      </c>
      <c r="M1636" s="2">
        <v>75220</v>
      </c>
      <c r="N1636" s="2" t="s">
        <v>104</v>
      </c>
      <c r="O1636" s="3" t="s">
        <v>6894</v>
      </c>
      <c r="P1636" t="s">
        <v>31</v>
      </c>
      <c r="Q1636" t="s">
        <v>64</v>
      </c>
      <c r="R1636" t="s">
        <v>6895</v>
      </c>
      <c r="S1636" s="2">
        <v>44.46</v>
      </c>
      <c r="T1636" s="2">
        <v>5</v>
      </c>
      <c r="U1636" s="2">
        <v>0.6</v>
      </c>
      <c r="V1636" s="8">
        <v>-17.783999999999999</v>
      </c>
      <c r="W1636" s="9">
        <f t="shared" si="75"/>
        <v>17.784000000000002</v>
      </c>
      <c r="X1636" s="9">
        <f t="shared" si="76"/>
        <v>26.675999999999998</v>
      </c>
      <c r="Y1636" s="9">
        <f t="shared" si="77"/>
        <v>88.920000000000016</v>
      </c>
    </row>
    <row r="1637" spans="1:25" x14ac:dyDescent="0.3">
      <c r="A1637">
        <v>1636</v>
      </c>
      <c r="B1637" t="s">
        <v>6898</v>
      </c>
      <c r="C1637" s="1">
        <v>42856</v>
      </c>
      <c r="D1637" s="1">
        <v>42861</v>
      </c>
      <c r="E1637" s="18">
        <v>42856</v>
      </c>
      <c r="F1637" t="s">
        <v>49</v>
      </c>
      <c r="G1637" t="s">
        <v>1421</v>
      </c>
      <c r="H1637" t="s">
        <v>1422</v>
      </c>
      <c r="I1637" t="s">
        <v>25</v>
      </c>
      <c r="J1637" t="s">
        <v>26</v>
      </c>
      <c r="K1637" t="s">
        <v>1489</v>
      </c>
      <c r="L1637" t="s">
        <v>53</v>
      </c>
      <c r="M1637" s="2">
        <v>32216</v>
      </c>
      <c r="N1637" s="2" t="s">
        <v>29</v>
      </c>
      <c r="O1637" s="3" t="s">
        <v>6298</v>
      </c>
      <c r="P1637" t="s">
        <v>45</v>
      </c>
      <c r="Q1637" t="s">
        <v>567</v>
      </c>
      <c r="R1637" t="s">
        <v>6299</v>
      </c>
      <c r="S1637" s="2">
        <v>3.3279999999999998</v>
      </c>
      <c r="T1637" s="2">
        <v>2</v>
      </c>
      <c r="U1637" s="2">
        <v>0.2</v>
      </c>
      <c r="V1637" s="8">
        <v>0.41599999999999998</v>
      </c>
      <c r="W1637" s="9">
        <f t="shared" si="75"/>
        <v>2.6623999999999999</v>
      </c>
      <c r="X1637" s="9">
        <f t="shared" si="76"/>
        <v>0.66559999999999997</v>
      </c>
      <c r="Y1637" s="9">
        <f t="shared" si="77"/>
        <v>5.3247999999999998</v>
      </c>
    </row>
    <row r="1638" spans="1:25" x14ac:dyDescent="0.3">
      <c r="A1638">
        <v>1637</v>
      </c>
      <c r="B1638" t="s">
        <v>6899</v>
      </c>
      <c r="C1638" s="1">
        <v>41870</v>
      </c>
      <c r="D1638" s="1">
        <v>41874</v>
      </c>
      <c r="E1638" s="18">
        <v>41870</v>
      </c>
      <c r="F1638" t="s">
        <v>49</v>
      </c>
      <c r="G1638" t="s">
        <v>6109</v>
      </c>
      <c r="H1638" t="s">
        <v>6110</v>
      </c>
      <c r="I1638" t="s">
        <v>40</v>
      </c>
      <c r="J1638" t="s">
        <v>26</v>
      </c>
      <c r="K1638" t="s">
        <v>489</v>
      </c>
      <c r="L1638" t="s">
        <v>1246</v>
      </c>
      <c r="M1638" s="2">
        <v>31907</v>
      </c>
      <c r="N1638" s="2" t="s">
        <v>29</v>
      </c>
      <c r="O1638" s="3" t="s">
        <v>670</v>
      </c>
      <c r="P1638" t="s">
        <v>45</v>
      </c>
      <c r="Q1638" t="s">
        <v>58</v>
      </c>
      <c r="R1638" t="s">
        <v>671</v>
      </c>
      <c r="S1638" s="2">
        <v>344.91</v>
      </c>
      <c r="T1638" s="2">
        <v>3</v>
      </c>
      <c r="U1638" s="2">
        <v>0</v>
      </c>
      <c r="V1638" s="8">
        <v>10.347300000000001</v>
      </c>
      <c r="W1638" s="9">
        <f t="shared" si="75"/>
        <v>344.91</v>
      </c>
      <c r="X1638" s="9">
        <f t="shared" si="76"/>
        <v>0</v>
      </c>
      <c r="Y1638" s="9">
        <f t="shared" si="77"/>
        <v>1034.73</v>
      </c>
    </row>
    <row r="1639" spans="1:25" x14ac:dyDescent="0.3">
      <c r="A1639">
        <v>1638</v>
      </c>
      <c r="B1639" t="s">
        <v>6900</v>
      </c>
      <c r="C1639" s="1">
        <v>42719</v>
      </c>
      <c r="D1639" s="1">
        <v>42723</v>
      </c>
      <c r="E1639" s="18">
        <v>42719</v>
      </c>
      <c r="F1639" t="s">
        <v>49</v>
      </c>
      <c r="G1639" t="s">
        <v>5480</v>
      </c>
      <c r="H1639" t="s">
        <v>5481</v>
      </c>
      <c r="I1639" t="s">
        <v>101</v>
      </c>
      <c r="J1639" t="s">
        <v>26</v>
      </c>
      <c r="K1639" t="s">
        <v>1662</v>
      </c>
      <c r="L1639" t="s">
        <v>1663</v>
      </c>
      <c r="M1639" s="2">
        <v>72701</v>
      </c>
      <c r="N1639" s="2" t="s">
        <v>29</v>
      </c>
      <c r="O1639" s="3" t="s">
        <v>1374</v>
      </c>
      <c r="P1639" t="s">
        <v>45</v>
      </c>
      <c r="Q1639" t="s">
        <v>89</v>
      </c>
      <c r="R1639" t="s">
        <v>1375</v>
      </c>
      <c r="S1639" s="2">
        <v>19.440000000000001</v>
      </c>
      <c r="T1639" s="2">
        <v>3</v>
      </c>
      <c r="U1639" s="2">
        <v>0</v>
      </c>
      <c r="V1639" s="8">
        <v>9.3312000000000008</v>
      </c>
      <c r="W1639" s="9">
        <f t="shared" si="75"/>
        <v>19.440000000000001</v>
      </c>
      <c r="X1639" s="9">
        <f t="shared" si="76"/>
        <v>0</v>
      </c>
      <c r="Y1639" s="9">
        <f t="shared" si="77"/>
        <v>58.320000000000007</v>
      </c>
    </row>
    <row r="1640" spans="1:25" x14ac:dyDescent="0.3">
      <c r="A1640">
        <v>1639</v>
      </c>
      <c r="B1640" t="s">
        <v>6901</v>
      </c>
      <c r="C1640" s="1">
        <v>42003</v>
      </c>
      <c r="D1640" s="1">
        <v>42008</v>
      </c>
      <c r="E1640" s="18">
        <v>42003</v>
      </c>
      <c r="F1640" t="s">
        <v>49</v>
      </c>
      <c r="G1640" t="s">
        <v>1643</v>
      </c>
      <c r="H1640" t="s">
        <v>1644</v>
      </c>
      <c r="I1640" t="s">
        <v>25</v>
      </c>
      <c r="J1640" t="s">
        <v>26</v>
      </c>
      <c r="K1640" t="s">
        <v>262</v>
      </c>
      <c r="L1640" t="s">
        <v>263</v>
      </c>
      <c r="M1640" s="2">
        <v>10035</v>
      </c>
      <c r="N1640" s="2" t="s">
        <v>145</v>
      </c>
      <c r="O1640" s="3" t="s">
        <v>6902</v>
      </c>
      <c r="P1640" t="s">
        <v>45</v>
      </c>
      <c r="Q1640" t="s">
        <v>77</v>
      </c>
      <c r="R1640" t="s">
        <v>6903</v>
      </c>
      <c r="S1640" s="2">
        <v>122.94</v>
      </c>
      <c r="T1640" s="2">
        <v>3</v>
      </c>
      <c r="U1640" s="2">
        <v>0</v>
      </c>
      <c r="V1640" s="8">
        <v>30.734999999999999</v>
      </c>
      <c r="W1640" s="9">
        <f t="shared" si="75"/>
        <v>122.94</v>
      </c>
      <c r="X1640" s="9">
        <f t="shared" si="76"/>
        <v>0</v>
      </c>
      <c r="Y1640" s="9">
        <f t="shared" si="77"/>
        <v>368.82</v>
      </c>
    </row>
    <row r="1641" spans="1:25" x14ac:dyDescent="0.3">
      <c r="A1641">
        <v>1640</v>
      </c>
      <c r="B1641" t="s">
        <v>6904</v>
      </c>
      <c r="C1641" s="1">
        <v>42663</v>
      </c>
      <c r="D1641" s="1">
        <v>42668</v>
      </c>
      <c r="E1641" s="18">
        <v>42663</v>
      </c>
      <c r="F1641" t="s">
        <v>49</v>
      </c>
      <c r="G1641" t="s">
        <v>3911</v>
      </c>
      <c r="H1641" t="s">
        <v>3912</v>
      </c>
      <c r="I1641" t="s">
        <v>40</v>
      </c>
      <c r="J1641" t="s">
        <v>26</v>
      </c>
      <c r="K1641" t="s">
        <v>6735</v>
      </c>
      <c r="L1641" t="s">
        <v>42</v>
      </c>
      <c r="M1641" s="2">
        <v>92020</v>
      </c>
      <c r="N1641" s="2" t="s">
        <v>43</v>
      </c>
      <c r="O1641" s="3" t="s">
        <v>6329</v>
      </c>
      <c r="P1641" t="s">
        <v>31</v>
      </c>
      <c r="Q1641" t="s">
        <v>35</v>
      </c>
      <c r="R1641" t="s">
        <v>6330</v>
      </c>
      <c r="S1641" s="2">
        <v>387.13600000000002</v>
      </c>
      <c r="T1641" s="2">
        <v>4</v>
      </c>
      <c r="U1641" s="2">
        <v>0.2</v>
      </c>
      <c r="V1641" s="8">
        <v>4.8391999999999999</v>
      </c>
      <c r="W1641" s="9">
        <f t="shared" si="75"/>
        <v>309.7088</v>
      </c>
      <c r="X1641" s="9">
        <f t="shared" si="76"/>
        <v>77.427200000000013</v>
      </c>
      <c r="Y1641" s="9">
        <f t="shared" si="77"/>
        <v>1238.8352</v>
      </c>
    </row>
    <row r="1642" spans="1:25" x14ac:dyDescent="0.3">
      <c r="A1642">
        <v>1641</v>
      </c>
      <c r="B1642" t="s">
        <v>6905</v>
      </c>
      <c r="C1642" s="1">
        <v>42359</v>
      </c>
      <c r="D1642" s="1">
        <v>42364</v>
      </c>
      <c r="E1642" s="18">
        <v>42359</v>
      </c>
      <c r="F1642" t="s">
        <v>22</v>
      </c>
      <c r="G1642" t="s">
        <v>3546</v>
      </c>
      <c r="H1642" t="s">
        <v>3547</v>
      </c>
      <c r="I1642" t="s">
        <v>101</v>
      </c>
      <c r="J1642" t="s">
        <v>26</v>
      </c>
      <c r="K1642" t="s">
        <v>6781</v>
      </c>
      <c r="L1642" t="s">
        <v>207</v>
      </c>
      <c r="M1642" s="2">
        <v>60174</v>
      </c>
      <c r="N1642" s="2" t="s">
        <v>104</v>
      </c>
      <c r="O1642" s="3" t="s">
        <v>3135</v>
      </c>
      <c r="P1642" t="s">
        <v>70</v>
      </c>
      <c r="Q1642" t="s">
        <v>668</v>
      </c>
      <c r="R1642" t="s">
        <v>3136</v>
      </c>
      <c r="S1642" s="2">
        <v>600.53</v>
      </c>
      <c r="T1642" s="2">
        <v>2</v>
      </c>
      <c r="U1642" s="2">
        <v>0.3</v>
      </c>
      <c r="V1642" s="8">
        <v>137.26400000000001</v>
      </c>
      <c r="W1642" s="9">
        <f t="shared" si="75"/>
        <v>420.37099999999998</v>
      </c>
      <c r="X1642" s="9">
        <f t="shared" si="76"/>
        <v>180.15899999999999</v>
      </c>
      <c r="Y1642" s="9">
        <f t="shared" si="77"/>
        <v>840.74199999999996</v>
      </c>
    </row>
    <row r="1643" spans="1:25" x14ac:dyDescent="0.3">
      <c r="A1643">
        <v>1642</v>
      </c>
      <c r="B1643" t="s">
        <v>6906</v>
      </c>
      <c r="C1643" s="1">
        <v>41863</v>
      </c>
      <c r="D1643" s="1">
        <v>41867</v>
      </c>
      <c r="E1643" s="18">
        <v>41863</v>
      </c>
      <c r="F1643" t="s">
        <v>49</v>
      </c>
      <c r="G1643" t="s">
        <v>5913</v>
      </c>
      <c r="H1643" t="s">
        <v>5914</v>
      </c>
      <c r="I1643" t="s">
        <v>101</v>
      </c>
      <c r="J1643" t="s">
        <v>26</v>
      </c>
      <c r="K1643" t="s">
        <v>1389</v>
      </c>
      <c r="L1643" t="s">
        <v>53</v>
      </c>
      <c r="M1643" s="2">
        <v>33180</v>
      </c>
      <c r="N1643" s="2" t="s">
        <v>29</v>
      </c>
      <c r="O1643" s="3" t="s">
        <v>6726</v>
      </c>
      <c r="P1643" t="s">
        <v>45</v>
      </c>
      <c r="Q1643" t="s">
        <v>89</v>
      </c>
      <c r="R1643" t="s">
        <v>6727</v>
      </c>
      <c r="S1643" s="2">
        <v>31.103999999999999</v>
      </c>
      <c r="T1643" s="2">
        <v>6</v>
      </c>
      <c r="U1643" s="2">
        <v>0.2</v>
      </c>
      <c r="V1643" s="8">
        <v>10.8864</v>
      </c>
      <c r="W1643" s="9">
        <f t="shared" si="75"/>
        <v>24.883199999999999</v>
      </c>
      <c r="X1643" s="9">
        <f t="shared" si="76"/>
        <v>6.2208000000000006</v>
      </c>
      <c r="Y1643" s="9">
        <f t="shared" si="77"/>
        <v>149.29919999999998</v>
      </c>
    </row>
    <row r="1644" spans="1:25" x14ac:dyDescent="0.3">
      <c r="A1644">
        <v>1643</v>
      </c>
      <c r="B1644" t="s">
        <v>6907</v>
      </c>
      <c r="C1644" s="1">
        <v>42693</v>
      </c>
      <c r="D1644" s="1">
        <v>42699</v>
      </c>
      <c r="E1644" s="18">
        <v>42693</v>
      </c>
      <c r="F1644" t="s">
        <v>49</v>
      </c>
      <c r="G1644" t="s">
        <v>3525</v>
      </c>
      <c r="H1644" t="s">
        <v>3526</v>
      </c>
      <c r="I1644" t="s">
        <v>25</v>
      </c>
      <c r="J1644" t="s">
        <v>26</v>
      </c>
      <c r="K1644" t="s">
        <v>1151</v>
      </c>
      <c r="L1644" t="s">
        <v>263</v>
      </c>
      <c r="M1644" s="2">
        <v>11561</v>
      </c>
      <c r="N1644" s="2" t="s">
        <v>145</v>
      </c>
      <c r="O1644" s="3" t="s">
        <v>5638</v>
      </c>
      <c r="P1644" t="s">
        <v>45</v>
      </c>
      <c r="Q1644" t="s">
        <v>77</v>
      </c>
      <c r="R1644" t="s">
        <v>5639</v>
      </c>
      <c r="S1644" s="2">
        <v>8.74</v>
      </c>
      <c r="T1644" s="2">
        <v>2</v>
      </c>
      <c r="U1644" s="2">
        <v>0</v>
      </c>
      <c r="V1644" s="8">
        <v>2.2724000000000002</v>
      </c>
      <c r="W1644" s="9">
        <f t="shared" si="75"/>
        <v>8.74</v>
      </c>
      <c r="X1644" s="9">
        <f t="shared" si="76"/>
        <v>0</v>
      </c>
      <c r="Y1644" s="9">
        <f t="shared" si="77"/>
        <v>17.48</v>
      </c>
    </row>
    <row r="1645" spans="1:25" x14ac:dyDescent="0.3">
      <c r="A1645">
        <v>1644</v>
      </c>
      <c r="B1645" t="s">
        <v>6908</v>
      </c>
      <c r="C1645" s="1">
        <v>43046</v>
      </c>
      <c r="D1645" s="1">
        <v>43050</v>
      </c>
      <c r="E1645" s="18">
        <v>43046</v>
      </c>
      <c r="F1645" t="s">
        <v>49</v>
      </c>
      <c r="G1645" t="s">
        <v>1860</v>
      </c>
      <c r="H1645" t="s">
        <v>1861</v>
      </c>
      <c r="I1645" t="s">
        <v>25</v>
      </c>
      <c r="J1645" t="s">
        <v>26</v>
      </c>
      <c r="K1645" t="s">
        <v>262</v>
      </c>
      <c r="L1645" t="s">
        <v>263</v>
      </c>
      <c r="M1645" s="2">
        <v>10024</v>
      </c>
      <c r="N1645" s="2" t="s">
        <v>145</v>
      </c>
      <c r="O1645" s="3" t="s">
        <v>6909</v>
      </c>
      <c r="P1645" t="s">
        <v>70</v>
      </c>
      <c r="Q1645" t="s">
        <v>157</v>
      </c>
      <c r="R1645" t="s">
        <v>6910</v>
      </c>
      <c r="S1645" s="2">
        <v>7.88</v>
      </c>
      <c r="T1645" s="2">
        <v>4</v>
      </c>
      <c r="U1645" s="2">
        <v>0</v>
      </c>
      <c r="V1645" s="8">
        <v>2.5215999999999998</v>
      </c>
      <c r="W1645" s="9">
        <f t="shared" si="75"/>
        <v>7.88</v>
      </c>
      <c r="X1645" s="9">
        <f t="shared" si="76"/>
        <v>0</v>
      </c>
      <c r="Y1645" s="9">
        <f t="shared" si="77"/>
        <v>31.52</v>
      </c>
    </row>
    <row r="1646" spans="1:25" x14ac:dyDescent="0.3">
      <c r="A1646">
        <v>1645</v>
      </c>
      <c r="B1646" t="s">
        <v>6911</v>
      </c>
      <c r="C1646" s="1">
        <v>42553</v>
      </c>
      <c r="D1646" s="1">
        <v>42559</v>
      </c>
      <c r="E1646" s="18">
        <v>42553</v>
      </c>
      <c r="F1646" t="s">
        <v>49</v>
      </c>
      <c r="G1646" t="s">
        <v>2775</v>
      </c>
      <c r="H1646" t="s">
        <v>2776</v>
      </c>
      <c r="I1646" t="s">
        <v>25</v>
      </c>
      <c r="J1646" t="s">
        <v>26</v>
      </c>
      <c r="K1646" t="s">
        <v>1109</v>
      </c>
      <c r="L1646" t="s">
        <v>311</v>
      </c>
      <c r="M1646" s="2">
        <v>22204</v>
      </c>
      <c r="N1646" s="2" t="s">
        <v>29</v>
      </c>
      <c r="O1646" s="3" t="s">
        <v>6912</v>
      </c>
      <c r="P1646" t="s">
        <v>45</v>
      </c>
      <c r="Q1646" t="s">
        <v>67</v>
      </c>
      <c r="R1646" t="s">
        <v>6913</v>
      </c>
      <c r="S1646" s="2">
        <v>7.7</v>
      </c>
      <c r="T1646" s="2">
        <v>2</v>
      </c>
      <c r="U1646" s="2">
        <v>0</v>
      </c>
      <c r="V1646" s="8">
        <v>3.157</v>
      </c>
      <c r="W1646" s="9">
        <f t="shared" si="75"/>
        <v>7.7</v>
      </c>
      <c r="X1646" s="9">
        <f t="shared" si="76"/>
        <v>0</v>
      </c>
      <c r="Y1646" s="9">
        <f t="shared" si="77"/>
        <v>15.4</v>
      </c>
    </row>
    <row r="1647" spans="1:25" x14ac:dyDescent="0.3">
      <c r="A1647">
        <v>1646</v>
      </c>
      <c r="B1647" t="s">
        <v>6914</v>
      </c>
      <c r="C1647" s="1">
        <v>42000</v>
      </c>
      <c r="D1647" s="1">
        <v>42007</v>
      </c>
      <c r="E1647" s="18">
        <v>42000</v>
      </c>
      <c r="F1647" t="s">
        <v>49</v>
      </c>
      <c r="G1647" t="s">
        <v>4542</v>
      </c>
      <c r="H1647" t="s">
        <v>4543</v>
      </c>
      <c r="I1647" t="s">
        <v>40</v>
      </c>
      <c r="J1647" t="s">
        <v>26</v>
      </c>
      <c r="K1647" t="s">
        <v>349</v>
      </c>
      <c r="L1647" t="s">
        <v>350</v>
      </c>
      <c r="M1647" s="2">
        <v>35601</v>
      </c>
      <c r="N1647" s="2" t="s">
        <v>29</v>
      </c>
      <c r="O1647" s="3" t="s">
        <v>6782</v>
      </c>
      <c r="P1647" t="s">
        <v>45</v>
      </c>
      <c r="Q1647" t="s">
        <v>89</v>
      </c>
      <c r="R1647" t="s">
        <v>6783</v>
      </c>
      <c r="S1647" s="2">
        <v>23.92</v>
      </c>
      <c r="T1647" s="2">
        <v>4</v>
      </c>
      <c r="U1647" s="2">
        <v>0</v>
      </c>
      <c r="V1647" s="8">
        <v>11.720800000000001</v>
      </c>
      <c r="W1647" s="9">
        <f t="shared" si="75"/>
        <v>23.92</v>
      </c>
      <c r="X1647" s="9">
        <f t="shared" si="76"/>
        <v>0</v>
      </c>
      <c r="Y1647" s="9">
        <f t="shared" si="77"/>
        <v>95.68</v>
      </c>
    </row>
    <row r="1648" spans="1:25" x14ac:dyDescent="0.3">
      <c r="A1648">
        <v>1647</v>
      </c>
      <c r="B1648" t="s">
        <v>6915</v>
      </c>
      <c r="C1648" s="1">
        <v>41740</v>
      </c>
      <c r="D1648" s="1">
        <v>41747</v>
      </c>
      <c r="E1648" s="18">
        <v>41740</v>
      </c>
      <c r="F1648" t="s">
        <v>49</v>
      </c>
      <c r="G1648" t="s">
        <v>4023</v>
      </c>
      <c r="H1648" t="s">
        <v>4024</v>
      </c>
      <c r="I1648" t="s">
        <v>25</v>
      </c>
      <c r="J1648" t="s">
        <v>26</v>
      </c>
      <c r="K1648" t="s">
        <v>1714</v>
      </c>
      <c r="L1648" t="s">
        <v>1715</v>
      </c>
      <c r="M1648" s="2">
        <v>59405</v>
      </c>
      <c r="N1648" s="2" t="s">
        <v>43</v>
      </c>
      <c r="O1648" s="3" t="s">
        <v>1021</v>
      </c>
      <c r="P1648" t="s">
        <v>45</v>
      </c>
      <c r="Q1648" t="s">
        <v>58</v>
      </c>
      <c r="R1648" t="s">
        <v>1022</v>
      </c>
      <c r="S1648" s="2">
        <v>87.08</v>
      </c>
      <c r="T1648" s="2">
        <v>7</v>
      </c>
      <c r="U1648" s="2">
        <v>0</v>
      </c>
      <c r="V1648" s="8">
        <v>24.382400000000001</v>
      </c>
      <c r="W1648" s="9">
        <f t="shared" si="75"/>
        <v>87.08</v>
      </c>
      <c r="X1648" s="9">
        <f t="shared" si="76"/>
        <v>0</v>
      </c>
      <c r="Y1648" s="9">
        <f t="shared" si="77"/>
        <v>609.55999999999995</v>
      </c>
    </row>
    <row r="1649" spans="1:25" x14ac:dyDescent="0.3">
      <c r="A1649">
        <v>1648</v>
      </c>
      <c r="B1649" t="s">
        <v>6916</v>
      </c>
      <c r="C1649" s="1">
        <v>41889</v>
      </c>
      <c r="D1649" s="1">
        <v>41894</v>
      </c>
      <c r="E1649" s="18">
        <v>41889</v>
      </c>
      <c r="F1649" t="s">
        <v>22</v>
      </c>
      <c r="G1649" t="s">
        <v>6360</v>
      </c>
      <c r="H1649" t="s">
        <v>6361</v>
      </c>
      <c r="I1649" t="s">
        <v>40</v>
      </c>
      <c r="J1649" t="s">
        <v>26</v>
      </c>
      <c r="K1649" t="s">
        <v>896</v>
      </c>
      <c r="L1649" t="s">
        <v>42</v>
      </c>
      <c r="M1649" s="2">
        <v>95051</v>
      </c>
      <c r="N1649" s="2" t="s">
        <v>43</v>
      </c>
      <c r="O1649" s="3" t="s">
        <v>6917</v>
      </c>
      <c r="P1649" t="s">
        <v>45</v>
      </c>
      <c r="Q1649" t="s">
        <v>567</v>
      </c>
      <c r="R1649" t="s">
        <v>6918</v>
      </c>
      <c r="S1649" s="2">
        <v>27.36</v>
      </c>
      <c r="T1649" s="2">
        <v>4</v>
      </c>
      <c r="U1649" s="2">
        <v>0</v>
      </c>
      <c r="V1649" s="8">
        <v>7.3872</v>
      </c>
      <c r="W1649" s="9">
        <f t="shared" si="75"/>
        <v>27.36</v>
      </c>
      <c r="X1649" s="9">
        <f t="shared" si="76"/>
        <v>0</v>
      </c>
      <c r="Y1649" s="9">
        <f t="shared" si="77"/>
        <v>109.44</v>
      </c>
    </row>
    <row r="1650" spans="1:25" x14ac:dyDescent="0.3">
      <c r="A1650">
        <v>1649</v>
      </c>
      <c r="B1650" t="s">
        <v>6919</v>
      </c>
      <c r="C1650" s="1">
        <v>42307</v>
      </c>
      <c r="D1650" s="1">
        <v>42307</v>
      </c>
      <c r="E1650" s="18">
        <v>42307</v>
      </c>
      <c r="F1650" t="s">
        <v>1261</v>
      </c>
      <c r="G1650" t="s">
        <v>2328</v>
      </c>
      <c r="H1650" t="s">
        <v>2329</v>
      </c>
      <c r="I1650" t="s">
        <v>40</v>
      </c>
      <c r="J1650" t="s">
        <v>26</v>
      </c>
      <c r="K1650" t="s">
        <v>262</v>
      </c>
      <c r="L1650" t="s">
        <v>263</v>
      </c>
      <c r="M1650" s="2">
        <v>10024</v>
      </c>
      <c r="N1650" s="2" t="s">
        <v>145</v>
      </c>
      <c r="O1650" s="3" t="s">
        <v>6920</v>
      </c>
      <c r="P1650" t="s">
        <v>70</v>
      </c>
      <c r="Q1650" t="s">
        <v>668</v>
      </c>
      <c r="R1650" t="s">
        <v>6921</v>
      </c>
      <c r="S1650" s="2">
        <v>1035.8</v>
      </c>
      <c r="T1650" s="2">
        <v>4</v>
      </c>
      <c r="U1650" s="2">
        <v>0</v>
      </c>
      <c r="V1650" s="8">
        <v>269.30799999999999</v>
      </c>
      <c r="W1650" s="9">
        <f t="shared" si="75"/>
        <v>1035.8</v>
      </c>
      <c r="X1650" s="9">
        <f t="shared" si="76"/>
        <v>0</v>
      </c>
      <c r="Y1650" s="9">
        <f t="shared" si="77"/>
        <v>4143.2</v>
      </c>
    </row>
    <row r="1651" spans="1:25" x14ac:dyDescent="0.3">
      <c r="A1651">
        <v>1650</v>
      </c>
      <c r="B1651" t="s">
        <v>6922</v>
      </c>
      <c r="C1651" s="1">
        <v>43087</v>
      </c>
      <c r="D1651" s="1">
        <v>43093</v>
      </c>
      <c r="E1651" s="18">
        <v>43087</v>
      </c>
      <c r="F1651" t="s">
        <v>49</v>
      </c>
      <c r="G1651" t="s">
        <v>3896</v>
      </c>
      <c r="H1651" t="s">
        <v>3897</v>
      </c>
      <c r="I1651" t="s">
        <v>101</v>
      </c>
      <c r="J1651" t="s">
        <v>26</v>
      </c>
      <c r="K1651" t="s">
        <v>126</v>
      </c>
      <c r="L1651" t="s">
        <v>42</v>
      </c>
      <c r="M1651" s="2">
        <v>94110</v>
      </c>
      <c r="N1651" s="2" t="s">
        <v>43</v>
      </c>
      <c r="O1651" s="3" t="s">
        <v>2517</v>
      </c>
      <c r="P1651" t="s">
        <v>45</v>
      </c>
      <c r="Q1651" t="s">
        <v>67</v>
      </c>
      <c r="R1651" t="s">
        <v>2518</v>
      </c>
      <c r="S1651" s="2">
        <v>5.76</v>
      </c>
      <c r="T1651" s="2">
        <v>2</v>
      </c>
      <c r="U1651" s="2">
        <v>0</v>
      </c>
      <c r="V1651" s="8">
        <v>1.6704000000000001</v>
      </c>
      <c r="W1651" s="9">
        <f t="shared" si="75"/>
        <v>5.76</v>
      </c>
      <c r="X1651" s="9">
        <f t="shared" si="76"/>
        <v>0</v>
      </c>
      <c r="Y1651" s="9">
        <f t="shared" si="77"/>
        <v>11.52</v>
      </c>
    </row>
    <row r="1652" spans="1:25" x14ac:dyDescent="0.3">
      <c r="A1652">
        <v>1651</v>
      </c>
      <c r="B1652" t="s">
        <v>6923</v>
      </c>
      <c r="C1652" s="1">
        <v>42923</v>
      </c>
      <c r="D1652" s="1">
        <v>42927</v>
      </c>
      <c r="E1652" s="18">
        <v>42923</v>
      </c>
      <c r="F1652" t="s">
        <v>49</v>
      </c>
      <c r="G1652" t="s">
        <v>2006</v>
      </c>
      <c r="H1652" t="s">
        <v>2007</v>
      </c>
      <c r="I1652" t="s">
        <v>25</v>
      </c>
      <c r="J1652" t="s">
        <v>26</v>
      </c>
      <c r="K1652" t="s">
        <v>41</v>
      </c>
      <c r="L1652" t="s">
        <v>42</v>
      </c>
      <c r="M1652" s="2">
        <v>90049</v>
      </c>
      <c r="N1652" s="2" t="s">
        <v>43</v>
      </c>
      <c r="O1652" s="3" t="s">
        <v>3999</v>
      </c>
      <c r="P1652" t="s">
        <v>45</v>
      </c>
      <c r="Q1652" t="s">
        <v>265</v>
      </c>
      <c r="R1652" t="s">
        <v>4000</v>
      </c>
      <c r="S1652" s="2">
        <v>5.94</v>
      </c>
      <c r="T1652" s="2">
        <v>3</v>
      </c>
      <c r="U1652" s="2">
        <v>0</v>
      </c>
      <c r="V1652" s="8">
        <v>0.1188</v>
      </c>
      <c r="W1652" s="9">
        <f t="shared" si="75"/>
        <v>5.94</v>
      </c>
      <c r="X1652" s="9">
        <f t="shared" si="76"/>
        <v>0</v>
      </c>
      <c r="Y1652" s="9">
        <f t="shared" si="77"/>
        <v>17.82</v>
      </c>
    </row>
    <row r="1653" spans="1:25" x14ac:dyDescent="0.3">
      <c r="A1653">
        <v>1652</v>
      </c>
      <c r="B1653" t="s">
        <v>6924</v>
      </c>
      <c r="C1653" s="1">
        <v>42300</v>
      </c>
      <c r="D1653" s="1">
        <v>42305</v>
      </c>
      <c r="E1653" s="18">
        <v>42300</v>
      </c>
      <c r="F1653" t="s">
        <v>49</v>
      </c>
      <c r="G1653" t="s">
        <v>4152</v>
      </c>
      <c r="H1653" t="s">
        <v>4153</v>
      </c>
      <c r="I1653" t="s">
        <v>25</v>
      </c>
      <c r="J1653" t="s">
        <v>26</v>
      </c>
      <c r="K1653" t="s">
        <v>4480</v>
      </c>
      <c r="L1653" t="s">
        <v>103</v>
      </c>
      <c r="M1653" s="2">
        <v>79424</v>
      </c>
      <c r="N1653" s="2" t="s">
        <v>104</v>
      </c>
      <c r="O1653" s="3" t="s">
        <v>5899</v>
      </c>
      <c r="P1653" t="s">
        <v>45</v>
      </c>
      <c r="Q1653" t="s">
        <v>89</v>
      </c>
      <c r="R1653" t="s">
        <v>5900</v>
      </c>
      <c r="S1653" s="2">
        <v>60.735999999999997</v>
      </c>
      <c r="T1653" s="2">
        <v>8</v>
      </c>
      <c r="U1653" s="2">
        <v>0.2</v>
      </c>
      <c r="V1653" s="8">
        <v>20.4984</v>
      </c>
      <c r="W1653" s="9">
        <f t="shared" si="75"/>
        <v>48.588799999999999</v>
      </c>
      <c r="X1653" s="9">
        <f t="shared" si="76"/>
        <v>12.1472</v>
      </c>
      <c r="Y1653" s="9">
        <f t="shared" si="77"/>
        <v>388.71039999999999</v>
      </c>
    </row>
    <row r="1654" spans="1:25" x14ac:dyDescent="0.3">
      <c r="A1654">
        <v>1653</v>
      </c>
      <c r="B1654" t="s">
        <v>6925</v>
      </c>
      <c r="C1654" s="1">
        <v>42706</v>
      </c>
      <c r="D1654" s="1">
        <v>42712</v>
      </c>
      <c r="E1654" s="18">
        <v>42706</v>
      </c>
      <c r="F1654" t="s">
        <v>49</v>
      </c>
      <c r="G1654" t="s">
        <v>1090</v>
      </c>
      <c r="H1654" t="s">
        <v>1091</v>
      </c>
      <c r="I1654" t="s">
        <v>40</v>
      </c>
      <c r="J1654" t="s">
        <v>26</v>
      </c>
      <c r="K1654" t="s">
        <v>6821</v>
      </c>
      <c r="L1654" t="s">
        <v>449</v>
      </c>
      <c r="M1654" s="2">
        <v>80501</v>
      </c>
      <c r="N1654" s="2" t="s">
        <v>43</v>
      </c>
      <c r="O1654" s="3" t="s">
        <v>5994</v>
      </c>
      <c r="P1654" t="s">
        <v>70</v>
      </c>
      <c r="Q1654" t="s">
        <v>157</v>
      </c>
      <c r="R1654" t="s">
        <v>5995</v>
      </c>
      <c r="S1654" s="2">
        <v>165.6</v>
      </c>
      <c r="T1654" s="2">
        <v>3</v>
      </c>
      <c r="U1654" s="2">
        <v>0.2</v>
      </c>
      <c r="V1654" s="8">
        <v>-6.21</v>
      </c>
      <c r="W1654" s="9">
        <f t="shared" si="75"/>
        <v>132.47999999999999</v>
      </c>
      <c r="X1654" s="9">
        <f t="shared" si="76"/>
        <v>33.119999999999997</v>
      </c>
      <c r="Y1654" s="9">
        <f t="shared" si="77"/>
        <v>397.43999999999994</v>
      </c>
    </row>
    <row r="1655" spans="1:25" x14ac:dyDescent="0.3">
      <c r="A1655">
        <v>1654</v>
      </c>
      <c r="B1655" t="s">
        <v>6926</v>
      </c>
      <c r="C1655" s="1">
        <v>41690</v>
      </c>
      <c r="D1655" s="1">
        <v>41694</v>
      </c>
      <c r="E1655" s="18">
        <v>41690</v>
      </c>
      <c r="F1655" t="s">
        <v>49</v>
      </c>
      <c r="G1655" t="s">
        <v>2079</v>
      </c>
      <c r="H1655" t="s">
        <v>2080</v>
      </c>
      <c r="I1655" t="s">
        <v>101</v>
      </c>
      <c r="J1655" t="s">
        <v>26</v>
      </c>
      <c r="K1655" t="s">
        <v>41</v>
      </c>
      <c r="L1655" t="s">
        <v>42</v>
      </c>
      <c r="M1655" s="2">
        <v>90049</v>
      </c>
      <c r="N1655" s="2" t="s">
        <v>43</v>
      </c>
      <c r="O1655" s="3" t="s">
        <v>5729</v>
      </c>
      <c r="P1655" t="s">
        <v>45</v>
      </c>
      <c r="Q1655" t="s">
        <v>89</v>
      </c>
      <c r="R1655" t="s">
        <v>5730</v>
      </c>
      <c r="S1655" s="2">
        <v>12.96</v>
      </c>
      <c r="T1655" s="2">
        <v>2</v>
      </c>
      <c r="U1655" s="2">
        <v>0</v>
      </c>
      <c r="V1655" s="8">
        <v>6.2207999999999997</v>
      </c>
      <c r="W1655" s="9">
        <f t="shared" si="75"/>
        <v>12.96</v>
      </c>
      <c r="X1655" s="9">
        <f t="shared" si="76"/>
        <v>0</v>
      </c>
      <c r="Y1655" s="9">
        <f t="shared" si="77"/>
        <v>25.92</v>
      </c>
    </row>
    <row r="1656" spans="1:25" x14ac:dyDescent="0.3">
      <c r="A1656">
        <v>1655</v>
      </c>
      <c r="B1656" t="s">
        <v>6927</v>
      </c>
      <c r="C1656" s="1">
        <v>43073</v>
      </c>
      <c r="D1656" s="1">
        <v>43079</v>
      </c>
      <c r="E1656" s="18">
        <v>43073</v>
      </c>
      <c r="F1656" t="s">
        <v>49</v>
      </c>
      <c r="G1656" t="s">
        <v>6579</v>
      </c>
      <c r="H1656" t="s">
        <v>6580</v>
      </c>
      <c r="I1656" t="s">
        <v>25</v>
      </c>
      <c r="J1656" t="s">
        <v>26</v>
      </c>
      <c r="K1656" t="s">
        <v>4435</v>
      </c>
      <c r="L1656" t="s">
        <v>774</v>
      </c>
      <c r="M1656" s="2">
        <v>7501</v>
      </c>
      <c r="N1656" s="2" t="s">
        <v>145</v>
      </c>
      <c r="O1656" s="3" t="s">
        <v>6838</v>
      </c>
      <c r="P1656" t="s">
        <v>31</v>
      </c>
      <c r="Q1656" t="s">
        <v>64</v>
      </c>
      <c r="R1656" t="s">
        <v>6839</v>
      </c>
      <c r="S1656" s="2">
        <v>12.99</v>
      </c>
      <c r="T1656" s="2">
        <v>1</v>
      </c>
      <c r="U1656" s="2">
        <v>0</v>
      </c>
      <c r="V1656" s="8">
        <v>1.5588</v>
      </c>
      <c r="W1656" s="9">
        <f t="shared" si="75"/>
        <v>12.99</v>
      </c>
      <c r="X1656" s="9">
        <f t="shared" si="76"/>
        <v>0</v>
      </c>
      <c r="Y1656" s="9">
        <f t="shared" si="77"/>
        <v>12.99</v>
      </c>
    </row>
    <row r="1657" spans="1:25" x14ac:dyDescent="0.3">
      <c r="A1657">
        <v>1656</v>
      </c>
      <c r="B1657" t="s">
        <v>6928</v>
      </c>
      <c r="C1657" s="1">
        <v>42461</v>
      </c>
      <c r="D1657" s="1">
        <v>42467</v>
      </c>
      <c r="E1657" s="18">
        <v>42461</v>
      </c>
      <c r="F1657" t="s">
        <v>49</v>
      </c>
      <c r="G1657" t="s">
        <v>3911</v>
      </c>
      <c r="H1657" t="s">
        <v>3912</v>
      </c>
      <c r="I1657" t="s">
        <v>40</v>
      </c>
      <c r="J1657" t="s">
        <v>26</v>
      </c>
      <c r="K1657" t="s">
        <v>2462</v>
      </c>
      <c r="L1657" t="s">
        <v>113</v>
      </c>
      <c r="M1657" s="2">
        <v>53209</v>
      </c>
      <c r="N1657" s="2" t="s">
        <v>104</v>
      </c>
      <c r="O1657" s="3" t="s">
        <v>2920</v>
      </c>
      <c r="P1657" t="s">
        <v>70</v>
      </c>
      <c r="Q1657" t="s">
        <v>71</v>
      </c>
      <c r="R1657" t="s">
        <v>2921</v>
      </c>
      <c r="S1657" s="2">
        <v>12.99</v>
      </c>
      <c r="T1657" s="2">
        <v>1</v>
      </c>
      <c r="U1657" s="2">
        <v>0</v>
      </c>
      <c r="V1657" s="8">
        <v>0.25979999999999998</v>
      </c>
      <c r="W1657" s="9">
        <f t="shared" si="75"/>
        <v>12.99</v>
      </c>
      <c r="X1657" s="9">
        <f t="shared" si="76"/>
        <v>0</v>
      </c>
      <c r="Y1657" s="9">
        <f t="shared" si="77"/>
        <v>12.99</v>
      </c>
    </row>
    <row r="1658" spans="1:25" x14ac:dyDescent="0.3">
      <c r="A1658">
        <v>1657</v>
      </c>
      <c r="B1658" t="s">
        <v>6931</v>
      </c>
      <c r="C1658" s="1">
        <v>42258</v>
      </c>
      <c r="D1658" s="1">
        <v>42259</v>
      </c>
      <c r="E1658" s="18">
        <v>42258</v>
      </c>
      <c r="F1658" t="s">
        <v>184</v>
      </c>
      <c r="G1658" t="s">
        <v>2662</v>
      </c>
      <c r="H1658" t="s">
        <v>2663</v>
      </c>
      <c r="I1658" t="s">
        <v>40</v>
      </c>
      <c r="J1658" t="s">
        <v>26</v>
      </c>
      <c r="K1658" t="s">
        <v>448</v>
      </c>
      <c r="L1658" t="s">
        <v>449</v>
      </c>
      <c r="M1658" s="2">
        <v>80013</v>
      </c>
      <c r="N1658" s="2" t="s">
        <v>43</v>
      </c>
      <c r="O1658" s="3" t="s">
        <v>1672</v>
      </c>
      <c r="P1658" t="s">
        <v>31</v>
      </c>
      <c r="Q1658" t="s">
        <v>64</v>
      </c>
      <c r="R1658" t="s">
        <v>1673</v>
      </c>
      <c r="S1658" s="2">
        <v>24.64</v>
      </c>
      <c r="T1658" s="2">
        <v>4</v>
      </c>
      <c r="U1658" s="2">
        <v>0.2</v>
      </c>
      <c r="V1658" s="8">
        <v>4.0039999999999996</v>
      </c>
      <c r="W1658" s="9">
        <f t="shared" si="75"/>
        <v>19.712</v>
      </c>
      <c r="X1658" s="9">
        <f t="shared" si="76"/>
        <v>4.9280000000000008</v>
      </c>
      <c r="Y1658" s="9">
        <f t="shared" si="77"/>
        <v>78.847999999999999</v>
      </c>
    </row>
    <row r="1659" spans="1:25" x14ac:dyDescent="0.3">
      <c r="A1659">
        <v>1658</v>
      </c>
      <c r="B1659" t="s">
        <v>6932</v>
      </c>
      <c r="C1659" s="1">
        <v>41971</v>
      </c>
      <c r="D1659" s="1">
        <v>41975</v>
      </c>
      <c r="E1659" s="18">
        <v>41971</v>
      </c>
      <c r="F1659" t="s">
        <v>49</v>
      </c>
      <c r="G1659" t="s">
        <v>4209</v>
      </c>
      <c r="H1659" t="s">
        <v>4210</v>
      </c>
      <c r="I1659" t="s">
        <v>25</v>
      </c>
      <c r="J1659" t="s">
        <v>26</v>
      </c>
      <c r="K1659" t="s">
        <v>180</v>
      </c>
      <c r="L1659" t="s">
        <v>103</v>
      </c>
      <c r="M1659" s="2">
        <v>77041</v>
      </c>
      <c r="N1659" s="2" t="s">
        <v>104</v>
      </c>
      <c r="O1659" s="3" t="s">
        <v>4052</v>
      </c>
      <c r="P1659" t="s">
        <v>70</v>
      </c>
      <c r="Q1659" t="s">
        <v>668</v>
      </c>
      <c r="R1659" t="s">
        <v>4053</v>
      </c>
      <c r="S1659" s="2">
        <v>998.85</v>
      </c>
      <c r="T1659" s="2">
        <v>5</v>
      </c>
      <c r="U1659" s="2">
        <v>0.4</v>
      </c>
      <c r="V1659" s="8">
        <v>-199.77</v>
      </c>
      <c r="W1659" s="9">
        <f t="shared" si="75"/>
        <v>599.30999999999995</v>
      </c>
      <c r="X1659" s="9">
        <f t="shared" si="76"/>
        <v>399.54</v>
      </c>
      <c r="Y1659" s="9">
        <f t="shared" si="77"/>
        <v>2996.5499999999997</v>
      </c>
    </row>
    <row r="1660" spans="1:25" x14ac:dyDescent="0.3">
      <c r="A1660">
        <v>1659</v>
      </c>
      <c r="B1660" t="s">
        <v>6933</v>
      </c>
      <c r="C1660" s="1">
        <v>42670</v>
      </c>
      <c r="D1660" s="1">
        <v>42674</v>
      </c>
      <c r="E1660" s="18">
        <v>42670</v>
      </c>
      <c r="F1660" t="s">
        <v>49</v>
      </c>
      <c r="G1660" t="s">
        <v>467</v>
      </c>
      <c r="H1660" t="s">
        <v>468</v>
      </c>
      <c r="I1660" t="s">
        <v>101</v>
      </c>
      <c r="J1660" t="s">
        <v>26</v>
      </c>
      <c r="K1660" t="s">
        <v>126</v>
      </c>
      <c r="L1660" t="s">
        <v>42</v>
      </c>
      <c r="M1660" s="2">
        <v>94122</v>
      </c>
      <c r="N1660" s="2" t="s">
        <v>43</v>
      </c>
      <c r="O1660" s="3" t="s">
        <v>6679</v>
      </c>
      <c r="P1660" t="s">
        <v>45</v>
      </c>
      <c r="Q1660" t="s">
        <v>74</v>
      </c>
      <c r="R1660" t="s">
        <v>6680</v>
      </c>
      <c r="S1660" s="2">
        <v>67.135999999999996</v>
      </c>
      <c r="T1660" s="2">
        <v>4</v>
      </c>
      <c r="U1660" s="2">
        <v>0.2</v>
      </c>
      <c r="V1660" s="8">
        <v>25.175999999999998</v>
      </c>
      <c r="W1660" s="9">
        <f t="shared" si="75"/>
        <v>53.708799999999997</v>
      </c>
      <c r="X1660" s="9">
        <f t="shared" si="76"/>
        <v>13.427199999999999</v>
      </c>
      <c r="Y1660" s="9">
        <f t="shared" si="77"/>
        <v>214.83519999999999</v>
      </c>
    </row>
    <row r="1661" spans="1:25" x14ac:dyDescent="0.3">
      <c r="A1661">
        <v>1660</v>
      </c>
      <c r="B1661" t="s">
        <v>6934</v>
      </c>
      <c r="C1661" s="1">
        <v>42358</v>
      </c>
      <c r="D1661" s="1">
        <v>42363</v>
      </c>
      <c r="E1661" s="18">
        <v>42358</v>
      </c>
      <c r="F1661" t="s">
        <v>22</v>
      </c>
      <c r="G1661" t="s">
        <v>3782</v>
      </c>
      <c r="H1661" t="s">
        <v>3783</v>
      </c>
      <c r="I1661" t="s">
        <v>25</v>
      </c>
      <c r="J1661" t="s">
        <v>26</v>
      </c>
      <c r="K1661" t="s">
        <v>41</v>
      </c>
      <c r="L1661" t="s">
        <v>42</v>
      </c>
      <c r="M1661" s="2">
        <v>90036</v>
      </c>
      <c r="N1661" s="2" t="s">
        <v>43</v>
      </c>
      <c r="O1661" s="3" t="s">
        <v>4128</v>
      </c>
      <c r="P1661" t="s">
        <v>45</v>
      </c>
      <c r="Q1661" t="s">
        <v>89</v>
      </c>
      <c r="R1661" t="s">
        <v>182</v>
      </c>
      <c r="S1661" s="2">
        <v>17.12</v>
      </c>
      <c r="T1661" s="2">
        <v>4</v>
      </c>
      <c r="U1661" s="2">
        <v>0</v>
      </c>
      <c r="V1661" s="8">
        <v>7.7039999999999997</v>
      </c>
      <c r="W1661" s="9">
        <f t="shared" si="75"/>
        <v>17.12</v>
      </c>
      <c r="X1661" s="9">
        <f t="shared" si="76"/>
        <v>0</v>
      </c>
      <c r="Y1661" s="9">
        <f t="shared" si="77"/>
        <v>68.48</v>
      </c>
    </row>
    <row r="1662" spans="1:25" x14ac:dyDescent="0.3">
      <c r="A1662">
        <v>1661</v>
      </c>
      <c r="B1662" t="s">
        <v>6935</v>
      </c>
      <c r="C1662" s="1">
        <v>42667</v>
      </c>
      <c r="D1662" s="1">
        <v>42671</v>
      </c>
      <c r="E1662" s="18">
        <v>42667</v>
      </c>
      <c r="F1662" t="s">
        <v>49</v>
      </c>
      <c r="G1662" t="s">
        <v>4121</v>
      </c>
      <c r="H1662" t="s">
        <v>4122</v>
      </c>
      <c r="I1662" t="s">
        <v>101</v>
      </c>
      <c r="J1662" t="s">
        <v>26</v>
      </c>
      <c r="K1662" t="s">
        <v>126</v>
      </c>
      <c r="L1662" t="s">
        <v>42</v>
      </c>
      <c r="M1662" s="2">
        <v>94110</v>
      </c>
      <c r="N1662" s="2" t="s">
        <v>43</v>
      </c>
      <c r="O1662" s="3" t="s">
        <v>1146</v>
      </c>
      <c r="P1662" t="s">
        <v>70</v>
      </c>
      <c r="Q1662" t="s">
        <v>157</v>
      </c>
      <c r="R1662" t="s">
        <v>1147</v>
      </c>
      <c r="S1662" s="2">
        <v>450</v>
      </c>
      <c r="T1662" s="2">
        <v>5</v>
      </c>
      <c r="U1662" s="2">
        <v>0</v>
      </c>
      <c r="V1662" s="8">
        <v>162</v>
      </c>
      <c r="W1662" s="9">
        <f t="shared" si="75"/>
        <v>450</v>
      </c>
      <c r="X1662" s="9">
        <f t="shared" si="76"/>
        <v>0</v>
      </c>
      <c r="Y1662" s="9">
        <f t="shared" si="77"/>
        <v>2250</v>
      </c>
    </row>
    <row r="1663" spans="1:25" x14ac:dyDescent="0.3">
      <c r="A1663">
        <v>1662</v>
      </c>
      <c r="B1663" t="s">
        <v>6938</v>
      </c>
      <c r="C1663" s="1">
        <v>42064</v>
      </c>
      <c r="D1663" s="1">
        <v>42068</v>
      </c>
      <c r="E1663" s="18">
        <v>42064</v>
      </c>
      <c r="F1663" t="s">
        <v>49</v>
      </c>
      <c r="G1663" t="s">
        <v>2107</v>
      </c>
      <c r="H1663" t="s">
        <v>2108</v>
      </c>
      <c r="I1663" t="s">
        <v>25</v>
      </c>
      <c r="J1663" t="s">
        <v>26</v>
      </c>
      <c r="K1663" t="s">
        <v>143</v>
      </c>
      <c r="L1663" t="s">
        <v>144</v>
      </c>
      <c r="M1663" s="2">
        <v>19120</v>
      </c>
      <c r="N1663" s="2" t="s">
        <v>145</v>
      </c>
      <c r="O1663" s="3" t="s">
        <v>4103</v>
      </c>
      <c r="P1663" t="s">
        <v>45</v>
      </c>
      <c r="Q1663" t="s">
        <v>77</v>
      </c>
      <c r="R1663" t="s">
        <v>4104</v>
      </c>
      <c r="S1663" s="2">
        <v>3.552</v>
      </c>
      <c r="T1663" s="2">
        <v>2</v>
      </c>
      <c r="U1663" s="2">
        <v>0.2</v>
      </c>
      <c r="V1663" s="8">
        <v>0.44400000000000001</v>
      </c>
      <c r="W1663" s="9">
        <f t="shared" si="75"/>
        <v>2.8416000000000001</v>
      </c>
      <c r="X1663" s="9">
        <f t="shared" si="76"/>
        <v>0.71040000000000003</v>
      </c>
      <c r="Y1663" s="9">
        <f t="shared" si="77"/>
        <v>5.6832000000000003</v>
      </c>
    </row>
    <row r="1664" spans="1:25" x14ac:dyDescent="0.3">
      <c r="A1664">
        <v>1663</v>
      </c>
      <c r="B1664" t="s">
        <v>6939</v>
      </c>
      <c r="C1664" s="1">
        <v>41913</v>
      </c>
      <c r="D1664" s="1">
        <v>41917</v>
      </c>
      <c r="E1664" s="18">
        <v>41913</v>
      </c>
      <c r="F1664" t="s">
        <v>49</v>
      </c>
      <c r="G1664" t="s">
        <v>6098</v>
      </c>
      <c r="H1664" t="s">
        <v>6099</v>
      </c>
      <c r="I1664" t="s">
        <v>101</v>
      </c>
      <c r="J1664" t="s">
        <v>26</v>
      </c>
      <c r="K1664" t="s">
        <v>3153</v>
      </c>
      <c r="L1664" t="s">
        <v>1364</v>
      </c>
      <c r="M1664" s="2">
        <v>89502</v>
      </c>
      <c r="N1664" s="2" t="s">
        <v>43</v>
      </c>
      <c r="O1664" s="3" t="s">
        <v>6896</v>
      </c>
      <c r="P1664" t="s">
        <v>45</v>
      </c>
      <c r="Q1664" t="s">
        <v>265</v>
      </c>
      <c r="R1664" t="s">
        <v>6897</v>
      </c>
      <c r="S1664" s="2">
        <v>4.71</v>
      </c>
      <c r="T1664" s="2">
        <v>1</v>
      </c>
      <c r="U1664" s="2">
        <v>0</v>
      </c>
      <c r="V1664" s="8">
        <v>0</v>
      </c>
      <c r="W1664" s="9">
        <f t="shared" si="75"/>
        <v>4.71</v>
      </c>
      <c r="X1664" s="9">
        <f t="shared" si="76"/>
        <v>0</v>
      </c>
      <c r="Y1664" s="9">
        <f t="shared" si="77"/>
        <v>4.71</v>
      </c>
    </row>
    <row r="1665" spans="1:25" x14ac:dyDescent="0.3">
      <c r="A1665">
        <v>1664</v>
      </c>
      <c r="B1665" t="s">
        <v>6940</v>
      </c>
      <c r="C1665" s="1">
        <v>41959</v>
      </c>
      <c r="D1665" s="1">
        <v>41961</v>
      </c>
      <c r="E1665" s="18">
        <v>41959</v>
      </c>
      <c r="F1665" t="s">
        <v>184</v>
      </c>
      <c r="G1665" t="s">
        <v>2043</v>
      </c>
      <c r="H1665" t="s">
        <v>2044</v>
      </c>
      <c r="I1665" t="s">
        <v>40</v>
      </c>
      <c r="J1665" t="s">
        <v>26</v>
      </c>
      <c r="K1665" t="s">
        <v>41</v>
      </c>
      <c r="L1665" t="s">
        <v>42</v>
      </c>
      <c r="M1665" s="2">
        <v>90008</v>
      </c>
      <c r="N1665" s="2" t="s">
        <v>43</v>
      </c>
      <c r="O1665" s="3" t="s">
        <v>2895</v>
      </c>
      <c r="P1665" t="s">
        <v>70</v>
      </c>
      <c r="Q1665" t="s">
        <v>71</v>
      </c>
      <c r="R1665" t="s">
        <v>2896</v>
      </c>
      <c r="S1665" s="2">
        <v>79.968000000000004</v>
      </c>
      <c r="T1665" s="2">
        <v>4</v>
      </c>
      <c r="U1665" s="2">
        <v>0.2</v>
      </c>
      <c r="V1665" s="8">
        <v>-17.992799999999999</v>
      </c>
      <c r="W1665" s="9">
        <f t="shared" si="75"/>
        <v>63.974400000000003</v>
      </c>
      <c r="X1665" s="9">
        <f t="shared" si="76"/>
        <v>15.993600000000001</v>
      </c>
      <c r="Y1665" s="9">
        <f t="shared" si="77"/>
        <v>255.89760000000001</v>
      </c>
    </row>
    <row r="1666" spans="1:25" x14ac:dyDescent="0.3">
      <c r="A1666">
        <v>1665</v>
      </c>
      <c r="B1666" t="s">
        <v>6941</v>
      </c>
      <c r="C1666" s="1">
        <v>42495</v>
      </c>
      <c r="D1666" s="1">
        <v>42499</v>
      </c>
      <c r="E1666" s="18">
        <v>42495</v>
      </c>
      <c r="F1666" t="s">
        <v>49</v>
      </c>
      <c r="G1666" t="s">
        <v>432</v>
      </c>
      <c r="H1666" t="s">
        <v>433</v>
      </c>
      <c r="I1666" t="s">
        <v>101</v>
      </c>
      <c r="J1666" t="s">
        <v>26</v>
      </c>
      <c r="K1666" t="s">
        <v>5070</v>
      </c>
      <c r="L1666" t="s">
        <v>53</v>
      </c>
      <c r="M1666" s="2">
        <v>32303</v>
      </c>
      <c r="N1666" s="2" t="s">
        <v>29</v>
      </c>
      <c r="O1666" s="3" t="s">
        <v>6942</v>
      </c>
      <c r="P1666" t="s">
        <v>45</v>
      </c>
      <c r="Q1666" t="s">
        <v>89</v>
      </c>
      <c r="R1666" t="s">
        <v>6943</v>
      </c>
      <c r="S1666" s="2">
        <v>93.248000000000005</v>
      </c>
      <c r="T1666" s="2">
        <v>4</v>
      </c>
      <c r="U1666" s="2">
        <v>0.2</v>
      </c>
      <c r="V1666" s="8">
        <v>31.4712</v>
      </c>
      <c r="W1666" s="9">
        <f t="shared" ref="W1666:W1730" si="78">S1666-S1666*U1666</f>
        <v>74.598399999999998</v>
      </c>
      <c r="X1666" s="9">
        <f t="shared" si="76"/>
        <v>18.649600000000003</v>
      </c>
      <c r="Y1666" s="9">
        <f t="shared" si="77"/>
        <v>298.39359999999999</v>
      </c>
    </row>
    <row r="1667" spans="1:25" x14ac:dyDescent="0.3">
      <c r="A1667">
        <v>1666</v>
      </c>
      <c r="B1667" t="s">
        <v>6944</v>
      </c>
      <c r="C1667" s="1">
        <v>42625</v>
      </c>
      <c r="D1667" s="1">
        <v>42626</v>
      </c>
      <c r="E1667" s="18">
        <v>42625</v>
      </c>
      <c r="F1667" t="s">
        <v>1261</v>
      </c>
      <c r="G1667" t="s">
        <v>1493</v>
      </c>
      <c r="H1667" t="s">
        <v>1494</v>
      </c>
      <c r="I1667" t="s">
        <v>101</v>
      </c>
      <c r="J1667" t="s">
        <v>26</v>
      </c>
      <c r="K1667" t="s">
        <v>1441</v>
      </c>
      <c r="L1667" t="s">
        <v>449</v>
      </c>
      <c r="M1667" s="2">
        <v>80027</v>
      </c>
      <c r="N1667" s="2" t="s">
        <v>43</v>
      </c>
      <c r="O1667" s="3" t="s">
        <v>6509</v>
      </c>
      <c r="P1667" t="s">
        <v>70</v>
      </c>
      <c r="Q1667" t="s">
        <v>71</v>
      </c>
      <c r="R1667" t="s">
        <v>6510</v>
      </c>
      <c r="S1667" s="2">
        <v>146.952</v>
      </c>
      <c r="T1667" s="2">
        <v>3</v>
      </c>
      <c r="U1667" s="2">
        <v>0.2</v>
      </c>
      <c r="V1667" s="8">
        <v>9.1844999999999999</v>
      </c>
      <c r="W1667" s="9">
        <f t="shared" si="78"/>
        <v>117.5616</v>
      </c>
      <c r="X1667" s="9">
        <f t="shared" ref="X1667:X1730" si="79">S1667*U1667</f>
        <v>29.3904</v>
      </c>
      <c r="Y1667" s="9">
        <f t="shared" ref="Y1667:Y1730" si="80">W1667*T1667</f>
        <v>352.6848</v>
      </c>
    </row>
    <row r="1668" spans="1:25" x14ac:dyDescent="0.3">
      <c r="A1668">
        <v>1667</v>
      </c>
      <c r="B1668" t="s">
        <v>6945</v>
      </c>
      <c r="C1668" s="1">
        <v>41992</v>
      </c>
      <c r="D1668" s="1">
        <v>41994</v>
      </c>
      <c r="E1668" s="18">
        <v>41992</v>
      </c>
      <c r="F1668" t="s">
        <v>184</v>
      </c>
      <c r="G1668" t="s">
        <v>1355</v>
      </c>
      <c r="H1668" t="s">
        <v>1356</v>
      </c>
      <c r="I1668" t="s">
        <v>40</v>
      </c>
      <c r="J1668" t="s">
        <v>26</v>
      </c>
      <c r="K1668" t="s">
        <v>41</v>
      </c>
      <c r="L1668" t="s">
        <v>42</v>
      </c>
      <c r="M1668" s="2">
        <v>90008</v>
      </c>
      <c r="N1668" s="2" t="s">
        <v>43</v>
      </c>
      <c r="O1668" s="3" t="s">
        <v>2156</v>
      </c>
      <c r="P1668" t="s">
        <v>45</v>
      </c>
      <c r="Q1668" t="s">
        <v>46</v>
      </c>
      <c r="R1668" t="s">
        <v>2157</v>
      </c>
      <c r="S1668" s="2">
        <v>14.62</v>
      </c>
      <c r="T1668" s="2">
        <v>2</v>
      </c>
      <c r="U1668" s="2">
        <v>0</v>
      </c>
      <c r="V1668" s="8">
        <v>6.8714000000000004</v>
      </c>
      <c r="W1668" s="9">
        <f t="shared" si="78"/>
        <v>14.62</v>
      </c>
      <c r="X1668" s="9">
        <f t="shared" si="79"/>
        <v>0</v>
      </c>
      <c r="Y1668" s="9">
        <f t="shared" si="80"/>
        <v>29.24</v>
      </c>
    </row>
    <row r="1669" spans="1:25" x14ac:dyDescent="0.3">
      <c r="A1669">
        <v>1668</v>
      </c>
      <c r="B1669" t="s">
        <v>6948</v>
      </c>
      <c r="C1669" s="1">
        <v>42815</v>
      </c>
      <c r="D1669" s="1">
        <v>42817</v>
      </c>
      <c r="E1669" s="18">
        <v>42815</v>
      </c>
      <c r="F1669" t="s">
        <v>22</v>
      </c>
      <c r="G1669" t="s">
        <v>268</v>
      </c>
      <c r="H1669" t="s">
        <v>269</v>
      </c>
      <c r="I1669" t="s">
        <v>25</v>
      </c>
      <c r="J1669" t="s">
        <v>26</v>
      </c>
      <c r="K1669" t="s">
        <v>4389</v>
      </c>
      <c r="L1669" t="s">
        <v>144</v>
      </c>
      <c r="M1669" s="2">
        <v>19601</v>
      </c>
      <c r="N1669" s="2" t="s">
        <v>145</v>
      </c>
      <c r="O1669" s="3" t="s">
        <v>1647</v>
      </c>
      <c r="P1669" t="s">
        <v>45</v>
      </c>
      <c r="Q1669" t="s">
        <v>169</v>
      </c>
      <c r="R1669" t="s">
        <v>1648</v>
      </c>
      <c r="S1669" s="2">
        <v>8.8559999999999999</v>
      </c>
      <c r="T1669" s="2">
        <v>3</v>
      </c>
      <c r="U1669" s="2">
        <v>0.2</v>
      </c>
      <c r="V1669" s="8">
        <v>2.8782000000000001</v>
      </c>
      <c r="W1669" s="9">
        <f t="shared" si="78"/>
        <v>7.0847999999999995</v>
      </c>
      <c r="X1669" s="9">
        <f t="shared" si="79"/>
        <v>1.7712000000000001</v>
      </c>
      <c r="Y1669" s="9">
        <f t="shared" si="80"/>
        <v>21.254399999999997</v>
      </c>
    </row>
    <row r="1670" spans="1:25" x14ac:dyDescent="0.3">
      <c r="A1670">
        <v>1669</v>
      </c>
      <c r="B1670" t="s">
        <v>6949</v>
      </c>
      <c r="C1670" s="1">
        <v>42160</v>
      </c>
      <c r="D1670" s="1">
        <v>42164</v>
      </c>
      <c r="E1670" s="18">
        <v>42160</v>
      </c>
      <c r="F1670" t="s">
        <v>49</v>
      </c>
      <c r="G1670" t="s">
        <v>1498</v>
      </c>
      <c r="H1670" t="s">
        <v>1499</v>
      </c>
      <c r="I1670" t="s">
        <v>40</v>
      </c>
      <c r="J1670" t="s">
        <v>26</v>
      </c>
      <c r="K1670" t="s">
        <v>6781</v>
      </c>
      <c r="L1670" t="s">
        <v>585</v>
      </c>
      <c r="M1670" s="2">
        <v>63301</v>
      </c>
      <c r="N1670" s="2" t="s">
        <v>104</v>
      </c>
      <c r="O1670" s="3" t="s">
        <v>4278</v>
      </c>
      <c r="P1670" t="s">
        <v>45</v>
      </c>
      <c r="Q1670" t="s">
        <v>89</v>
      </c>
      <c r="R1670" t="s">
        <v>4279</v>
      </c>
      <c r="S1670" s="2">
        <v>10.56</v>
      </c>
      <c r="T1670" s="2">
        <v>2</v>
      </c>
      <c r="U1670" s="2">
        <v>0</v>
      </c>
      <c r="V1670" s="8">
        <v>4.7519999999999998</v>
      </c>
      <c r="W1670" s="9">
        <f t="shared" si="78"/>
        <v>10.56</v>
      </c>
      <c r="X1670" s="9">
        <f t="shared" si="79"/>
        <v>0</v>
      </c>
      <c r="Y1670" s="9">
        <f t="shared" si="80"/>
        <v>21.12</v>
      </c>
    </row>
    <row r="1671" spans="1:25" x14ac:dyDescent="0.3">
      <c r="A1671">
        <v>1670</v>
      </c>
      <c r="B1671" t="s">
        <v>6950</v>
      </c>
      <c r="C1671" s="1">
        <v>41920</v>
      </c>
      <c r="D1671" s="1">
        <v>41925</v>
      </c>
      <c r="E1671" s="18">
        <v>41920</v>
      </c>
      <c r="F1671" t="s">
        <v>22</v>
      </c>
      <c r="G1671" t="s">
        <v>356</v>
      </c>
      <c r="H1671" t="s">
        <v>357</v>
      </c>
      <c r="I1671" t="s">
        <v>25</v>
      </c>
      <c r="J1671" t="s">
        <v>26</v>
      </c>
      <c r="K1671" t="s">
        <v>262</v>
      </c>
      <c r="L1671" t="s">
        <v>263</v>
      </c>
      <c r="M1671" s="2">
        <v>10011</v>
      </c>
      <c r="N1671" s="2" t="s">
        <v>145</v>
      </c>
      <c r="O1671" s="3" t="s">
        <v>3760</v>
      </c>
      <c r="P1671" t="s">
        <v>45</v>
      </c>
      <c r="Q1671" t="s">
        <v>89</v>
      </c>
      <c r="R1671" t="s">
        <v>3761</v>
      </c>
      <c r="S1671" s="2">
        <v>123.92</v>
      </c>
      <c r="T1671" s="2">
        <v>4</v>
      </c>
      <c r="U1671" s="2">
        <v>0</v>
      </c>
      <c r="V1671" s="8">
        <v>55.764000000000003</v>
      </c>
      <c r="W1671" s="9">
        <f t="shared" si="78"/>
        <v>123.92</v>
      </c>
      <c r="X1671" s="9">
        <f t="shared" si="79"/>
        <v>0</v>
      </c>
      <c r="Y1671" s="9">
        <f t="shared" si="80"/>
        <v>495.68</v>
      </c>
    </row>
    <row r="1672" spans="1:25" x14ac:dyDescent="0.3">
      <c r="A1672">
        <v>1671</v>
      </c>
      <c r="B1672" t="s">
        <v>6951</v>
      </c>
      <c r="C1672" s="1">
        <v>43021</v>
      </c>
      <c r="D1672" s="1">
        <v>43028</v>
      </c>
      <c r="E1672" s="18">
        <v>43021</v>
      </c>
      <c r="F1672" t="s">
        <v>49</v>
      </c>
      <c r="G1672" t="s">
        <v>3753</v>
      </c>
      <c r="H1672" t="s">
        <v>3754</v>
      </c>
      <c r="I1672" t="s">
        <v>40</v>
      </c>
      <c r="J1672" t="s">
        <v>26</v>
      </c>
      <c r="K1672" t="s">
        <v>4885</v>
      </c>
      <c r="L1672" t="s">
        <v>42</v>
      </c>
      <c r="M1672" s="2">
        <v>95823</v>
      </c>
      <c r="N1672" s="2" t="s">
        <v>43</v>
      </c>
      <c r="O1672" s="3" t="s">
        <v>1327</v>
      </c>
      <c r="P1672" t="s">
        <v>70</v>
      </c>
      <c r="Q1672" t="s">
        <v>157</v>
      </c>
      <c r="R1672" t="s">
        <v>1328</v>
      </c>
      <c r="S1672" s="2">
        <v>209.94</v>
      </c>
      <c r="T1672" s="2">
        <v>6</v>
      </c>
      <c r="U1672" s="2">
        <v>0</v>
      </c>
      <c r="V1672" s="8">
        <v>39.888599999999997</v>
      </c>
      <c r="W1672" s="9">
        <f t="shared" si="78"/>
        <v>209.94</v>
      </c>
      <c r="X1672" s="9">
        <f t="shared" si="79"/>
        <v>0</v>
      </c>
      <c r="Y1672" s="9">
        <f t="shared" si="80"/>
        <v>1259.6399999999999</v>
      </c>
    </row>
    <row r="1673" spans="1:25" x14ac:dyDescent="0.3">
      <c r="A1673">
        <v>1672</v>
      </c>
      <c r="B1673" t="s">
        <v>6952</v>
      </c>
      <c r="C1673" s="1">
        <v>42258</v>
      </c>
      <c r="D1673" s="1">
        <v>42265</v>
      </c>
      <c r="E1673" s="18">
        <v>42258</v>
      </c>
      <c r="F1673" t="s">
        <v>49</v>
      </c>
      <c r="G1673" t="s">
        <v>3009</v>
      </c>
      <c r="H1673" t="s">
        <v>3010</v>
      </c>
      <c r="I1673" t="s">
        <v>101</v>
      </c>
      <c r="J1673" t="s">
        <v>26</v>
      </c>
      <c r="K1673" t="s">
        <v>4435</v>
      </c>
      <c r="L1673" t="s">
        <v>774</v>
      </c>
      <c r="M1673" s="2">
        <v>7501</v>
      </c>
      <c r="N1673" s="2" t="s">
        <v>145</v>
      </c>
      <c r="O1673" s="3" t="s">
        <v>6159</v>
      </c>
      <c r="P1673" t="s">
        <v>45</v>
      </c>
      <c r="Q1673" t="s">
        <v>46</v>
      </c>
      <c r="R1673" t="s">
        <v>6160</v>
      </c>
      <c r="S1673" s="2">
        <v>31.05</v>
      </c>
      <c r="T1673" s="2">
        <v>3</v>
      </c>
      <c r="U1673" s="2">
        <v>0</v>
      </c>
      <c r="V1673" s="8">
        <v>14.904</v>
      </c>
      <c r="W1673" s="9">
        <f t="shared" si="78"/>
        <v>31.05</v>
      </c>
      <c r="X1673" s="9">
        <f t="shared" si="79"/>
        <v>0</v>
      </c>
      <c r="Y1673" s="9">
        <f t="shared" si="80"/>
        <v>93.15</v>
      </c>
    </row>
    <row r="1674" spans="1:25" x14ac:dyDescent="0.3">
      <c r="A1674">
        <v>1673</v>
      </c>
      <c r="B1674" t="s">
        <v>6953</v>
      </c>
      <c r="C1674" s="1">
        <v>42358</v>
      </c>
      <c r="D1674" s="1">
        <v>42364</v>
      </c>
      <c r="E1674" s="18">
        <v>42358</v>
      </c>
      <c r="F1674" t="s">
        <v>49</v>
      </c>
      <c r="G1674" t="s">
        <v>5020</v>
      </c>
      <c r="H1674" t="s">
        <v>5021</v>
      </c>
      <c r="I1674" t="s">
        <v>25</v>
      </c>
      <c r="J1674" t="s">
        <v>26</v>
      </c>
      <c r="K1674" t="s">
        <v>1109</v>
      </c>
      <c r="L1674" t="s">
        <v>311</v>
      </c>
      <c r="M1674" s="2">
        <v>22204</v>
      </c>
      <c r="N1674" s="2" t="s">
        <v>29</v>
      </c>
      <c r="O1674" s="3" t="s">
        <v>4432</v>
      </c>
      <c r="P1674" t="s">
        <v>45</v>
      </c>
      <c r="Q1674" t="s">
        <v>77</v>
      </c>
      <c r="R1674" t="s">
        <v>4433</v>
      </c>
      <c r="S1674" s="2">
        <v>36.270000000000003</v>
      </c>
      <c r="T1674" s="2">
        <v>3</v>
      </c>
      <c r="U1674" s="2">
        <v>0</v>
      </c>
      <c r="V1674" s="8">
        <v>10.881</v>
      </c>
      <c r="W1674" s="9">
        <f t="shared" si="78"/>
        <v>36.270000000000003</v>
      </c>
      <c r="X1674" s="9">
        <f t="shared" si="79"/>
        <v>0</v>
      </c>
      <c r="Y1674" s="9">
        <f t="shared" si="80"/>
        <v>108.81</v>
      </c>
    </row>
    <row r="1675" spans="1:25" x14ac:dyDescent="0.3">
      <c r="A1675">
        <v>1674</v>
      </c>
      <c r="B1675" t="s">
        <v>6954</v>
      </c>
      <c r="C1675" s="1">
        <v>42678</v>
      </c>
      <c r="D1675" s="1">
        <v>42682</v>
      </c>
      <c r="E1675" s="18">
        <v>42678</v>
      </c>
      <c r="F1675" t="s">
        <v>49</v>
      </c>
      <c r="G1675" t="s">
        <v>5607</v>
      </c>
      <c r="H1675" t="s">
        <v>5608</v>
      </c>
      <c r="I1675" t="s">
        <v>25</v>
      </c>
      <c r="J1675" t="s">
        <v>26</v>
      </c>
      <c r="K1675" t="s">
        <v>931</v>
      </c>
      <c r="L1675" t="s">
        <v>42</v>
      </c>
      <c r="M1675" s="2">
        <v>92037</v>
      </c>
      <c r="N1675" s="2" t="s">
        <v>43</v>
      </c>
      <c r="O1675" s="3" t="s">
        <v>6624</v>
      </c>
      <c r="P1675" t="s">
        <v>70</v>
      </c>
      <c r="Q1675" t="s">
        <v>668</v>
      </c>
      <c r="R1675" t="s">
        <v>6625</v>
      </c>
      <c r="S1675" s="2">
        <v>686.4</v>
      </c>
      <c r="T1675" s="2">
        <v>2</v>
      </c>
      <c r="U1675" s="2">
        <v>0.2</v>
      </c>
      <c r="V1675" s="8">
        <v>77.22</v>
      </c>
      <c r="W1675" s="9">
        <f t="shared" si="78"/>
        <v>549.12</v>
      </c>
      <c r="X1675" s="9">
        <f t="shared" si="79"/>
        <v>137.28</v>
      </c>
      <c r="Y1675" s="9">
        <f t="shared" si="80"/>
        <v>1098.24</v>
      </c>
    </row>
    <row r="1676" spans="1:25" x14ac:dyDescent="0.3">
      <c r="A1676">
        <v>1675</v>
      </c>
      <c r="B1676" t="s">
        <v>6955</v>
      </c>
      <c r="C1676" s="1">
        <v>41922</v>
      </c>
      <c r="D1676" s="1">
        <v>41922</v>
      </c>
      <c r="E1676" s="18">
        <v>41922</v>
      </c>
      <c r="F1676" t="s">
        <v>1261</v>
      </c>
      <c r="G1676" t="s">
        <v>4642</v>
      </c>
      <c r="H1676" t="s">
        <v>4643</v>
      </c>
      <c r="I1676" t="s">
        <v>25</v>
      </c>
      <c r="J1676" t="s">
        <v>26</v>
      </c>
      <c r="K1676" t="s">
        <v>489</v>
      </c>
      <c r="L1676" t="s">
        <v>490</v>
      </c>
      <c r="M1676" s="2">
        <v>43229</v>
      </c>
      <c r="N1676" s="2" t="s">
        <v>145</v>
      </c>
      <c r="O1676" s="3" t="s">
        <v>6956</v>
      </c>
      <c r="P1676" t="s">
        <v>70</v>
      </c>
      <c r="Q1676" t="s">
        <v>668</v>
      </c>
      <c r="R1676" t="s">
        <v>6957</v>
      </c>
      <c r="S1676" s="2">
        <v>101.994</v>
      </c>
      <c r="T1676" s="2">
        <v>2</v>
      </c>
      <c r="U1676" s="2">
        <v>0.7</v>
      </c>
      <c r="V1676" s="8">
        <v>-71.395799999999994</v>
      </c>
      <c r="W1676" s="9">
        <f t="shared" si="78"/>
        <v>30.598200000000006</v>
      </c>
      <c r="X1676" s="9">
        <f t="shared" si="79"/>
        <v>71.395799999999994</v>
      </c>
      <c r="Y1676" s="9">
        <f t="shared" si="80"/>
        <v>61.196400000000011</v>
      </c>
    </row>
    <row r="1677" spans="1:25" x14ac:dyDescent="0.3">
      <c r="A1677">
        <v>1676</v>
      </c>
      <c r="B1677" t="s">
        <v>6958</v>
      </c>
      <c r="C1677" s="1">
        <v>42995</v>
      </c>
      <c r="D1677" s="1">
        <v>43001</v>
      </c>
      <c r="E1677" s="18">
        <v>42995</v>
      </c>
      <c r="F1677" t="s">
        <v>49</v>
      </c>
      <c r="G1677" t="s">
        <v>441</v>
      </c>
      <c r="H1677" t="s">
        <v>442</v>
      </c>
      <c r="I1677" t="s">
        <v>25</v>
      </c>
      <c r="J1677" t="s">
        <v>26</v>
      </c>
      <c r="K1677" t="s">
        <v>983</v>
      </c>
      <c r="L1677" t="s">
        <v>774</v>
      </c>
      <c r="M1677" s="2">
        <v>7960</v>
      </c>
      <c r="N1677" s="2" t="s">
        <v>145</v>
      </c>
      <c r="O1677" s="3" t="s">
        <v>6959</v>
      </c>
      <c r="P1677" t="s">
        <v>70</v>
      </c>
      <c r="Q1677" t="s">
        <v>668</v>
      </c>
      <c r="R1677" t="s">
        <v>6960</v>
      </c>
      <c r="S1677" s="2">
        <v>480</v>
      </c>
      <c r="T1677" s="2">
        <v>4</v>
      </c>
      <c r="U1677" s="2">
        <v>0</v>
      </c>
      <c r="V1677" s="8">
        <v>225.6</v>
      </c>
      <c r="W1677" s="9">
        <f t="shared" si="78"/>
        <v>480</v>
      </c>
      <c r="X1677" s="9">
        <f t="shared" si="79"/>
        <v>0</v>
      </c>
      <c r="Y1677" s="9">
        <f t="shared" si="80"/>
        <v>1920</v>
      </c>
    </row>
    <row r="1678" spans="1:25" x14ac:dyDescent="0.3">
      <c r="A1678">
        <v>1677</v>
      </c>
      <c r="B1678" t="s">
        <v>6961</v>
      </c>
      <c r="C1678" s="1">
        <v>42521</v>
      </c>
      <c r="D1678" s="1">
        <v>42525</v>
      </c>
      <c r="E1678" s="18">
        <v>42521</v>
      </c>
      <c r="F1678" t="s">
        <v>49</v>
      </c>
      <c r="G1678" t="s">
        <v>3518</v>
      </c>
      <c r="H1678" t="s">
        <v>3519</v>
      </c>
      <c r="I1678" t="s">
        <v>25</v>
      </c>
      <c r="J1678" t="s">
        <v>26</v>
      </c>
      <c r="K1678" t="s">
        <v>349</v>
      </c>
      <c r="L1678" t="s">
        <v>207</v>
      </c>
      <c r="M1678" s="2">
        <v>62521</v>
      </c>
      <c r="N1678" s="2" t="s">
        <v>104</v>
      </c>
      <c r="O1678" s="3" t="s">
        <v>6879</v>
      </c>
      <c r="P1678" t="s">
        <v>31</v>
      </c>
      <c r="Q1678" t="s">
        <v>64</v>
      </c>
      <c r="R1678" t="s">
        <v>6880</v>
      </c>
      <c r="S1678" s="2">
        <v>32.064</v>
      </c>
      <c r="T1678" s="2">
        <v>3</v>
      </c>
      <c r="U1678" s="2">
        <v>0.6</v>
      </c>
      <c r="V1678" s="8">
        <v>-12.8256</v>
      </c>
      <c r="W1678" s="9">
        <f t="shared" si="78"/>
        <v>12.825600000000001</v>
      </c>
      <c r="X1678" s="9">
        <f t="shared" si="79"/>
        <v>19.238399999999999</v>
      </c>
      <c r="Y1678" s="9">
        <f t="shared" si="80"/>
        <v>38.476800000000004</v>
      </c>
    </row>
    <row r="1679" spans="1:25" x14ac:dyDescent="0.3">
      <c r="A1679">
        <v>1678</v>
      </c>
      <c r="B1679" t="s">
        <v>6962</v>
      </c>
      <c r="C1679" s="1">
        <v>43043</v>
      </c>
      <c r="D1679" s="1">
        <v>43047</v>
      </c>
      <c r="E1679" s="18">
        <v>43043</v>
      </c>
      <c r="F1679" t="s">
        <v>49</v>
      </c>
      <c r="G1679" t="s">
        <v>1986</v>
      </c>
      <c r="H1679" t="s">
        <v>1987</v>
      </c>
      <c r="I1679" t="s">
        <v>25</v>
      </c>
      <c r="J1679" t="s">
        <v>26</v>
      </c>
      <c r="K1679" t="s">
        <v>5471</v>
      </c>
      <c r="L1679" t="s">
        <v>327</v>
      </c>
      <c r="M1679" s="2">
        <v>37421</v>
      </c>
      <c r="N1679" s="2" t="s">
        <v>29</v>
      </c>
      <c r="O1679" s="3" t="s">
        <v>1640</v>
      </c>
      <c r="P1679" t="s">
        <v>70</v>
      </c>
      <c r="Q1679" t="s">
        <v>157</v>
      </c>
      <c r="R1679" t="s">
        <v>1641</v>
      </c>
      <c r="S1679" s="2">
        <v>95.975999999999999</v>
      </c>
      <c r="T1679" s="2">
        <v>3</v>
      </c>
      <c r="U1679" s="2">
        <v>0.2</v>
      </c>
      <c r="V1679" s="8">
        <v>15.5961</v>
      </c>
      <c r="W1679" s="9">
        <f t="shared" si="78"/>
        <v>76.780799999999999</v>
      </c>
      <c r="X1679" s="9">
        <f t="shared" si="79"/>
        <v>19.1952</v>
      </c>
      <c r="Y1679" s="9">
        <f t="shared" si="80"/>
        <v>230.3424</v>
      </c>
    </row>
    <row r="1680" spans="1:25" x14ac:dyDescent="0.3">
      <c r="A1680">
        <v>1679</v>
      </c>
      <c r="B1680" t="s">
        <v>6963</v>
      </c>
      <c r="C1680" s="1">
        <v>42399</v>
      </c>
      <c r="D1680" s="1">
        <v>42403</v>
      </c>
      <c r="E1680" s="18">
        <v>42399</v>
      </c>
      <c r="F1680" t="s">
        <v>49</v>
      </c>
      <c r="G1680" t="s">
        <v>5241</v>
      </c>
      <c r="H1680" t="s">
        <v>5242</v>
      </c>
      <c r="I1680" t="s">
        <v>25</v>
      </c>
      <c r="J1680" t="s">
        <v>26</v>
      </c>
      <c r="K1680" t="s">
        <v>2958</v>
      </c>
      <c r="L1680" t="s">
        <v>207</v>
      </c>
      <c r="M1680" s="2">
        <v>61107</v>
      </c>
      <c r="N1680" s="2" t="s">
        <v>104</v>
      </c>
      <c r="O1680" s="3" t="s">
        <v>6964</v>
      </c>
      <c r="P1680" t="s">
        <v>70</v>
      </c>
      <c r="Q1680" t="s">
        <v>71</v>
      </c>
      <c r="R1680" t="s">
        <v>6965</v>
      </c>
      <c r="S1680" s="2">
        <v>1439.9680000000001</v>
      </c>
      <c r="T1680" s="2">
        <v>4</v>
      </c>
      <c r="U1680" s="2">
        <v>0.2</v>
      </c>
      <c r="V1680" s="8">
        <v>143.99680000000001</v>
      </c>
      <c r="W1680" s="9">
        <f t="shared" si="78"/>
        <v>1151.9744000000001</v>
      </c>
      <c r="X1680" s="9">
        <f t="shared" si="79"/>
        <v>287.99360000000001</v>
      </c>
      <c r="Y1680" s="9">
        <f t="shared" si="80"/>
        <v>4607.8976000000002</v>
      </c>
    </row>
    <row r="1681" spans="1:25" x14ac:dyDescent="0.3">
      <c r="A1681">
        <v>1680</v>
      </c>
      <c r="B1681" t="s">
        <v>6966</v>
      </c>
      <c r="C1681" s="1">
        <v>43087</v>
      </c>
      <c r="D1681" s="1">
        <v>43093</v>
      </c>
      <c r="E1681" s="18">
        <v>43087</v>
      </c>
      <c r="F1681" t="s">
        <v>49</v>
      </c>
      <c r="G1681" t="s">
        <v>6890</v>
      </c>
      <c r="H1681" t="s">
        <v>6891</v>
      </c>
      <c r="I1681" t="s">
        <v>40</v>
      </c>
      <c r="J1681" t="s">
        <v>26</v>
      </c>
      <c r="K1681" t="s">
        <v>2462</v>
      </c>
      <c r="L1681" t="s">
        <v>113</v>
      </c>
      <c r="M1681" s="2">
        <v>53209</v>
      </c>
      <c r="N1681" s="2" t="s">
        <v>104</v>
      </c>
      <c r="O1681" s="3" t="s">
        <v>6728</v>
      </c>
      <c r="P1681" t="s">
        <v>31</v>
      </c>
      <c r="Q1681" t="s">
        <v>64</v>
      </c>
      <c r="R1681" t="s">
        <v>6729</v>
      </c>
      <c r="S1681" s="2">
        <v>99.95</v>
      </c>
      <c r="T1681" s="2">
        <v>5</v>
      </c>
      <c r="U1681" s="2">
        <v>0</v>
      </c>
      <c r="V1681" s="8">
        <v>22.988499999999998</v>
      </c>
      <c r="W1681" s="9">
        <f t="shared" si="78"/>
        <v>99.95</v>
      </c>
      <c r="X1681" s="9">
        <f t="shared" si="79"/>
        <v>0</v>
      </c>
      <c r="Y1681" s="9">
        <f t="shared" si="80"/>
        <v>499.75</v>
      </c>
    </row>
    <row r="1682" spans="1:25" x14ac:dyDescent="0.3">
      <c r="A1682">
        <v>1681</v>
      </c>
      <c r="B1682" t="s">
        <v>6967</v>
      </c>
      <c r="C1682" s="1">
        <v>41873</v>
      </c>
      <c r="D1682" s="1">
        <v>41875</v>
      </c>
      <c r="E1682" s="18">
        <v>41873</v>
      </c>
      <c r="F1682" t="s">
        <v>22</v>
      </c>
      <c r="G1682" t="s">
        <v>1585</v>
      </c>
      <c r="H1682" t="s">
        <v>1586</v>
      </c>
      <c r="I1682" t="s">
        <v>25</v>
      </c>
      <c r="J1682" t="s">
        <v>26</v>
      </c>
      <c r="K1682" t="s">
        <v>5777</v>
      </c>
      <c r="L1682" t="s">
        <v>53</v>
      </c>
      <c r="M1682" s="2">
        <v>33161</v>
      </c>
      <c r="N1682" s="2" t="s">
        <v>29</v>
      </c>
      <c r="O1682" s="3" t="s">
        <v>6968</v>
      </c>
      <c r="P1682" t="s">
        <v>45</v>
      </c>
      <c r="Q1682" t="s">
        <v>567</v>
      </c>
      <c r="R1682" t="s">
        <v>6969</v>
      </c>
      <c r="S1682" s="2">
        <v>7.6319999999999997</v>
      </c>
      <c r="T1682" s="2">
        <v>3</v>
      </c>
      <c r="U1682" s="2">
        <v>0.2</v>
      </c>
      <c r="V1682" s="8">
        <v>-1.8126</v>
      </c>
      <c r="W1682" s="9">
        <f t="shared" si="78"/>
        <v>6.1055999999999999</v>
      </c>
      <c r="X1682" s="9">
        <f t="shared" si="79"/>
        <v>1.5264</v>
      </c>
      <c r="Y1682" s="9">
        <f t="shared" si="80"/>
        <v>18.316800000000001</v>
      </c>
    </row>
    <row r="1683" spans="1:25" x14ac:dyDescent="0.3">
      <c r="A1683">
        <v>1682</v>
      </c>
      <c r="B1683" t="s">
        <v>6970</v>
      </c>
      <c r="C1683" s="1">
        <v>41902</v>
      </c>
      <c r="D1683" s="1">
        <v>41906</v>
      </c>
      <c r="E1683" s="18">
        <v>41902</v>
      </c>
      <c r="F1683" t="s">
        <v>49</v>
      </c>
      <c r="G1683" t="s">
        <v>3436</v>
      </c>
      <c r="H1683" t="s">
        <v>3437</v>
      </c>
      <c r="I1683" t="s">
        <v>40</v>
      </c>
      <c r="J1683" t="s">
        <v>26</v>
      </c>
      <c r="K1683" t="s">
        <v>931</v>
      </c>
      <c r="L1683" t="s">
        <v>42</v>
      </c>
      <c r="M1683" s="2">
        <v>92024</v>
      </c>
      <c r="N1683" s="2" t="s">
        <v>43</v>
      </c>
      <c r="O1683" s="3" t="s">
        <v>5687</v>
      </c>
      <c r="P1683" t="s">
        <v>45</v>
      </c>
      <c r="Q1683" t="s">
        <v>89</v>
      </c>
      <c r="R1683" t="s">
        <v>5688</v>
      </c>
      <c r="S1683" s="2">
        <v>8.56</v>
      </c>
      <c r="T1683" s="2">
        <v>2</v>
      </c>
      <c r="U1683" s="2">
        <v>0</v>
      </c>
      <c r="V1683" s="8">
        <v>3.8519999999999999</v>
      </c>
      <c r="W1683" s="9">
        <f t="shared" si="78"/>
        <v>8.56</v>
      </c>
      <c r="X1683" s="9">
        <f t="shared" si="79"/>
        <v>0</v>
      </c>
      <c r="Y1683" s="9">
        <f t="shared" si="80"/>
        <v>17.12</v>
      </c>
    </row>
    <row r="1684" spans="1:25" x14ac:dyDescent="0.3">
      <c r="A1684">
        <v>1683</v>
      </c>
      <c r="B1684" t="s">
        <v>6971</v>
      </c>
      <c r="C1684" s="1">
        <v>41676</v>
      </c>
      <c r="D1684" s="1">
        <v>41680</v>
      </c>
      <c r="E1684" s="18">
        <v>41676</v>
      </c>
      <c r="F1684" t="s">
        <v>22</v>
      </c>
      <c r="G1684" t="s">
        <v>935</v>
      </c>
      <c r="H1684" t="s">
        <v>936</v>
      </c>
      <c r="I1684" t="s">
        <v>25</v>
      </c>
      <c r="J1684" t="s">
        <v>26</v>
      </c>
      <c r="K1684" t="s">
        <v>6972</v>
      </c>
      <c r="L1684" t="s">
        <v>207</v>
      </c>
      <c r="M1684" s="2">
        <v>60441</v>
      </c>
      <c r="N1684" s="2" t="s">
        <v>104</v>
      </c>
      <c r="O1684" s="3" t="s">
        <v>5189</v>
      </c>
      <c r="P1684" t="s">
        <v>45</v>
      </c>
      <c r="Q1684" t="s">
        <v>74</v>
      </c>
      <c r="R1684" t="s">
        <v>5190</v>
      </c>
      <c r="S1684" s="2">
        <v>8.952</v>
      </c>
      <c r="T1684" s="2">
        <v>2</v>
      </c>
      <c r="U1684" s="2">
        <v>0.8</v>
      </c>
      <c r="V1684" s="8">
        <v>-14.770799999999999</v>
      </c>
      <c r="W1684" s="9">
        <f t="shared" si="78"/>
        <v>1.7904</v>
      </c>
      <c r="X1684" s="9">
        <f t="shared" si="79"/>
        <v>7.1616</v>
      </c>
      <c r="Y1684" s="9">
        <f t="shared" si="80"/>
        <v>3.5808</v>
      </c>
    </row>
    <row r="1685" spans="1:25" x14ac:dyDescent="0.3">
      <c r="A1685">
        <v>1684</v>
      </c>
      <c r="B1685" t="s">
        <v>6973</v>
      </c>
      <c r="C1685" s="1">
        <v>42362</v>
      </c>
      <c r="D1685" s="1">
        <v>42368</v>
      </c>
      <c r="E1685" s="18">
        <v>42362</v>
      </c>
      <c r="F1685" t="s">
        <v>49</v>
      </c>
      <c r="G1685" t="s">
        <v>3534</v>
      </c>
      <c r="H1685" t="s">
        <v>3535</v>
      </c>
      <c r="I1685" t="s">
        <v>40</v>
      </c>
      <c r="J1685" t="s">
        <v>26</v>
      </c>
      <c r="K1685" t="s">
        <v>310</v>
      </c>
      <c r="L1685" t="s">
        <v>585</v>
      </c>
      <c r="M1685" s="2">
        <v>65807</v>
      </c>
      <c r="N1685" s="2" t="s">
        <v>104</v>
      </c>
      <c r="O1685" s="3" t="s">
        <v>5834</v>
      </c>
      <c r="P1685" t="s">
        <v>31</v>
      </c>
      <c r="Q1685" t="s">
        <v>64</v>
      </c>
      <c r="R1685" t="s">
        <v>5835</v>
      </c>
      <c r="S1685" s="2">
        <v>9.68</v>
      </c>
      <c r="T1685" s="2">
        <v>2</v>
      </c>
      <c r="U1685" s="2">
        <v>0</v>
      </c>
      <c r="V1685" s="8">
        <v>3.7751999999999999</v>
      </c>
      <c r="W1685" s="9">
        <f t="shared" si="78"/>
        <v>9.68</v>
      </c>
      <c r="X1685" s="9">
        <f t="shared" si="79"/>
        <v>0</v>
      </c>
      <c r="Y1685" s="9">
        <f t="shared" si="80"/>
        <v>19.36</v>
      </c>
    </row>
    <row r="1686" spans="1:25" x14ac:dyDescent="0.3">
      <c r="A1686">
        <v>1685</v>
      </c>
      <c r="B1686" t="s">
        <v>6974</v>
      </c>
      <c r="C1686" s="1">
        <v>41866</v>
      </c>
      <c r="D1686" s="1">
        <v>41868</v>
      </c>
      <c r="E1686" s="18">
        <v>41866</v>
      </c>
      <c r="F1686" t="s">
        <v>184</v>
      </c>
      <c r="G1686" t="s">
        <v>3103</v>
      </c>
      <c r="H1686" t="s">
        <v>3104</v>
      </c>
      <c r="I1686" t="s">
        <v>25</v>
      </c>
      <c r="J1686" t="s">
        <v>26</v>
      </c>
      <c r="K1686" t="s">
        <v>6045</v>
      </c>
      <c r="L1686" t="s">
        <v>53</v>
      </c>
      <c r="M1686" s="2">
        <v>33021</v>
      </c>
      <c r="N1686" s="2" t="s">
        <v>29</v>
      </c>
      <c r="O1686" s="3" t="s">
        <v>6936</v>
      </c>
      <c r="P1686" t="s">
        <v>45</v>
      </c>
      <c r="Q1686" t="s">
        <v>89</v>
      </c>
      <c r="R1686" t="s">
        <v>6937</v>
      </c>
      <c r="S1686" s="2">
        <v>91.36</v>
      </c>
      <c r="T1686" s="2">
        <v>5</v>
      </c>
      <c r="U1686" s="2">
        <v>0.2</v>
      </c>
      <c r="V1686" s="8">
        <v>29.692</v>
      </c>
      <c r="W1686" s="9">
        <f t="shared" si="78"/>
        <v>73.087999999999994</v>
      </c>
      <c r="X1686" s="9">
        <f t="shared" si="79"/>
        <v>18.272000000000002</v>
      </c>
      <c r="Y1686" s="9">
        <f t="shared" si="80"/>
        <v>365.43999999999994</v>
      </c>
    </row>
    <row r="1687" spans="1:25" x14ac:dyDescent="0.3">
      <c r="A1687">
        <v>1686</v>
      </c>
      <c r="B1687" t="s">
        <v>6975</v>
      </c>
      <c r="C1687" s="1">
        <v>42874</v>
      </c>
      <c r="D1687" s="1">
        <v>42878</v>
      </c>
      <c r="E1687" s="18">
        <v>42874</v>
      </c>
      <c r="F1687" t="s">
        <v>49</v>
      </c>
      <c r="G1687" t="s">
        <v>4240</v>
      </c>
      <c r="H1687" t="s">
        <v>4241</v>
      </c>
      <c r="I1687" t="s">
        <v>40</v>
      </c>
      <c r="J1687" t="s">
        <v>26</v>
      </c>
      <c r="K1687" t="s">
        <v>1637</v>
      </c>
      <c r="L1687" t="s">
        <v>350</v>
      </c>
      <c r="M1687" s="2">
        <v>35810</v>
      </c>
      <c r="N1687" s="2" t="s">
        <v>29</v>
      </c>
      <c r="O1687" s="3" t="s">
        <v>5573</v>
      </c>
      <c r="P1687" t="s">
        <v>45</v>
      </c>
      <c r="Q1687" t="s">
        <v>74</v>
      </c>
      <c r="R1687" t="s">
        <v>5574</v>
      </c>
      <c r="S1687" s="2">
        <v>26.16</v>
      </c>
      <c r="T1687" s="2">
        <v>4</v>
      </c>
      <c r="U1687" s="2">
        <v>0</v>
      </c>
      <c r="V1687" s="8">
        <v>12.8184</v>
      </c>
      <c r="W1687" s="9">
        <f t="shared" si="78"/>
        <v>26.16</v>
      </c>
      <c r="X1687" s="9">
        <f t="shared" si="79"/>
        <v>0</v>
      </c>
      <c r="Y1687" s="9">
        <f t="shared" si="80"/>
        <v>104.64</v>
      </c>
    </row>
    <row r="1688" spans="1:25" x14ac:dyDescent="0.3">
      <c r="A1688">
        <v>1687</v>
      </c>
      <c r="B1688" t="s">
        <v>6976</v>
      </c>
      <c r="C1688" s="1">
        <v>41724</v>
      </c>
      <c r="D1688" s="1">
        <v>41729</v>
      </c>
      <c r="E1688" s="18">
        <v>41724</v>
      </c>
      <c r="F1688" t="s">
        <v>22</v>
      </c>
      <c r="G1688" t="s">
        <v>3629</v>
      </c>
      <c r="H1688" t="s">
        <v>3630</v>
      </c>
      <c r="I1688" t="s">
        <v>40</v>
      </c>
      <c r="J1688" t="s">
        <v>26</v>
      </c>
      <c r="K1688" t="s">
        <v>126</v>
      </c>
      <c r="L1688" t="s">
        <v>42</v>
      </c>
      <c r="M1688" s="2">
        <v>94122</v>
      </c>
      <c r="N1688" s="2" t="s">
        <v>43</v>
      </c>
      <c r="O1688" s="3" t="s">
        <v>4588</v>
      </c>
      <c r="P1688" t="s">
        <v>45</v>
      </c>
      <c r="Q1688" t="s">
        <v>67</v>
      </c>
      <c r="R1688" t="s">
        <v>4589</v>
      </c>
      <c r="S1688" s="2">
        <v>3.36</v>
      </c>
      <c r="T1688" s="2">
        <v>2</v>
      </c>
      <c r="U1688" s="2">
        <v>0</v>
      </c>
      <c r="V1688" s="8">
        <v>0.84</v>
      </c>
      <c r="W1688" s="9">
        <f t="shared" si="78"/>
        <v>3.36</v>
      </c>
      <c r="X1688" s="9">
        <f t="shared" si="79"/>
        <v>0</v>
      </c>
      <c r="Y1688" s="9">
        <f t="shared" si="80"/>
        <v>6.72</v>
      </c>
    </row>
    <row r="1689" spans="1:25" x14ac:dyDescent="0.3">
      <c r="A1689">
        <v>1688</v>
      </c>
      <c r="B1689" t="s">
        <v>6977</v>
      </c>
      <c r="C1689" s="1">
        <v>42310</v>
      </c>
      <c r="D1689" s="1">
        <v>42312</v>
      </c>
      <c r="E1689" s="18">
        <v>42310</v>
      </c>
      <c r="F1689" t="s">
        <v>184</v>
      </c>
      <c r="G1689" t="s">
        <v>4121</v>
      </c>
      <c r="H1689" t="s">
        <v>4122</v>
      </c>
      <c r="I1689" t="s">
        <v>101</v>
      </c>
      <c r="J1689" t="s">
        <v>26</v>
      </c>
      <c r="K1689" t="s">
        <v>262</v>
      </c>
      <c r="L1689" t="s">
        <v>263</v>
      </c>
      <c r="M1689" s="2">
        <v>10011</v>
      </c>
      <c r="N1689" s="2" t="s">
        <v>145</v>
      </c>
      <c r="O1689" s="3" t="s">
        <v>6733</v>
      </c>
      <c r="P1689" t="s">
        <v>31</v>
      </c>
      <c r="Q1689" t="s">
        <v>35</v>
      </c>
      <c r="R1689" t="s">
        <v>6734</v>
      </c>
      <c r="S1689" s="2">
        <v>2621.3220000000001</v>
      </c>
      <c r="T1689" s="2">
        <v>11</v>
      </c>
      <c r="U1689" s="2">
        <v>0.1</v>
      </c>
      <c r="V1689" s="8">
        <v>553.39020000000005</v>
      </c>
      <c r="W1689" s="9">
        <f t="shared" si="78"/>
        <v>2359.1898000000001</v>
      </c>
      <c r="X1689" s="9">
        <f t="shared" si="79"/>
        <v>262.13220000000001</v>
      </c>
      <c r="Y1689" s="9">
        <f t="shared" si="80"/>
        <v>25951.087800000001</v>
      </c>
    </row>
    <row r="1690" spans="1:25" x14ac:dyDescent="0.3">
      <c r="A1690">
        <v>1689</v>
      </c>
      <c r="B1690" t="s">
        <v>6978</v>
      </c>
      <c r="C1690" s="1">
        <v>42639</v>
      </c>
      <c r="D1690" s="1">
        <v>42643</v>
      </c>
      <c r="E1690" s="18">
        <v>42639</v>
      </c>
      <c r="F1690" t="s">
        <v>49</v>
      </c>
      <c r="G1690" t="s">
        <v>6360</v>
      </c>
      <c r="H1690" t="s">
        <v>6361</v>
      </c>
      <c r="I1690" t="s">
        <v>40</v>
      </c>
      <c r="J1690" t="s">
        <v>26</v>
      </c>
      <c r="K1690" t="s">
        <v>180</v>
      </c>
      <c r="L1690" t="s">
        <v>103</v>
      </c>
      <c r="M1690" s="2">
        <v>77041</v>
      </c>
      <c r="N1690" s="2" t="s">
        <v>104</v>
      </c>
      <c r="O1690" s="3" t="s">
        <v>6647</v>
      </c>
      <c r="P1690" t="s">
        <v>45</v>
      </c>
      <c r="Q1690" t="s">
        <v>77</v>
      </c>
      <c r="R1690" t="s">
        <v>6648</v>
      </c>
      <c r="S1690" s="2">
        <v>93.031999999999996</v>
      </c>
      <c r="T1690" s="2">
        <v>2</v>
      </c>
      <c r="U1690" s="2">
        <v>0.8</v>
      </c>
      <c r="V1690" s="8">
        <v>-251.18639999999999</v>
      </c>
      <c r="W1690" s="9">
        <f t="shared" si="78"/>
        <v>18.606399999999994</v>
      </c>
      <c r="X1690" s="9">
        <f t="shared" si="79"/>
        <v>74.425600000000003</v>
      </c>
      <c r="Y1690" s="9">
        <f t="shared" si="80"/>
        <v>37.212799999999987</v>
      </c>
    </row>
    <row r="1691" spans="1:25" x14ac:dyDescent="0.3">
      <c r="A1691">
        <v>1690</v>
      </c>
      <c r="B1691" t="s">
        <v>6979</v>
      </c>
      <c r="C1691" s="1">
        <v>42630</v>
      </c>
      <c r="D1691" s="1">
        <v>42633</v>
      </c>
      <c r="E1691" s="18">
        <v>42630</v>
      </c>
      <c r="F1691" t="s">
        <v>22</v>
      </c>
      <c r="G1691" t="s">
        <v>534</v>
      </c>
      <c r="H1691" t="s">
        <v>535</v>
      </c>
      <c r="I1691" t="s">
        <v>25</v>
      </c>
      <c r="J1691" t="s">
        <v>26</v>
      </c>
      <c r="K1691" t="s">
        <v>310</v>
      </c>
      <c r="L1691" t="s">
        <v>490</v>
      </c>
      <c r="M1691" s="2">
        <v>45503</v>
      </c>
      <c r="N1691" s="2" t="s">
        <v>145</v>
      </c>
      <c r="O1691" s="3" t="s">
        <v>953</v>
      </c>
      <c r="P1691" t="s">
        <v>45</v>
      </c>
      <c r="Q1691" t="s">
        <v>58</v>
      </c>
      <c r="R1691" t="s">
        <v>954</v>
      </c>
      <c r="S1691" s="2">
        <v>295.39999999999998</v>
      </c>
      <c r="T1691" s="2">
        <v>5</v>
      </c>
      <c r="U1691" s="2">
        <v>0.2</v>
      </c>
      <c r="V1691" s="8">
        <v>-62.772500000000001</v>
      </c>
      <c r="W1691" s="9">
        <f t="shared" si="78"/>
        <v>236.32</v>
      </c>
      <c r="X1691" s="9">
        <f t="shared" si="79"/>
        <v>59.08</v>
      </c>
      <c r="Y1691" s="9">
        <f t="shared" si="80"/>
        <v>1181.5999999999999</v>
      </c>
    </row>
    <row r="1692" spans="1:25" x14ac:dyDescent="0.3">
      <c r="A1692">
        <v>1691</v>
      </c>
      <c r="B1692" t="s">
        <v>6980</v>
      </c>
      <c r="C1692" s="1">
        <v>43020</v>
      </c>
      <c r="D1692" s="1">
        <v>43024</v>
      </c>
      <c r="E1692" s="18">
        <v>43020</v>
      </c>
      <c r="F1692" t="s">
        <v>49</v>
      </c>
      <c r="G1692" t="s">
        <v>2986</v>
      </c>
      <c r="H1692" t="s">
        <v>2987</v>
      </c>
      <c r="I1692" t="s">
        <v>101</v>
      </c>
      <c r="J1692" t="s">
        <v>26</v>
      </c>
      <c r="K1692" t="s">
        <v>801</v>
      </c>
      <c r="L1692" t="s">
        <v>103</v>
      </c>
      <c r="M1692" s="2">
        <v>75081</v>
      </c>
      <c r="N1692" s="2" t="s">
        <v>104</v>
      </c>
      <c r="O1692" s="3" t="s">
        <v>2498</v>
      </c>
      <c r="P1692" t="s">
        <v>70</v>
      </c>
      <c r="Q1692" t="s">
        <v>71</v>
      </c>
      <c r="R1692" t="s">
        <v>2499</v>
      </c>
      <c r="S1692" s="2">
        <v>369.54399999999998</v>
      </c>
      <c r="T1692" s="2">
        <v>7</v>
      </c>
      <c r="U1692" s="2">
        <v>0.2</v>
      </c>
      <c r="V1692" s="8">
        <v>27.715800000000002</v>
      </c>
      <c r="W1692" s="9">
        <f t="shared" si="78"/>
        <v>295.6352</v>
      </c>
      <c r="X1692" s="9">
        <f t="shared" si="79"/>
        <v>73.908799999999999</v>
      </c>
      <c r="Y1692" s="9">
        <f t="shared" si="80"/>
        <v>2069.4463999999998</v>
      </c>
    </row>
    <row r="1693" spans="1:25" x14ac:dyDescent="0.3">
      <c r="A1693">
        <v>1692</v>
      </c>
      <c r="B1693" t="s">
        <v>6981</v>
      </c>
      <c r="C1693" s="1">
        <v>41925</v>
      </c>
      <c r="D1693" s="1">
        <v>41927</v>
      </c>
      <c r="E1693" s="18">
        <v>41925</v>
      </c>
      <c r="F1693" t="s">
        <v>184</v>
      </c>
      <c r="G1693" t="s">
        <v>5420</v>
      </c>
      <c r="H1693" t="s">
        <v>5421</v>
      </c>
      <c r="I1693" t="s">
        <v>101</v>
      </c>
      <c r="J1693" t="s">
        <v>26</v>
      </c>
      <c r="K1693" t="s">
        <v>1432</v>
      </c>
      <c r="L1693" t="s">
        <v>311</v>
      </c>
      <c r="M1693" s="2">
        <v>23223</v>
      </c>
      <c r="N1693" s="2" t="s">
        <v>29</v>
      </c>
      <c r="O1693" s="3" t="s">
        <v>3885</v>
      </c>
      <c r="P1693" t="s">
        <v>45</v>
      </c>
      <c r="Q1693" t="s">
        <v>169</v>
      </c>
      <c r="R1693" t="s">
        <v>3886</v>
      </c>
      <c r="S1693" s="2">
        <v>36.4</v>
      </c>
      <c r="T1693" s="2">
        <v>5</v>
      </c>
      <c r="U1693" s="2">
        <v>0</v>
      </c>
      <c r="V1693" s="8">
        <v>17.472000000000001</v>
      </c>
      <c r="W1693" s="9">
        <f t="shared" si="78"/>
        <v>36.4</v>
      </c>
      <c r="X1693" s="9">
        <f t="shared" si="79"/>
        <v>0</v>
      </c>
      <c r="Y1693" s="9">
        <f t="shared" si="80"/>
        <v>182</v>
      </c>
    </row>
    <row r="1694" spans="1:25" x14ac:dyDescent="0.3">
      <c r="A1694">
        <v>1693</v>
      </c>
      <c r="B1694" t="s">
        <v>6982</v>
      </c>
      <c r="C1694" s="1">
        <v>42472</v>
      </c>
      <c r="D1694" s="1">
        <v>42477</v>
      </c>
      <c r="E1694" s="18">
        <v>42472</v>
      </c>
      <c r="F1694" t="s">
        <v>49</v>
      </c>
      <c r="G1694" t="s">
        <v>4184</v>
      </c>
      <c r="H1694" t="s">
        <v>4185</v>
      </c>
      <c r="I1694" t="s">
        <v>40</v>
      </c>
      <c r="J1694" t="s">
        <v>26</v>
      </c>
      <c r="K1694" t="s">
        <v>6707</v>
      </c>
      <c r="L1694" t="s">
        <v>87</v>
      </c>
      <c r="M1694" s="2">
        <v>27893</v>
      </c>
      <c r="N1694" s="2" t="s">
        <v>29</v>
      </c>
      <c r="O1694" s="3" t="s">
        <v>1525</v>
      </c>
      <c r="P1694" t="s">
        <v>45</v>
      </c>
      <c r="Q1694" t="s">
        <v>58</v>
      </c>
      <c r="R1694" t="s">
        <v>1526</v>
      </c>
      <c r="S1694" s="2">
        <v>129.55199999999999</v>
      </c>
      <c r="T1694" s="2">
        <v>3</v>
      </c>
      <c r="U1694" s="2">
        <v>0.2</v>
      </c>
      <c r="V1694" s="8">
        <v>-22.671600000000002</v>
      </c>
      <c r="W1694" s="9">
        <f t="shared" si="78"/>
        <v>103.6416</v>
      </c>
      <c r="X1694" s="9">
        <f t="shared" si="79"/>
        <v>25.910399999999999</v>
      </c>
      <c r="Y1694" s="9">
        <f t="shared" si="80"/>
        <v>310.9248</v>
      </c>
    </row>
    <row r="1695" spans="1:25" x14ac:dyDescent="0.3">
      <c r="A1695">
        <v>1694</v>
      </c>
      <c r="B1695" t="s">
        <v>6983</v>
      </c>
      <c r="C1695" s="1">
        <v>42545</v>
      </c>
      <c r="D1695" s="1">
        <v>42547</v>
      </c>
      <c r="E1695" s="18">
        <v>42545</v>
      </c>
      <c r="F1695" t="s">
        <v>22</v>
      </c>
      <c r="G1695" t="s">
        <v>657</v>
      </c>
      <c r="H1695" t="s">
        <v>658</v>
      </c>
      <c r="I1695" t="s">
        <v>25</v>
      </c>
      <c r="J1695" t="s">
        <v>26</v>
      </c>
      <c r="K1695" t="s">
        <v>931</v>
      </c>
      <c r="L1695" t="s">
        <v>42</v>
      </c>
      <c r="M1695" s="2">
        <v>92037</v>
      </c>
      <c r="N1695" s="2" t="s">
        <v>43</v>
      </c>
      <c r="O1695" s="3" t="s">
        <v>6883</v>
      </c>
      <c r="P1695" t="s">
        <v>70</v>
      </c>
      <c r="Q1695" t="s">
        <v>668</v>
      </c>
      <c r="R1695" t="s">
        <v>6884</v>
      </c>
      <c r="S1695" s="2">
        <v>4476.8</v>
      </c>
      <c r="T1695" s="2">
        <v>4</v>
      </c>
      <c r="U1695" s="2">
        <v>0.2</v>
      </c>
      <c r="V1695" s="8">
        <v>503.64</v>
      </c>
      <c r="W1695" s="9">
        <f t="shared" si="78"/>
        <v>3581.44</v>
      </c>
      <c r="X1695" s="9">
        <f t="shared" si="79"/>
        <v>895.36000000000013</v>
      </c>
      <c r="Y1695" s="9">
        <f t="shared" si="80"/>
        <v>14325.76</v>
      </c>
    </row>
    <row r="1696" spans="1:25" x14ac:dyDescent="0.3">
      <c r="A1696">
        <v>1695</v>
      </c>
      <c r="B1696" t="s">
        <v>6984</v>
      </c>
      <c r="C1696" s="1">
        <v>41769</v>
      </c>
      <c r="D1696" s="1">
        <v>41774</v>
      </c>
      <c r="E1696" s="18">
        <v>41769</v>
      </c>
      <c r="F1696" t="s">
        <v>49</v>
      </c>
      <c r="G1696" t="s">
        <v>3283</v>
      </c>
      <c r="H1696" t="s">
        <v>3284</v>
      </c>
      <c r="I1696" t="s">
        <v>25</v>
      </c>
      <c r="J1696" t="s">
        <v>26</v>
      </c>
      <c r="K1696" t="s">
        <v>616</v>
      </c>
      <c r="L1696" t="s">
        <v>42</v>
      </c>
      <c r="M1696" s="2">
        <v>95123</v>
      </c>
      <c r="N1696" s="2" t="s">
        <v>43</v>
      </c>
      <c r="O1696" s="3" t="s">
        <v>6212</v>
      </c>
      <c r="P1696" t="s">
        <v>45</v>
      </c>
      <c r="Q1696" t="s">
        <v>89</v>
      </c>
      <c r="R1696" t="s">
        <v>6213</v>
      </c>
      <c r="S1696" s="2">
        <v>39.96</v>
      </c>
      <c r="T1696" s="2">
        <v>2</v>
      </c>
      <c r="U1696" s="2">
        <v>0</v>
      </c>
      <c r="V1696" s="8">
        <v>19.180800000000001</v>
      </c>
      <c r="W1696" s="9">
        <f t="shared" si="78"/>
        <v>39.96</v>
      </c>
      <c r="X1696" s="9">
        <f t="shared" si="79"/>
        <v>0</v>
      </c>
      <c r="Y1696" s="9">
        <f t="shared" si="80"/>
        <v>79.92</v>
      </c>
    </row>
    <row r="1697" spans="1:33" x14ac:dyDescent="0.3">
      <c r="A1697">
        <v>1696</v>
      </c>
      <c r="B1697" t="s">
        <v>6985</v>
      </c>
      <c r="C1697" s="1">
        <v>43008</v>
      </c>
      <c r="D1697" s="1">
        <v>43010</v>
      </c>
      <c r="E1697" s="18">
        <v>43008</v>
      </c>
      <c r="F1697" t="s">
        <v>184</v>
      </c>
      <c r="G1697" t="s">
        <v>4256</v>
      </c>
      <c r="H1697" t="s">
        <v>4257</v>
      </c>
      <c r="I1697" t="s">
        <v>40</v>
      </c>
      <c r="J1697" t="s">
        <v>26</v>
      </c>
      <c r="K1697" t="s">
        <v>143</v>
      </c>
      <c r="L1697" t="s">
        <v>144</v>
      </c>
      <c r="M1697" s="2">
        <v>19120</v>
      </c>
      <c r="N1697" s="2" t="s">
        <v>145</v>
      </c>
      <c r="O1697" s="3" t="s">
        <v>6986</v>
      </c>
      <c r="P1697" t="s">
        <v>45</v>
      </c>
      <c r="Q1697" t="s">
        <v>46</v>
      </c>
      <c r="R1697" t="s">
        <v>6987</v>
      </c>
      <c r="S1697" s="2">
        <v>20.664000000000001</v>
      </c>
      <c r="T1697" s="2">
        <v>7</v>
      </c>
      <c r="U1697" s="2">
        <v>0.2</v>
      </c>
      <c r="V1697" s="8">
        <v>6.9741</v>
      </c>
      <c r="W1697" s="9">
        <f t="shared" si="78"/>
        <v>16.531200000000002</v>
      </c>
      <c r="X1697" s="9">
        <f t="shared" si="79"/>
        <v>4.1328000000000005</v>
      </c>
      <c r="Y1697" s="9">
        <f t="shared" si="80"/>
        <v>115.71840000000002</v>
      </c>
    </row>
    <row r="1698" spans="1:33" x14ac:dyDescent="0.3">
      <c r="A1698">
        <v>1697</v>
      </c>
      <c r="B1698" t="s">
        <v>6988</v>
      </c>
      <c r="C1698" s="1">
        <v>41922</v>
      </c>
      <c r="D1698" s="1">
        <v>41922</v>
      </c>
      <c r="E1698" s="18">
        <v>41922</v>
      </c>
      <c r="F1698" t="s">
        <v>1261</v>
      </c>
      <c r="G1698" t="s">
        <v>5774</v>
      </c>
      <c r="H1698" t="s">
        <v>5775</v>
      </c>
      <c r="I1698" t="s">
        <v>40</v>
      </c>
      <c r="J1698" t="s">
        <v>26</v>
      </c>
      <c r="K1698" t="s">
        <v>4942</v>
      </c>
      <c r="L1698" t="s">
        <v>653</v>
      </c>
      <c r="M1698" s="2">
        <v>87105</v>
      </c>
      <c r="N1698" s="2" t="s">
        <v>43</v>
      </c>
      <c r="O1698" s="3" t="s">
        <v>6886</v>
      </c>
      <c r="P1698" t="s">
        <v>45</v>
      </c>
      <c r="Q1698" t="s">
        <v>67</v>
      </c>
      <c r="R1698" t="s">
        <v>6887</v>
      </c>
      <c r="S1698" s="2">
        <v>255.85</v>
      </c>
      <c r="T1698" s="2">
        <v>7</v>
      </c>
      <c r="U1698" s="2">
        <v>0</v>
      </c>
      <c r="V1698" s="8">
        <v>112.574</v>
      </c>
      <c r="W1698" s="9">
        <f t="shared" si="78"/>
        <v>255.85</v>
      </c>
      <c r="X1698" s="9">
        <f t="shared" si="79"/>
        <v>0</v>
      </c>
      <c r="Y1698" s="9">
        <f t="shared" si="80"/>
        <v>1790.95</v>
      </c>
    </row>
    <row r="1699" spans="1:33" x14ac:dyDescent="0.3">
      <c r="A1699">
        <v>1698</v>
      </c>
      <c r="B1699" t="s">
        <v>6989</v>
      </c>
      <c r="C1699" s="1">
        <v>42465</v>
      </c>
      <c r="D1699" s="1">
        <v>42469</v>
      </c>
      <c r="E1699" s="18">
        <v>42465</v>
      </c>
      <c r="F1699" t="s">
        <v>49</v>
      </c>
      <c r="G1699" t="s">
        <v>3403</v>
      </c>
      <c r="H1699" t="s">
        <v>3404</v>
      </c>
      <c r="I1699" t="s">
        <v>25</v>
      </c>
      <c r="J1699" t="s">
        <v>26</v>
      </c>
      <c r="K1699" t="s">
        <v>143</v>
      </c>
      <c r="L1699" t="s">
        <v>144</v>
      </c>
      <c r="M1699" s="2">
        <v>19140</v>
      </c>
      <c r="N1699" s="2" t="s">
        <v>145</v>
      </c>
      <c r="O1699" s="3" t="s">
        <v>4908</v>
      </c>
      <c r="P1699" t="s">
        <v>70</v>
      </c>
      <c r="Q1699" t="s">
        <v>71</v>
      </c>
      <c r="R1699" t="s">
        <v>4909</v>
      </c>
      <c r="S1699" s="2">
        <v>118.782</v>
      </c>
      <c r="T1699" s="2">
        <v>3</v>
      </c>
      <c r="U1699" s="2">
        <v>0.4</v>
      </c>
      <c r="V1699" s="8">
        <v>-27.715800000000002</v>
      </c>
      <c r="W1699" s="9">
        <f t="shared" si="78"/>
        <v>71.269199999999998</v>
      </c>
      <c r="X1699" s="9">
        <f t="shared" si="79"/>
        <v>47.512799999999999</v>
      </c>
      <c r="Y1699" s="9">
        <f t="shared" si="80"/>
        <v>213.80759999999998</v>
      </c>
    </row>
    <row r="1700" spans="1:33" x14ac:dyDescent="0.3">
      <c r="A1700">
        <v>1699</v>
      </c>
      <c r="B1700" t="s">
        <v>6990</v>
      </c>
      <c r="C1700" s="1">
        <v>41873</v>
      </c>
      <c r="D1700" s="1">
        <v>41876</v>
      </c>
      <c r="E1700" s="18">
        <v>41873</v>
      </c>
      <c r="F1700" t="s">
        <v>184</v>
      </c>
      <c r="G1700" t="s">
        <v>1875</v>
      </c>
      <c r="H1700" t="s">
        <v>1876</v>
      </c>
      <c r="I1700" t="s">
        <v>25</v>
      </c>
      <c r="J1700" t="s">
        <v>26</v>
      </c>
      <c r="K1700" t="s">
        <v>6781</v>
      </c>
      <c r="L1700" t="s">
        <v>585</v>
      </c>
      <c r="M1700" s="2">
        <v>63301</v>
      </c>
      <c r="N1700" s="2" t="s">
        <v>104</v>
      </c>
      <c r="O1700" s="3" t="s">
        <v>6862</v>
      </c>
      <c r="P1700" t="s">
        <v>45</v>
      </c>
      <c r="Q1700" t="s">
        <v>89</v>
      </c>
      <c r="R1700" t="s">
        <v>6863</v>
      </c>
      <c r="S1700" s="2">
        <v>11.56</v>
      </c>
      <c r="T1700" s="2">
        <v>2</v>
      </c>
      <c r="U1700" s="2">
        <v>0</v>
      </c>
      <c r="V1700" s="8">
        <v>5.6643999999999997</v>
      </c>
      <c r="W1700" s="9">
        <f t="shared" si="78"/>
        <v>11.56</v>
      </c>
      <c r="X1700" s="9">
        <f t="shared" si="79"/>
        <v>0</v>
      </c>
      <c r="Y1700" s="9">
        <f t="shared" si="80"/>
        <v>23.12</v>
      </c>
    </row>
    <row r="1701" spans="1:33" x14ac:dyDescent="0.3">
      <c r="A1701">
        <v>1700</v>
      </c>
      <c r="B1701" t="s">
        <v>6992</v>
      </c>
      <c r="C1701" s="1">
        <v>42500</v>
      </c>
      <c r="D1701" s="1">
        <v>42505</v>
      </c>
      <c r="E1701" s="18">
        <v>42500</v>
      </c>
      <c r="F1701" t="s">
        <v>49</v>
      </c>
      <c r="G1701" t="s">
        <v>3387</v>
      </c>
      <c r="H1701" t="s">
        <v>3388</v>
      </c>
      <c r="I1701" t="s">
        <v>25</v>
      </c>
      <c r="J1701" t="s">
        <v>26</v>
      </c>
      <c r="K1701" t="s">
        <v>295</v>
      </c>
      <c r="L1701" t="s">
        <v>207</v>
      </c>
      <c r="M1701" s="2">
        <v>60610</v>
      </c>
      <c r="N1701" s="2" t="s">
        <v>104</v>
      </c>
      <c r="O1701" s="3" t="s">
        <v>6993</v>
      </c>
      <c r="P1701" t="s">
        <v>45</v>
      </c>
      <c r="Q1701" t="s">
        <v>169</v>
      </c>
      <c r="R1701" t="s">
        <v>6994</v>
      </c>
      <c r="S1701" s="2">
        <v>7.0720000000000001</v>
      </c>
      <c r="T1701" s="2">
        <v>2</v>
      </c>
      <c r="U1701" s="2">
        <v>0.2</v>
      </c>
      <c r="V1701" s="8">
        <v>2.3868</v>
      </c>
      <c r="W1701" s="9">
        <f t="shared" si="78"/>
        <v>5.6576000000000004</v>
      </c>
      <c r="X1701" s="9">
        <f t="shared" si="79"/>
        <v>1.4144000000000001</v>
      </c>
      <c r="Y1701" s="9">
        <f t="shared" si="80"/>
        <v>11.315200000000001</v>
      </c>
    </row>
    <row r="1702" spans="1:33" x14ac:dyDescent="0.3">
      <c r="A1702">
        <v>1701</v>
      </c>
      <c r="B1702" t="s">
        <v>6995</v>
      </c>
      <c r="C1702" s="1">
        <v>42838</v>
      </c>
      <c r="D1702" s="1">
        <v>42842</v>
      </c>
      <c r="E1702" s="18">
        <v>42838</v>
      </c>
      <c r="F1702" t="s">
        <v>49</v>
      </c>
      <c r="G1702" t="s">
        <v>2546</v>
      </c>
      <c r="H1702" t="s">
        <v>2547</v>
      </c>
      <c r="I1702" t="s">
        <v>40</v>
      </c>
      <c r="J1702" t="s">
        <v>26</v>
      </c>
      <c r="K1702" t="s">
        <v>143</v>
      </c>
      <c r="L1702" t="s">
        <v>144</v>
      </c>
      <c r="M1702" s="2">
        <v>19134</v>
      </c>
      <c r="N1702" s="2" t="s">
        <v>145</v>
      </c>
      <c r="O1702" s="3" t="s">
        <v>4558</v>
      </c>
      <c r="P1702" t="s">
        <v>45</v>
      </c>
      <c r="Q1702" t="s">
        <v>265</v>
      </c>
      <c r="R1702" t="s">
        <v>4559</v>
      </c>
      <c r="S1702" s="2">
        <v>7.92</v>
      </c>
      <c r="T1702" s="2">
        <v>5</v>
      </c>
      <c r="U1702" s="2">
        <v>0.2</v>
      </c>
      <c r="V1702" s="8">
        <v>1.6830000000000001</v>
      </c>
      <c r="W1702" s="9">
        <f t="shared" si="78"/>
        <v>6.3360000000000003</v>
      </c>
      <c r="X1702" s="9">
        <f t="shared" si="79"/>
        <v>1.5840000000000001</v>
      </c>
      <c r="Y1702" s="9">
        <f t="shared" si="80"/>
        <v>31.68</v>
      </c>
    </row>
    <row r="1703" spans="1:33" x14ac:dyDescent="0.3">
      <c r="A1703">
        <v>1702</v>
      </c>
      <c r="B1703" t="s">
        <v>6996</v>
      </c>
      <c r="C1703" s="1">
        <v>42439</v>
      </c>
      <c r="D1703" s="1">
        <v>42443</v>
      </c>
      <c r="E1703" s="18">
        <v>42439</v>
      </c>
      <c r="F1703" t="s">
        <v>22</v>
      </c>
      <c r="G1703" t="s">
        <v>1579</v>
      </c>
      <c r="H1703" t="s">
        <v>1580</v>
      </c>
      <c r="I1703" t="s">
        <v>40</v>
      </c>
      <c r="J1703" t="s">
        <v>26</v>
      </c>
      <c r="K1703" t="s">
        <v>3697</v>
      </c>
      <c r="L1703" t="s">
        <v>302</v>
      </c>
      <c r="M1703" s="2">
        <v>85301</v>
      </c>
      <c r="N1703" s="2" t="s">
        <v>43</v>
      </c>
      <c r="O1703" s="3" t="s">
        <v>1998</v>
      </c>
      <c r="P1703" t="s">
        <v>45</v>
      </c>
      <c r="Q1703" t="s">
        <v>58</v>
      </c>
      <c r="R1703" t="s">
        <v>1999</v>
      </c>
      <c r="S1703" s="2">
        <v>104.696</v>
      </c>
      <c r="T1703" s="2">
        <v>1</v>
      </c>
      <c r="U1703" s="2">
        <v>0.2</v>
      </c>
      <c r="V1703" s="8">
        <v>6.5434999999999999</v>
      </c>
      <c r="W1703" s="9">
        <f t="shared" si="78"/>
        <v>83.756799999999998</v>
      </c>
      <c r="X1703" s="9">
        <f t="shared" si="79"/>
        <v>20.9392</v>
      </c>
      <c r="Y1703" s="9">
        <f t="shared" si="80"/>
        <v>83.756799999999998</v>
      </c>
    </row>
    <row r="1704" spans="1:33" x14ac:dyDescent="0.3">
      <c r="A1704">
        <v>1703</v>
      </c>
      <c r="B1704" t="s">
        <v>6997</v>
      </c>
      <c r="C1704" s="1">
        <v>41970</v>
      </c>
      <c r="D1704" s="1">
        <v>41974</v>
      </c>
      <c r="E1704" s="18">
        <v>41970</v>
      </c>
      <c r="F1704" t="s">
        <v>49</v>
      </c>
      <c r="G1704" t="s">
        <v>5710</v>
      </c>
      <c r="H1704" t="s">
        <v>5711</v>
      </c>
      <c r="I1704" t="s">
        <v>40</v>
      </c>
      <c r="J1704" t="s">
        <v>26</v>
      </c>
      <c r="K1704" t="s">
        <v>3268</v>
      </c>
      <c r="L1704" t="s">
        <v>263</v>
      </c>
      <c r="M1704" s="2">
        <v>14215</v>
      </c>
      <c r="N1704" s="2" t="s">
        <v>145</v>
      </c>
      <c r="O1704" s="3" t="s">
        <v>3280</v>
      </c>
      <c r="P1704" t="s">
        <v>31</v>
      </c>
      <c r="Q1704" t="s">
        <v>64</v>
      </c>
      <c r="R1704" t="s">
        <v>3281</v>
      </c>
      <c r="S1704" s="2">
        <v>199.9</v>
      </c>
      <c r="T1704" s="2">
        <v>5</v>
      </c>
      <c r="U1704" s="2">
        <v>0</v>
      </c>
      <c r="V1704" s="8">
        <v>39.979999999999997</v>
      </c>
      <c r="W1704" s="9">
        <f t="shared" si="78"/>
        <v>199.9</v>
      </c>
      <c r="X1704" s="9">
        <f t="shared" si="79"/>
        <v>0</v>
      </c>
      <c r="Y1704" s="9">
        <f t="shared" si="80"/>
        <v>999.5</v>
      </c>
    </row>
    <row r="1705" spans="1:33" x14ac:dyDescent="0.3">
      <c r="A1705">
        <v>1704</v>
      </c>
      <c r="B1705" t="s">
        <v>6998</v>
      </c>
      <c r="C1705" s="1">
        <v>42537</v>
      </c>
      <c r="D1705" s="1">
        <v>42540</v>
      </c>
      <c r="E1705" s="18">
        <v>42537</v>
      </c>
      <c r="F1705" t="s">
        <v>22</v>
      </c>
      <c r="G1705" t="s">
        <v>2509</v>
      </c>
      <c r="H1705" t="s">
        <v>2510</v>
      </c>
      <c r="I1705" t="s">
        <v>101</v>
      </c>
      <c r="J1705" t="s">
        <v>26</v>
      </c>
      <c r="K1705" t="s">
        <v>5471</v>
      </c>
      <c r="L1705" t="s">
        <v>327</v>
      </c>
      <c r="M1705" s="2">
        <v>37421</v>
      </c>
      <c r="N1705" s="2" t="s">
        <v>29</v>
      </c>
      <c r="O1705" s="3" t="s">
        <v>6999</v>
      </c>
      <c r="P1705" t="s">
        <v>70</v>
      </c>
      <c r="Q1705" t="s">
        <v>668</v>
      </c>
      <c r="R1705" t="s">
        <v>7000</v>
      </c>
      <c r="S1705" s="2">
        <v>91.474999999999994</v>
      </c>
      <c r="T1705" s="2">
        <v>1</v>
      </c>
      <c r="U1705" s="2">
        <v>0.5</v>
      </c>
      <c r="V1705" s="8">
        <v>-1.8294999999999999</v>
      </c>
      <c r="W1705" s="9">
        <f t="shared" si="78"/>
        <v>45.737499999999997</v>
      </c>
      <c r="X1705" s="9">
        <f>S1705*U1705</f>
        <v>45.737499999999997</v>
      </c>
      <c r="Y1705" s="9">
        <f t="shared" si="80"/>
        <v>45.737499999999997</v>
      </c>
      <c r="AB1705" s="9"/>
    </row>
    <row r="1706" spans="1:33" x14ac:dyDescent="0.3">
      <c r="A1706">
        <v>1705</v>
      </c>
      <c r="B1706" t="s">
        <v>7001</v>
      </c>
      <c r="C1706" s="1">
        <v>42882</v>
      </c>
      <c r="D1706" s="1">
        <v>42889</v>
      </c>
      <c r="E1706" s="18">
        <v>42882</v>
      </c>
      <c r="F1706" t="s">
        <v>49</v>
      </c>
      <c r="G1706" t="s">
        <v>2460</v>
      </c>
      <c r="H1706" t="s">
        <v>2461</v>
      </c>
      <c r="I1706" t="s">
        <v>40</v>
      </c>
      <c r="J1706" t="s">
        <v>26</v>
      </c>
      <c r="K1706" t="s">
        <v>4154</v>
      </c>
      <c r="L1706" t="s">
        <v>87</v>
      </c>
      <c r="M1706" s="2">
        <v>27405</v>
      </c>
      <c r="N1706" s="2" t="s">
        <v>29</v>
      </c>
      <c r="O1706" s="3" t="s">
        <v>7002</v>
      </c>
      <c r="P1706" t="s">
        <v>70</v>
      </c>
      <c r="Q1706" t="s">
        <v>157</v>
      </c>
      <c r="R1706" t="s">
        <v>7003</v>
      </c>
      <c r="S1706" s="2">
        <v>27.192</v>
      </c>
      <c r="T1706" s="2">
        <v>3</v>
      </c>
      <c r="U1706" s="2">
        <v>0.2</v>
      </c>
      <c r="V1706" s="8">
        <v>0.33989999999999998</v>
      </c>
      <c r="W1706" s="9">
        <f t="shared" si="78"/>
        <v>21.753599999999999</v>
      </c>
      <c r="X1706" s="9">
        <f t="shared" si="79"/>
        <v>5.4384000000000006</v>
      </c>
      <c r="Y1706" s="9">
        <f t="shared" si="80"/>
        <v>65.260799999999989</v>
      </c>
    </row>
    <row r="1707" spans="1:33" x14ac:dyDescent="0.3">
      <c r="A1707">
        <v>1706</v>
      </c>
      <c r="B1707" t="s">
        <v>7004</v>
      </c>
      <c r="C1707" s="1">
        <v>41994</v>
      </c>
      <c r="D1707" s="1">
        <v>41998</v>
      </c>
      <c r="E1707" s="18">
        <v>41994</v>
      </c>
      <c r="F1707" t="s">
        <v>49</v>
      </c>
      <c r="G1707" t="s">
        <v>4315</v>
      </c>
      <c r="H1707" t="s">
        <v>4316</v>
      </c>
      <c r="I1707" t="s">
        <v>25</v>
      </c>
      <c r="J1707" t="s">
        <v>26</v>
      </c>
      <c r="K1707" t="s">
        <v>594</v>
      </c>
      <c r="L1707" t="s">
        <v>241</v>
      </c>
      <c r="M1707" s="2">
        <v>19711</v>
      </c>
      <c r="N1707" s="2" t="s">
        <v>145</v>
      </c>
      <c r="O1707" s="3" t="s">
        <v>5821</v>
      </c>
      <c r="P1707" t="s">
        <v>45</v>
      </c>
      <c r="Q1707" t="s">
        <v>46</v>
      </c>
      <c r="R1707" t="s">
        <v>5822</v>
      </c>
      <c r="S1707" s="2">
        <v>17.28</v>
      </c>
      <c r="T1707" s="2">
        <v>6</v>
      </c>
      <c r="U1707" s="2">
        <v>0</v>
      </c>
      <c r="V1707" s="8">
        <v>7.9488000000000003</v>
      </c>
      <c r="W1707" s="9">
        <f t="shared" si="78"/>
        <v>17.28</v>
      </c>
      <c r="X1707" s="9">
        <f t="shared" si="79"/>
        <v>0</v>
      </c>
      <c r="Y1707" s="9">
        <f t="shared" si="80"/>
        <v>103.68</v>
      </c>
    </row>
    <row r="1708" spans="1:33" x14ac:dyDescent="0.3">
      <c r="A1708">
        <v>1707</v>
      </c>
      <c r="B1708" t="s">
        <v>7005</v>
      </c>
      <c r="C1708" s="1">
        <v>42502</v>
      </c>
      <c r="D1708" s="1">
        <v>42506</v>
      </c>
      <c r="E1708" s="18">
        <v>42502</v>
      </c>
      <c r="F1708" t="s">
        <v>49</v>
      </c>
      <c r="G1708" t="s">
        <v>5854</v>
      </c>
      <c r="H1708" t="s">
        <v>5855</v>
      </c>
      <c r="I1708" t="s">
        <v>25</v>
      </c>
      <c r="J1708" t="s">
        <v>26</v>
      </c>
      <c r="K1708" t="s">
        <v>2050</v>
      </c>
      <c r="L1708" t="s">
        <v>42</v>
      </c>
      <c r="M1708" s="2">
        <v>92691</v>
      </c>
      <c r="N1708" s="2" t="s">
        <v>43</v>
      </c>
      <c r="O1708" s="3" t="s">
        <v>6840</v>
      </c>
      <c r="P1708" t="s">
        <v>70</v>
      </c>
      <c r="Q1708" t="s">
        <v>157</v>
      </c>
      <c r="R1708" t="s">
        <v>6841</v>
      </c>
      <c r="S1708" s="2">
        <v>120</v>
      </c>
      <c r="T1708" s="2">
        <v>6</v>
      </c>
      <c r="U1708" s="2">
        <v>0</v>
      </c>
      <c r="V1708" s="8">
        <v>46.8</v>
      </c>
      <c r="W1708" s="9">
        <f t="shared" si="78"/>
        <v>120</v>
      </c>
      <c r="X1708" s="9">
        <f t="shared" si="79"/>
        <v>0</v>
      </c>
      <c r="Y1708" s="9">
        <f t="shared" si="80"/>
        <v>720</v>
      </c>
    </row>
    <row r="1709" spans="1:33" x14ac:dyDescent="0.3">
      <c r="A1709">
        <v>1708</v>
      </c>
      <c r="B1709" t="s">
        <v>7006</v>
      </c>
      <c r="C1709" s="1">
        <v>42482</v>
      </c>
      <c r="D1709" s="1">
        <v>42489</v>
      </c>
      <c r="E1709" s="18">
        <v>42482</v>
      </c>
      <c r="F1709" t="s">
        <v>49</v>
      </c>
      <c r="G1709" t="s">
        <v>3651</v>
      </c>
      <c r="H1709" t="s">
        <v>3652</v>
      </c>
      <c r="I1709" t="s">
        <v>25</v>
      </c>
      <c r="J1709" t="s">
        <v>26</v>
      </c>
      <c r="K1709" t="s">
        <v>6211</v>
      </c>
      <c r="L1709" t="s">
        <v>263</v>
      </c>
      <c r="M1709" s="2">
        <v>13440</v>
      </c>
      <c r="N1709" s="2" t="s">
        <v>145</v>
      </c>
      <c r="O1709" s="3" t="s">
        <v>6474</v>
      </c>
      <c r="P1709" t="s">
        <v>45</v>
      </c>
      <c r="Q1709" t="s">
        <v>67</v>
      </c>
      <c r="R1709" t="s">
        <v>6475</v>
      </c>
      <c r="S1709" s="2">
        <v>32.130000000000003</v>
      </c>
      <c r="T1709" s="2">
        <v>9</v>
      </c>
      <c r="U1709" s="2">
        <v>0</v>
      </c>
      <c r="V1709" s="8">
        <v>8.3537999999999997</v>
      </c>
      <c r="W1709" s="9">
        <f t="shared" si="78"/>
        <v>32.130000000000003</v>
      </c>
      <c r="X1709" s="9">
        <f t="shared" si="79"/>
        <v>0</v>
      </c>
      <c r="Y1709" s="9">
        <f t="shared" si="80"/>
        <v>289.17</v>
      </c>
    </row>
    <row r="1710" spans="1:33" x14ac:dyDescent="0.3">
      <c r="A1710">
        <v>1709</v>
      </c>
      <c r="B1710" t="s">
        <v>7007</v>
      </c>
      <c r="C1710" s="1">
        <v>41992</v>
      </c>
      <c r="D1710" s="1">
        <v>41998</v>
      </c>
      <c r="E1710" s="18">
        <v>41992</v>
      </c>
      <c r="F1710" t="s">
        <v>49</v>
      </c>
      <c r="G1710" t="s">
        <v>4917</v>
      </c>
      <c r="H1710" t="s">
        <v>4918</v>
      </c>
      <c r="I1710" t="s">
        <v>25</v>
      </c>
      <c r="J1710" t="s">
        <v>26</v>
      </c>
      <c r="K1710" t="s">
        <v>295</v>
      </c>
      <c r="L1710" t="s">
        <v>207</v>
      </c>
      <c r="M1710" s="2">
        <v>60623</v>
      </c>
      <c r="N1710" s="2" t="s">
        <v>104</v>
      </c>
      <c r="O1710" s="3" t="s">
        <v>7008</v>
      </c>
      <c r="P1710" t="s">
        <v>70</v>
      </c>
      <c r="Q1710" t="s">
        <v>71</v>
      </c>
      <c r="R1710" t="s">
        <v>7009</v>
      </c>
      <c r="S1710" s="2">
        <v>323.976</v>
      </c>
      <c r="T1710" s="2">
        <v>3</v>
      </c>
      <c r="U1710" s="2">
        <v>0.2</v>
      </c>
      <c r="V1710" s="8">
        <v>36.447299999999998</v>
      </c>
      <c r="W1710" s="9">
        <f t="shared" si="78"/>
        <v>259.18079999999998</v>
      </c>
      <c r="X1710" s="9">
        <f t="shared" si="79"/>
        <v>64.795200000000008</v>
      </c>
      <c r="Y1710" s="9">
        <f t="shared" si="80"/>
        <v>777.54239999999993</v>
      </c>
    </row>
    <row r="1711" spans="1:33" x14ac:dyDescent="0.3">
      <c r="A1711">
        <v>1710</v>
      </c>
      <c r="B1711" t="s">
        <v>7010</v>
      </c>
      <c r="C1711" s="1">
        <v>42692</v>
      </c>
      <c r="D1711" s="1">
        <v>42692</v>
      </c>
      <c r="E1711" s="18">
        <v>42692</v>
      </c>
      <c r="F1711" t="s">
        <v>1261</v>
      </c>
      <c r="G1711" t="s">
        <v>5210</v>
      </c>
      <c r="H1711" t="s">
        <v>5211</v>
      </c>
      <c r="I1711" t="s">
        <v>25</v>
      </c>
      <c r="J1711" t="s">
        <v>26</v>
      </c>
      <c r="K1711" t="s">
        <v>86</v>
      </c>
      <c r="L1711" t="s">
        <v>42</v>
      </c>
      <c r="M1711" s="2">
        <v>94521</v>
      </c>
      <c r="N1711" s="2" t="s">
        <v>43</v>
      </c>
      <c r="O1711" s="3" t="s">
        <v>4914</v>
      </c>
      <c r="P1711" t="s">
        <v>45</v>
      </c>
      <c r="Q1711" t="s">
        <v>74</v>
      </c>
      <c r="R1711" t="s">
        <v>4915</v>
      </c>
      <c r="S1711" s="2">
        <v>61.12</v>
      </c>
      <c r="T1711" s="2">
        <v>5</v>
      </c>
      <c r="U1711" s="2">
        <v>0.2</v>
      </c>
      <c r="V1711" s="8">
        <v>22.155999999999999</v>
      </c>
      <c r="W1711" s="9">
        <f t="shared" si="78"/>
        <v>48.896000000000001</v>
      </c>
      <c r="X1711" s="9">
        <f t="shared" si="79"/>
        <v>12.224</v>
      </c>
      <c r="Y1711" s="9">
        <f t="shared" si="80"/>
        <v>244.48000000000002</v>
      </c>
    </row>
    <row r="1712" spans="1:33" x14ac:dyDescent="0.3">
      <c r="A1712">
        <v>1711</v>
      </c>
      <c r="B1712" t="s">
        <v>7011</v>
      </c>
      <c r="C1712" s="1">
        <v>41770</v>
      </c>
      <c r="D1712" s="1">
        <v>41774</v>
      </c>
      <c r="E1712" s="18">
        <v>41770</v>
      </c>
      <c r="F1712" t="s">
        <v>49</v>
      </c>
      <c r="G1712" t="s">
        <v>6929</v>
      </c>
      <c r="H1712" t="s">
        <v>6930</v>
      </c>
      <c r="I1712" t="s">
        <v>101</v>
      </c>
      <c r="J1712" t="s">
        <v>26</v>
      </c>
      <c r="K1712" t="s">
        <v>295</v>
      </c>
      <c r="L1712" t="s">
        <v>207</v>
      </c>
      <c r="M1712" s="2">
        <v>60610</v>
      </c>
      <c r="N1712" s="2" t="s">
        <v>104</v>
      </c>
      <c r="O1712" s="3" t="s">
        <v>6507</v>
      </c>
      <c r="P1712" t="s">
        <v>45</v>
      </c>
      <c r="Q1712" t="s">
        <v>89</v>
      </c>
      <c r="R1712" t="s">
        <v>6508</v>
      </c>
      <c r="S1712" s="2">
        <v>17.472000000000001</v>
      </c>
      <c r="T1712" s="2">
        <v>3</v>
      </c>
      <c r="U1712" s="2">
        <v>0.2</v>
      </c>
      <c r="V1712" s="8">
        <v>5.6783999999999999</v>
      </c>
      <c r="W1712" s="9">
        <f t="shared" si="78"/>
        <v>13.977600000000001</v>
      </c>
      <c r="X1712" s="9">
        <f t="shared" si="79"/>
        <v>3.4944000000000006</v>
      </c>
      <c r="Y1712" s="9">
        <f t="shared" si="80"/>
        <v>41.9328</v>
      </c>
      <c r="AG1712" s="1"/>
    </row>
    <row r="1713" spans="1:25" x14ac:dyDescent="0.3">
      <c r="A1713">
        <v>1712</v>
      </c>
      <c r="B1713" t="s">
        <v>7012</v>
      </c>
      <c r="C1713" s="1">
        <v>42310</v>
      </c>
      <c r="D1713" s="1">
        <v>42313</v>
      </c>
      <c r="E1713" s="18">
        <v>42310</v>
      </c>
      <c r="F1713" t="s">
        <v>184</v>
      </c>
      <c r="G1713" t="s">
        <v>2264</v>
      </c>
      <c r="H1713" t="s">
        <v>2265</v>
      </c>
      <c r="I1713" t="s">
        <v>25</v>
      </c>
      <c r="J1713" t="s">
        <v>26</v>
      </c>
      <c r="K1713" t="s">
        <v>4476</v>
      </c>
      <c r="L1713" t="s">
        <v>311</v>
      </c>
      <c r="M1713" s="2">
        <v>23320</v>
      </c>
      <c r="N1713" s="2" t="s">
        <v>29</v>
      </c>
      <c r="O1713" s="3" t="s">
        <v>7013</v>
      </c>
      <c r="P1713" t="s">
        <v>45</v>
      </c>
      <c r="Q1713" t="s">
        <v>77</v>
      </c>
      <c r="R1713" t="s">
        <v>7014</v>
      </c>
      <c r="S1713" s="2">
        <v>197.72</v>
      </c>
      <c r="T1713" s="2">
        <v>4</v>
      </c>
      <c r="U1713" s="2">
        <v>0</v>
      </c>
      <c r="V1713" s="8">
        <v>55.361600000000003</v>
      </c>
      <c r="W1713" s="9">
        <f t="shared" si="78"/>
        <v>197.72</v>
      </c>
      <c r="X1713" s="9">
        <f t="shared" si="79"/>
        <v>0</v>
      </c>
      <c r="Y1713" s="9">
        <f t="shared" si="80"/>
        <v>790.88</v>
      </c>
    </row>
    <row r="1714" spans="1:25" x14ac:dyDescent="0.3">
      <c r="A1714">
        <v>1713</v>
      </c>
      <c r="B1714" t="s">
        <v>7015</v>
      </c>
      <c r="C1714" s="1">
        <v>43074</v>
      </c>
      <c r="D1714" s="1">
        <v>43077</v>
      </c>
      <c r="E1714" s="18">
        <v>43074</v>
      </c>
      <c r="F1714" t="s">
        <v>22</v>
      </c>
      <c r="G1714" t="s">
        <v>4550</v>
      </c>
      <c r="H1714" t="s">
        <v>4551</v>
      </c>
      <c r="I1714" t="s">
        <v>25</v>
      </c>
      <c r="J1714" t="s">
        <v>26</v>
      </c>
      <c r="K1714" t="s">
        <v>262</v>
      </c>
      <c r="L1714" t="s">
        <v>263</v>
      </c>
      <c r="M1714" s="2">
        <v>10024</v>
      </c>
      <c r="N1714" s="2" t="s">
        <v>145</v>
      </c>
      <c r="O1714" s="3" t="s">
        <v>5769</v>
      </c>
      <c r="P1714" t="s">
        <v>45</v>
      </c>
      <c r="Q1714" t="s">
        <v>89</v>
      </c>
      <c r="R1714" t="s">
        <v>5770</v>
      </c>
      <c r="S1714" s="2">
        <v>21.6</v>
      </c>
      <c r="T1714" s="2">
        <v>6</v>
      </c>
      <c r="U1714" s="2">
        <v>0</v>
      </c>
      <c r="V1714" s="8">
        <v>9.9359999999999999</v>
      </c>
      <c r="W1714" s="9">
        <f t="shared" si="78"/>
        <v>21.6</v>
      </c>
      <c r="X1714" s="9">
        <f t="shared" si="79"/>
        <v>0</v>
      </c>
      <c r="Y1714" s="9">
        <f t="shared" si="80"/>
        <v>129.60000000000002</v>
      </c>
    </row>
    <row r="1715" spans="1:25" x14ac:dyDescent="0.3">
      <c r="A1715">
        <v>1714</v>
      </c>
      <c r="B1715" t="s">
        <v>7016</v>
      </c>
      <c r="C1715" s="1">
        <v>42506</v>
      </c>
      <c r="D1715" s="1">
        <v>42509</v>
      </c>
      <c r="E1715" s="18">
        <v>42506</v>
      </c>
      <c r="F1715" t="s">
        <v>22</v>
      </c>
      <c r="G1715" t="s">
        <v>1543</v>
      </c>
      <c r="H1715" t="s">
        <v>1544</v>
      </c>
      <c r="I1715" t="s">
        <v>25</v>
      </c>
      <c r="J1715" t="s">
        <v>26</v>
      </c>
      <c r="K1715" t="s">
        <v>41</v>
      </c>
      <c r="L1715" t="s">
        <v>42</v>
      </c>
      <c r="M1715" s="2">
        <v>90045</v>
      </c>
      <c r="N1715" s="2" t="s">
        <v>43</v>
      </c>
      <c r="O1715" s="3" t="s">
        <v>5398</v>
      </c>
      <c r="P1715" t="s">
        <v>31</v>
      </c>
      <c r="Q1715" t="s">
        <v>64</v>
      </c>
      <c r="R1715" t="s">
        <v>5399</v>
      </c>
      <c r="S1715" s="2">
        <v>282.83999999999997</v>
      </c>
      <c r="T1715" s="2">
        <v>4</v>
      </c>
      <c r="U1715" s="2">
        <v>0</v>
      </c>
      <c r="V1715" s="8">
        <v>19.7988</v>
      </c>
      <c r="W1715" s="9">
        <f t="shared" si="78"/>
        <v>282.83999999999997</v>
      </c>
      <c r="X1715" s="9">
        <f t="shared" si="79"/>
        <v>0</v>
      </c>
      <c r="Y1715" s="9">
        <f t="shared" si="80"/>
        <v>1131.3599999999999</v>
      </c>
    </row>
    <row r="1716" spans="1:25" x14ac:dyDescent="0.3">
      <c r="A1716">
        <v>1715</v>
      </c>
      <c r="B1716" t="s">
        <v>7017</v>
      </c>
      <c r="C1716" s="1">
        <v>41962</v>
      </c>
      <c r="D1716" s="1">
        <v>41967</v>
      </c>
      <c r="E1716" s="18">
        <v>41962</v>
      </c>
      <c r="F1716" t="s">
        <v>49</v>
      </c>
      <c r="G1716" t="s">
        <v>4767</v>
      </c>
      <c r="H1716" t="s">
        <v>4768</v>
      </c>
      <c r="I1716" t="s">
        <v>25</v>
      </c>
      <c r="J1716" t="s">
        <v>26</v>
      </c>
      <c r="K1716" t="s">
        <v>7018</v>
      </c>
      <c r="L1716" t="s">
        <v>225</v>
      </c>
      <c r="M1716" s="2">
        <v>55433</v>
      </c>
      <c r="N1716" s="2" t="s">
        <v>104</v>
      </c>
      <c r="O1716" s="3" t="s">
        <v>4159</v>
      </c>
      <c r="P1716" t="s">
        <v>45</v>
      </c>
      <c r="Q1716" t="s">
        <v>58</v>
      </c>
      <c r="R1716" t="s">
        <v>4160</v>
      </c>
      <c r="S1716" s="2">
        <v>221.16</v>
      </c>
      <c r="T1716" s="2">
        <v>4</v>
      </c>
      <c r="U1716" s="2">
        <v>0</v>
      </c>
      <c r="V1716" s="8">
        <v>57.501600000000003</v>
      </c>
      <c r="W1716" s="9">
        <f t="shared" si="78"/>
        <v>221.16</v>
      </c>
      <c r="X1716" s="9">
        <f t="shared" si="79"/>
        <v>0</v>
      </c>
      <c r="Y1716" s="9">
        <f t="shared" si="80"/>
        <v>884.64</v>
      </c>
    </row>
    <row r="1717" spans="1:25" x14ac:dyDescent="0.3">
      <c r="A1717">
        <v>1716</v>
      </c>
      <c r="B1717" t="s">
        <v>7019</v>
      </c>
      <c r="C1717" s="1">
        <v>42496</v>
      </c>
      <c r="D1717" s="1">
        <v>42500</v>
      </c>
      <c r="E1717" s="18">
        <v>42496</v>
      </c>
      <c r="F1717" t="s">
        <v>49</v>
      </c>
      <c r="G1717" t="s">
        <v>3387</v>
      </c>
      <c r="H1717" t="s">
        <v>3388</v>
      </c>
      <c r="I1717" t="s">
        <v>25</v>
      </c>
      <c r="J1717" t="s">
        <v>26</v>
      </c>
      <c r="K1717" t="s">
        <v>5296</v>
      </c>
      <c r="L1717" t="s">
        <v>42</v>
      </c>
      <c r="M1717" s="2">
        <v>93309</v>
      </c>
      <c r="N1717" s="2" t="s">
        <v>43</v>
      </c>
      <c r="O1717" s="3" t="s">
        <v>4292</v>
      </c>
      <c r="P1717" t="s">
        <v>31</v>
      </c>
      <c r="Q1717" t="s">
        <v>64</v>
      </c>
      <c r="R1717" t="s">
        <v>4293</v>
      </c>
      <c r="S1717" s="2">
        <v>41.6</v>
      </c>
      <c r="T1717" s="2">
        <v>4</v>
      </c>
      <c r="U1717" s="2">
        <v>0</v>
      </c>
      <c r="V1717" s="8">
        <v>14.144</v>
      </c>
      <c r="W1717" s="9">
        <f t="shared" si="78"/>
        <v>41.6</v>
      </c>
      <c r="X1717" s="9">
        <f t="shared" si="79"/>
        <v>0</v>
      </c>
      <c r="Y1717" s="9">
        <f t="shared" si="80"/>
        <v>166.4</v>
      </c>
    </row>
    <row r="1718" spans="1:25" x14ac:dyDescent="0.3">
      <c r="A1718">
        <v>1717</v>
      </c>
      <c r="B1718" t="s">
        <v>7020</v>
      </c>
      <c r="C1718" s="1">
        <v>42906</v>
      </c>
      <c r="D1718" s="1">
        <v>42913</v>
      </c>
      <c r="E1718" s="18">
        <v>42906</v>
      </c>
      <c r="F1718" t="s">
        <v>49</v>
      </c>
      <c r="G1718" t="s">
        <v>379</v>
      </c>
      <c r="H1718" t="s">
        <v>380</v>
      </c>
      <c r="I1718" t="s">
        <v>25</v>
      </c>
      <c r="J1718" t="s">
        <v>26</v>
      </c>
      <c r="K1718" t="s">
        <v>1432</v>
      </c>
      <c r="L1718" t="s">
        <v>311</v>
      </c>
      <c r="M1718" s="2">
        <v>23223</v>
      </c>
      <c r="N1718" s="2" t="s">
        <v>29</v>
      </c>
      <c r="O1718" s="3" t="s">
        <v>5500</v>
      </c>
      <c r="P1718" t="s">
        <v>45</v>
      </c>
      <c r="Q1718" t="s">
        <v>89</v>
      </c>
      <c r="R1718" t="s">
        <v>5501</v>
      </c>
      <c r="S1718" s="2">
        <v>32.4</v>
      </c>
      <c r="T1718" s="2">
        <v>5</v>
      </c>
      <c r="U1718" s="2">
        <v>0</v>
      </c>
      <c r="V1718" s="8">
        <v>15.552</v>
      </c>
      <c r="W1718" s="9">
        <f t="shared" si="78"/>
        <v>32.4</v>
      </c>
      <c r="X1718" s="9">
        <f t="shared" si="79"/>
        <v>0</v>
      </c>
      <c r="Y1718" s="9">
        <f t="shared" si="80"/>
        <v>162</v>
      </c>
    </row>
    <row r="1719" spans="1:25" x14ac:dyDescent="0.3">
      <c r="A1719">
        <v>1718</v>
      </c>
      <c r="B1719" t="s">
        <v>7021</v>
      </c>
      <c r="C1719" s="1">
        <v>43027</v>
      </c>
      <c r="D1719" s="1">
        <v>43031</v>
      </c>
      <c r="E1719" s="18">
        <v>43027</v>
      </c>
      <c r="F1719" t="s">
        <v>49</v>
      </c>
      <c r="G1719" t="s">
        <v>4472</v>
      </c>
      <c r="H1719" t="s">
        <v>4473</v>
      </c>
      <c r="I1719" t="s">
        <v>25</v>
      </c>
      <c r="J1719" t="s">
        <v>26</v>
      </c>
      <c r="K1719" t="s">
        <v>126</v>
      </c>
      <c r="L1719" t="s">
        <v>42</v>
      </c>
      <c r="M1719" s="2">
        <v>94122</v>
      </c>
      <c r="N1719" s="2" t="s">
        <v>43</v>
      </c>
      <c r="O1719" s="3" t="s">
        <v>2740</v>
      </c>
      <c r="P1719" t="s">
        <v>45</v>
      </c>
      <c r="Q1719" t="s">
        <v>74</v>
      </c>
      <c r="R1719" t="s">
        <v>2741</v>
      </c>
      <c r="S1719" s="2">
        <v>39.624000000000002</v>
      </c>
      <c r="T1719" s="2">
        <v>3</v>
      </c>
      <c r="U1719" s="2">
        <v>0.2</v>
      </c>
      <c r="V1719" s="8">
        <v>13.868399999999999</v>
      </c>
      <c r="W1719" s="9">
        <f t="shared" si="78"/>
        <v>31.699200000000001</v>
      </c>
      <c r="X1719" s="9">
        <f t="shared" si="79"/>
        <v>7.9248000000000012</v>
      </c>
      <c r="Y1719" s="9">
        <f t="shared" si="80"/>
        <v>95.0976</v>
      </c>
    </row>
    <row r="1720" spans="1:25" x14ac:dyDescent="0.3">
      <c r="A1720">
        <v>1719</v>
      </c>
      <c r="B1720" t="s">
        <v>7022</v>
      </c>
      <c r="C1720" s="1">
        <v>41962</v>
      </c>
      <c r="D1720" s="1">
        <v>41965</v>
      </c>
      <c r="E1720" s="18">
        <v>41962</v>
      </c>
      <c r="F1720" t="s">
        <v>22</v>
      </c>
      <c r="G1720" t="s">
        <v>523</v>
      </c>
      <c r="H1720" t="s">
        <v>524</v>
      </c>
      <c r="I1720" t="s">
        <v>101</v>
      </c>
      <c r="J1720" t="s">
        <v>26</v>
      </c>
      <c r="K1720" t="s">
        <v>143</v>
      </c>
      <c r="L1720" t="s">
        <v>144</v>
      </c>
      <c r="M1720" s="2">
        <v>19134</v>
      </c>
      <c r="N1720" s="2" t="s">
        <v>145</v>
      </c>
      <c r="O1720" s="3" t="s">
        <v>6946</v>
      </c>
      <c r="P1720" t="s">
        <v>45</v>
      </c>
      <c r="Q1720" t="s">
        <v>89</v>
      </c>
      <c r="R1720" t="s">
        <v>6947</v>
      </c>
      <c r="S1720" s="2">
        <v>5.88</v>
      </c>
      <c r="T1720" s="2">
        <v>1</v>
      </c>
      <c r="U1720" s="2">
        <v>0.2</v>
      </c>
      <c r="V1720" s="8">
        <v>1.9844999999999999</v>
      </c>
      <c r="W1720" s="9">
        <f t="shared" si="78"/>
        <v>4.7039999999999997</v>
      </c>
      <c r="X1720" s="9">
        <f t="shared" si="79"/>
        <v>1.1759999999999999</v>
      </c>
      <c r="Y1720" s="9">
        <f t="shared" si="80"/>
        <v>4.7039999999999997</v>
      </c>
    </row>
    <row r="1721" spans="1:25" x14ac:dyDescent="0.3">
      <c r="A1721">
        <v>1720</v>
      </c>
      <c r="B1721" t="s">
        <v>7023</v>
      </c>
      <c r="C1721" s="1">
        <v>42821</v>
      </c>
      <c r="D1721" s="1">
        <v>42823</v>
      </c>
      <c r="E1721" s="18">
        <v>42821</v>
      </c>
      <c r="F1721" t="s">
        <v>22</v>
      </c>
      <c r="G1721" t="s">
        <v>446</v>
      </c>
      <c r="H1721" t="s">
        <v>447</v>
      </c>
      <c r="I1721" t="s">
        <v>25</v>
      </c>
      <c r="J1721" t="s">
        <v>26</v>
      </c>
      <c r="K1721" t="s">
        <v>1432</v>
      </c>
      <c r="L1721" t="s">
        <v>311</v>
      </c>
      <c r="M1721" s="2">
        <v>23223</v>
      </c>
      <c r="N1721" s="2" t="s">
        <v>29</v>
      </c>
      <c r="O1721" s="3" t="s">
        <v>5826</v>
      </c>
      <c r="P1721" t="s">
        <v>45</v>
      </c>
      <c r="Q1721" t="s">
        <v>46</v>
      </c>
      <c r="R1721" t="s">
        <v>5827</v>
      </c>
      <c r="S1721" s="2">
        <v>8.26</v>
      </c>
      <c r="T1721" s="2">
        <v>2</v>
      </c>
      <c r="U1721" s="2">
        <v>0</v>
      </c>
      <c r="V1721" s="8">
        <v>3.7995999999999999</v>
      </c>
      <c r="W1721" s="9">
        <f t="shared" si="78"/>
        <v>8.26</v>
      </c>
      <c r="X1721" s="9">
        <f t="shared" si="79"/>
        <v>0</v>
      </c>
      <c r="Y1721" s="9">
        <f t="shared" si="80"/>
        <v>16.52</v>
      </c>
    </row>
    <row r="1722" spans="1:25" x14ac:dyDescent="0.3">
      <c r="A1722">
        <v>1721</v>
      </c>
      <c r="B1722" t="s">
        <v>7024</v>
      </c>
      <c r="C1722" s="1">
        <v>42698</v>
      </c>
      <c r="D1722" s="1">
        <v>42704</v>
      </c>
      <c r="E1722" s="18">
        <v>42698</v>
      </c>
      <c r="F1722" t="s">
        <v>49</v>
      </c>
      <c r="G1722" t="s">
        <v>2697</v>
      </c>
      <c r="H1722" t="s">
        <v>2698</v>
      </c>
      <c r="I1722" t="s">
        <v>101</v>
      </c>
      <c r="J1722" t="s">
        <v>26</v>
      </c>
      <c r="K1722" t="s">
        <v>2253</v>
      </c>
      <c r="L1722" t="s">
        <v>53</v>
      </c>
      <c r="M1722" s="2">
        <v>33012</v>
      </c>
      <c r="N1722" s="2" t="s">
        <v>29</v>
      </c>
      <c r="O1722" s="3" t="s">
        <v>2278</v>
      </c>
      <c r="P1722" t="s">
        <v>31</v>
      </c>
      <c r="Q1722" t="s">
        <v>32</v>
      </c>
      <c r="R1722" t="s">
        <v>2279</v>
      </c>
      <c r="S1722" s="2">
        <v>339.92</v>
      </c>
      <c r="T1722" s="2">
        <v>5</v>
      </c>
      <c r="U1722" s="2">
        <v>0.2</v>
      </c>
      <c r="V1722" s="8">
        <v>8.4979999999999993</v>
      </c>
      <c r="W1722" s="9">
        <f t="shared" si="78"/>
        <v>271.93600000000004</v>
      </c>
      <c r="X1722" s="9">
        <f t="shared" si="79"/>
        <v>67.984000000000009</v>
      </c>
      <c r="Y1722" s="9">
        <f t="shared" si="80"/>
        <v>1359.6800000000003</v>
      </c>
    </row>
    <row r="1723" spans="1:25" x14ac:dyDescent="0.3">
      <c r="A1723">
        <v>1722</v>
      </c>
      <c r="B1723" t="s">
        <v>7025</v>
      </c>
      <c r="C1723" s="1">
        <v>42155</v>
      </c>
      <c r="D1723" s="1">
        <v>42157</v>
      </c>
      <c r="E1723" s="18">
        <v>42155</v>
      </c>
      <c r="F1723" t="s">
        <v>22</v>
      </c>
      <c r="G1723" t="s">
        <v>4831</v>
      </c>
      <c r="H1723" t="s">
        <v>4832</v>
      </c>
      <c r="I1723" t="s">
        <v>40</v>
      </c>
      <c r="J1723" t="s">
        <v>26</v>
      </c>
      <c r="K1723" t="s">
        <v>4435</v>
      </c>
      <c r="L1723" t="s">
        <v>774</v>
      </c>
      <c r="M1723" s="2">
        <v>7501</v>
      </c>
      <c r="N1723" s="2" t="s">
        <v>145</v>
      </c>
      <c r="O1723" s="3" t="s">
        <v>1948</v>
      </c>
      <c r="P1723" t="s">
        <v>45</v>
      </c>
      <c r="Q1723" t="s">
        <v>89</v>
      </c>
      <c r="R1723" t="s">
        <v>1949</v>
      </c>
      <c r="S1723" s="2">
        <v>274.8</v>
      </c>
      <c r="T1723" s="2">
        <v>5</v>
      </c>
      <c r="U1723" s="2">
        <v>0</v>
      </c>
      <c r="V1723" s="8">
        <v>134.65199999999999</v>
      </c>
      <c r="W1723" s="9">
        <f t="shared" si="78"/>
        <v>274.8</v>
      </c>
      <c r="X1723" s="9">
        <f t="shared" si="79"/>
        <v>0</v>
      </c>
      <c r="Y1723" s="9">
        <f t="shared" si="80"/>
        <v>1374</v>
      </c>
    </row>
    <row r="1724" spans="1:25" x14ac:dyDescent="0.3">
      <c r="A1724">
        <v>1723</v>
      </c>
      <c r="B1724" t="s">
        <v>7026</v>
      </c>
      <c r="C1724" s="1">
        <v>42701</v>
      </c>
      <c r="D1724" s="1">
        <v>42704</v>
      </c>
      <c r="E1724" s="18">
        <v>42701</v>
      </c>
      <c r="F1724" t="s">
        <v>184</v>
      </c>
      <c r="G1724" t="s">
        <v>763</v>
      </c>
      <c r="H1724" t="s">
        <v>764</v>
      </c>
      <c r="I1724" t="s">
        <v>25</v>
      </c>
      <c r="J1724" t="s">
        <v>26</v>
      </c>
      <c r="K1724" t="s">
        <v>6991</v>
      </c>
      <c r="L1724" t="s">
        <v>774</v>
      </c>
      <c r="M1724" s="2">
        <v>7017</v>
      </c>
      <c r="N1724" s="2" t="s">
        <v>145</v>
      </c>
      <c r="O1724" s="3" t="s">
        <v>5221</v>
      </c>
      <c r="P1724" t="s">
        <v>45</v>
      </c>
      <c r="Q1724" t="s">
        <v>89</v>
      </c>
      <c r="R1724" t="s">
        <v>5222</v>
      </c>
      <c r="S1724" s="2">
        <v>25.92</v>
      </c>
      <c r="T1724" s="2">
        <v>4</v>
      </c>
      <c r="U1724" s="2">
        <v>0</v>
      </c>
      <c r="V1724" s="8">
        <v>12.441599999999999</v>
      </c>
      <c r="W1724" s="9">
        <f t="shared" si="78"/>
        <v>25.92</v>
      </c>
      <c r="X1724" s="9">
        <f t="shared" si="79"/>
        <v>0</v>
      </c>
      <c r="Y1724" s="9">
        <f t="shared" si="80"/>
        <v>103.68</v>
      </c>
    </row>
    <row r="1725" spans="1:25" x14ac:dyDescent="0.3">
      <c r="A1725">
        <v>1724</v>
      </c>
      <c r="B1725" t="s">
        <v>7027</v>
      </c>
      <c r="C1725" s="1">
        <v>41949</v>
      </c>
      <c r="D1725" s="1">
        <v>41954</v>
      </c>
      <c r="E1725" s="18">
        <v>41949</v>
      </c>
      <c r="F1725" t="s">
        <v>49</v>
      </c>
      <c r="G1725" t="s">
        <v>5268</v>
      </c>
      <c r="H1725" t="s">
        <v>5269</v>
      </c>
      <c r="I1725" t="s">
        <v>25</v>
      </c>
      <c r="J1725" t="s">
        <v>26</v>
      </c>
      <c r="K1725" t="s">
        <v>489</v>
      </c>
      <c r="L1725" t="s">
        <v>1246</v>
      </c>
      <c r="M1725" s="2">
        <v>31907</v>
      </c>
      <c r="N1725" s="2" t="s">
        <v>29</v>
      </c>
      <c r="O1725" s="3" t="s">
        <v>275</v>
      </c>
      <c r="P1725" t="s">
        <v>45</v>
      </c>
      <c r="Q1725" t="s">
        <v>89</v>
      </c>
      <c r="R1725" t="s">
        <v>276</v>
      </c>
      <c r="S1725" s="2">
        <v>43.68</v>
      </c>
      <c r="T1725" s="2">
        <v>6</v>
      </c>
      <c r="U1725" s="2">
        <v>0</v>
      </c>
      <c r="V1725" s="8">
        <v>20.9664</v>
      </c>
      <c r="W1725" s="9">
        <f t="shared" si="78"/>
        <v>43.68</v>
      </c>
      <c r="X1725" s="9">
        <f t="shared" si="79"/>
        <v>0</v>
      </c>
      <c r="Y1725" s="9">
        <f t="shared" si="80"/>
        <v>262.08</v>
      </c>
    </row>
    <row r="1726" spans="1:25" x14ac:dyDescent="0.3">
      <c r="A1726">
        <v>1725</v>
      </c>
      <c r="B1726" t="s">
        <v>7028</v>
      </c>
      <c r="C1726" s="1">
        <v>42813</v>
      </c>
      <c r="D1726" s="1">
        <v>42814</v>
      </c>
      <c r="E1726" s="18">
        <v>42813</v>
      </c>
      <c r="F1726" t="s">
        <v>184</v>
      </c>
      <c r="G1726" t="s">
        <v>3908</v>
      </c>
      <c r="H1726" t="s">
        <v>3909</v>
      </c>
      <c r="I1726" t="s">
        <v>40</v>
      </c>
      <c r="J1726" t="s">
        <v>26</v>
      </c>
      <c r="K1726" t="s">
        <v>1101</v>
      </c>
      <c r="L1726" t="s">
        <v>774</v>
      </c>
      <c r="M1726" s="2">
        <v>8701</v>
      </c>
      <c r="N1726" s="2" t="s">
        <v>145</v>
      </c>
      <c r="O1726" s="3" t="s">
        <v>6303</v>
      </c>
      <c r="P1726" t="s">
        <v>45</v>
      </c>
      <c r="Q1726" t="s">
        <v>67</v>
      </c>
      <c r="R1726" t="s">
        <v>6304</v>
      </c>
      <c r="S1726" s="2">
        <v>8.94</v>
      </c>
      <c r="T1726" s="2">
        <v>3</v>
      </c>
      <c r="U1726" s="2">
        <v>0</v>
      </c>
      <c r="V1726" s="8">
        <v>2.4138000000000002</v>
      </c>
      <c r="W1726" s="9">
        <f t="shared" si="78"/>
        <v>8.94</v>
      </c>
      <c r="X1726" s="9">
        <f t="shared" si="79"/>
        <v>0</v>
      </c>
      <c r="Y1726" s="9">
        <f t="shared" si="80"/>
        <v>26.82</v>
      </c>
    </row>
    <row r="1727" spans="1:25" x14ac:dyDescent="0.3">
      <c r="A1727">
        <v>1726</v>
      </c>
      <c r="B1727" t="s">
        <v>7029</v>
      </c>
      <c r="C1727" s="1">
        <v>41807</v>
      </c>
      <c r="D1727" s="1">
        <v>41810</v>
      </c>
      <c r="E1727" s="18">
        <v>41807</v>
      </c>
      <c r="F1727" t="s">
        <v>22</v>
      </c>
      <c r="G1727" t="s">
        <v>1875</v>
      </c>
      <c r="H1727" t="s">
        <v>1876</v>
      </c>
      <c r="I1727" t="s">
        <v>25</v>
      </c>
      <c r="J1727" t="s">
        <v>26</v>
      </c>
      <c r="K1727" t="s">
        <v>295</v>
      </c>
      <c r="L1727" t="s">
        <v>207</v>
      </c>
      <c r="M1727" s="2">
        <v>60653</v>
      </c>
      <c r="N1727" s="2" t="s">
        <v>104</v>
      </c>
      <c r="O1727" s="3" t="s">
        <v>6195</v>
      </c>
      <c r="P1727" t="s">
        <v>45</v>
      </c>
      <c r="Q1727" t="s">
        <v>89</v>
      </c>
      <c r="R1727" t="s">
        <v>6196</v>
      </c>
      <c r="S1727" s="2">
        <v>62.015999999999998</v>
      </c>
      <c r="T1727" s="2">
        <v>2</v>
      </c>
      <c r="U1727" s="2">
        <v>0.2</v>
      </c>
      <c r="V1727" s="8">
        <v>22.480799999999999</v>
      </c>
      <c r="W1727" s="9">
        <f t="shared" si="78"/>
        <v>49.6128</v>
      </c>
      <c r="X1727" s="9">
        <f t="shared" si="79"/>
        <v>12.4032</v>
      </c>
      <c r="Y1727" s="9">
        <f t="shared" si="80"/>
        <v>99.2256</v>
      </c>
    </row>
    <row r="1728" spans="1:25" x14ac:dyDescent="0.3">
      <c r="A1728">
        <v>1727</v>
      </c>
      <c r="B1728" t="s">
        <v>7030</v>
      </c>
      <c r="C1728" s="1">
        <v>41967</v>
      </c>
      <c r="D1728" s="1">
        <v>41973</v>
      </c>
      <c r="E1728" s="18">
        <v>41967</v>
      </c>
      <c r="F1728" t="s">
        <v>49</v>
      </c>
      <c r="G1728" t="s">
        <v>3198</v>
      </c>
      <c r="H1728" t="s">
        <v>3199</v>
      </c>
      <c r="I1728" t="s">
        <v>101</v>
      </c>
      <c r="J1728" t="s">
        <v>26</v>
      </c>
      <c r="K1728" t="s">
        <v>787</v>
      </c>
      <c r="L1728" t="s">
        <v>490</v>
      </c>
      <c r="M1728" s="2">
        <v>44312</v>
      </c>
      <c r="N1728" s="2" t="s">
        <v>145</v>
      </c>
      <c r="O1728" s="3" t="s">
        <v>3144</v>
      </c>
      <c r="P1728" t="s">
        <v>45</v>
      </c>
      <c r="Q1728" t="s">
        <v>74</v>
      </c>
      <c r="R1728" t="s">
        <v>3145</v>
      </c>
      <c r="S1728" s="2">
        <v>5.742</v>
      </c>
      <c r="T1728" s="2">
        <v>3</v>
      </c>
      <c r="U1728" s="2">
        <v>0.7</v>
      </c>
      <c r="V1728" s="8">
        <v>-4.5936000000000003</v>
      </c>
      <c r="W1728" s="9">
        <f t="shared" si="78"/>
        <v>1.7225999999999999</v>
      </c>
      <c r="X1728" s="9">
        <f t="shared" si="79"/>
        <v>4.0194000000000001</v>
      </c>
      <c r="Y1728" s="9">
        <f t="shared" si="80"/>
        <v>5.1677999999999997</v>
      </c>
    </row>
    <row r="1729" spans="1:25" x14ac:dyDescent="0.3">
      <c r="A1729">
        <v>1728</v>
      </c>
      <c r="B1729" t="s">
        <v>7031</v>
      </c>
      <c r="C1729" s="1">
        <v>42710</v>
      </c>
      <c r="D1729" s="1">
        <v>42714</v>
      </c>
      <c r="E1729" s="18">
        <v>42710</v>
      </c>
      <c r="F1729" t="s">
        <v>49</v>
      </c>
      <c r="G1729" t="s">
        <v>3172</v>
      </c>
      <c r="H1729" t="s">
        <v>3173</v>
      </c>
      <c r="I1729" t="s">
        <v>101</v>
      </c>
      <c r="J1729" t="s">
        <v>26</v>
      </c>
      <c r="K1729" t="s">
        <v>41</v>
      </c>
      <c r="L1729" t="s">
        <v>42</v>
      </c>
      <c r="M1729" s="2">
        <v>90032</v>
      </c>
      <c r="N1729" s="2" t="s">
        <v>43</v>
      </c>
      <c r="O1729" s="3" t="s">
        <v>6681</v>
      </c>
      <c r="P1729" t="s">
        <v>70</v>
      </c>
      <c r="Q1729" t="s">
        <v>71</v>
      </c>
      <c r="R1729" t="s">
        <v>6682</v>
      </c>
      <c r="S1729" s="2">
        <v>271.95999999999998</v>
      </c>
      <c r="T1729" s="2">
        <v>5</v>
      </c>
      <c r="U1729" s="2">
        <v>0.2</v>
      </c>
      <c r="V1729" s="8">
        <v>27.196000000000002</v>
      </c>
      <c r="W1729" s="9">
        <f t="shared" si="78"/>
        <v>217.56799999999998</v>
      </c>
      <c r="X1729" s="9">
        <f t="shared" si="79"/>
        <v>54.391999999999996</v>
      </c>
      <c r="Y1729" s="9">
        <f t="shared" si="80"/>
        <v>1087.8399999999999</v>
      </c>
    </row>
    <row r="1730" spans="1:25" x14ac:dyDescent="0.3">
      <c r="A1730">
        <v>1729</v>
      </c>
      <c r="B1730" t="s">
        <v>7032</v>
      </c>
      <c r="C1730" s="1">
        <v>42642</v>
      </c>
      <c r="D1730" s="1">
        <v>42646</v>
      </c>
      <c r="E1730" s="18">
        <v>42642</v>
      </c>
      <c r="F1730" t="s">
        <v>49</v>
      </c>
      <c r="G1730" t="s">
        <v>4695</v>
      </c>
      <c r="H1730" t="s">
        <v>4696</v>
      </c>
      <c r="I1730" t="s">
        <v>25</v>
      </c>
      <c r="J1730" t="s">
        <v>26</v>
      </c>
      <c r="K1730" t="s">
        <v>41</v>
      </c>
      <c r="L1730" t="s">
        <v>42</v>
      </c>
      <c r="M1730" s="2">
        <v>90008</v>
      </c>
      <c r="N1730" s="2" t="s">
        <v>43</v>
      </c>
      <c r="O1730" s="3" t="s">
        <v>5640</v>
      </c>
      <c r="P1730" t="s">
        <v>70</v>
      </c>
      <c r="Q1730" t="s">
        <v>157</v>
      </c>
      <c r="R1730" t="s">
        <v>5641</v>
      </c>
      <c r="S1730" s="2">
        <v>36.24</v>
      </c>
      <c r="T1730" s="2">
        <v>1</v>
      </c>
      <c r="U1730" s="2">
        <v>0</v>
      </c>
      <c r="V1730" s="8">
        <v>15.220800000000001</v>
      </c>
      <c r="W1730" s="9">
        <f t="shared" si="78"/>
        <v>36.24</v>
      </c>
      <c r="X1730" s="9">
        <f t="shared" si="79"/>
        <v>0</v>
      </c>
      <c r="Y1730" s="9">
        <f t="shared" si="80"/>
        <v>36.24</v>
      </c>
    </row>
    <row r="1731" spans="1:25" x14ac:dyDescent="0.3">
      <c r="M1731"/>
      <c r="N1731"/>
      <c r="O1731"/>
      <c r="S1731"/>
      <c r="T1731"/>
      <c r="U1731"/>
      <c r="V1731" s="9"/>
    </row>
    <row r="1732" spans="1:25" x14ac:dyDescent="0.3">
      <c r="M1732"/>
      <c r="N1732"/>
      <c r="O1732"/>
      <c r="S1732"/>
      <c r="T1732"/>
      <c r="U1732"/>
      <c r="V1732" s="9"/>
    </row>
    <row r="1733" spans="1:25" x14ac:dyDescent="0.3">
      <c r="M1733"/>
      <c r="N1733"/>
      <c r="O1733"/>
      <c r="S1733"/>
      <c r="T1733"/>
      <c r="U1733"/>
      <c r="V1733" s="9"/>
    </row>
    <row r="1734" spans="1:25" x14ac:dyDescent="0.3">
      <c r="M1734"/>
      <c r="N1734"/>
      <c r="O1734"/>
      <c r="S1734"/>
      <c r="T1734"/>
      <c r="U1734"/>
      <c r="V1734" s="9"/>
    </row>
    <row r="1735" spans="1:25" x14ac:dyDescent="0.3">
      <c r="M1735"/>
      <c r="N1735"/>
      <c r="O1735"/>
      <c r="S1735"/>
      <c r="T1735"/>
      <c r="U1735"/>
      <c r="V1735" s="9"/>
    </row>
    <row r="1736" spans="1:25" x14ac:dyDescent="0.3">
      <c r="M1736"/>
      <c r="N1736"/>
      <c r="O1736"/>
      <c r="S1736"/>
      <c r="T1736"/>
      <c r="U1736"/>
      <c r="V1736" s="9"/>
    </row>
    <row r="1737" spans="1:25" x14ac:dyDescent="0.3">
      <c r="M1737"/>
      <c r="N1737"/>
      <c r="O1737"/>
      <c r="S1737"/>
      <c r="T1737"/>
      <c r="U1737"/>
      <c r="V1737" s="9"/>
    </row>
    <row r="1738" spans="1:25" x14ac:dyDescent="0.3">
      <c r="M1738"/>
      <c r="N1738"/>
      <c r="O1738"/>
      <c r="S1738"/>
      <c r="T1738"/>
      <c r="U1738"/>
      <c r="V1738" s="9"/>
    </row>
    <row r="1739" spans="1:25" x14ac:dyDescent="0.3">
      <c r="M1739"/>
      <c r="N1739"/>
      <c r="O1739"/>
      <c r="S1739"/>
      <c r="T1739"/>
      <c r="U1739"/>
      <c r="V1739" s="9"/>
    </row>
    <row r="1740" spans="1:25" x14ac:dyDescent="0.3">
      <c r="M1740"/>
      <c r="N1740"/>
      <c r="O1740"/>
      <c r="S1740"/>
      <c r="T1740"/>
      <c r="U1740"/>
      <c r="V1740" s="9"/>
    </row>
    <row r="1741" spans="1:25" x14ac:dyDescent="0.3">
      <c r="M1741"/>
      <c r="N1741"/>
      <c r="O1741"/>
      <c r="S1741"/>
      <c r="T1741"/>
      <c r="U1741"/>
      <c r="V1741" s="9"/>
    </row>
    <row r="1742" spans="1:25" x14ac:dyDescent="0.3">
      <c r="M1742"/>
      <c r="N1742"/>
      <c r="O1742"/>
      <c r="S1742"/>
      <c r="T1742"/>
      <c r="U1742"/>
      <c r="V1742" s="9"/>
    </row>
    <row r="1743" spans="1:25" x14ac:dyDescent="0.3">
      <c r="M1743"/>
      <c r="N1743"/>
      <c r="O1743"/>
      <c r="S1743"/>
      <c r="T1743"/>
      <c r="U1743"/>
      <c r="V1743" s="9"/>
    </row>
    <row r="1744" spans="1:25" x14ac:dyDescent="0.3">
      <c r="M1744"/>
      <c r="N1744"/>
      <c r="O1744"/>
      <c r="S1744"/>
      <c r="T1744"/>
      <c r="U1744"/>
      <c r="V1744" s="9"/>
    </row>
    <row r="1745" spans="13:22" x14ac:dyDescent="0.3">
      <c r="M1745"/>
      <c r="N1745"/>
      <c r="O1745"/>
      <c r="S1745"/>
      <c r="T1745"/>
      <c r="U1745"/>
      <c r="V1745" s="9"/>
    </row>
    <row r="1746" spans="13:22" x14ac:dyDescent="0.3">
      <c r="M1746"/>
      <c r="N1746"/>
      <c r="O1746"/>
      <c r="S1746"/>
      <c r="T1746"/>
      <c r="U1746"/>
      <c r="V1746" s="9"/>
    </row>
    <row r="1747" spans="13:22" x14ac:dyDescent="0.3">
      <c r="M1747"/>
      <c r="N1747"/>
      <c r="O1747"/>
      <c r="S1747"/>
      <c r="T1747"/>
      <c r="U1747"/>
      <c r="V1747" s="9"/>
    </row>
    <row r="1748" spans="13:22" x14ac:dyDescent="0.3">
      <c r="M1748"/>
      <c r="N1748"/>
      <c r="O1748"/>
      <c r="S1748"/>
      <c r="T1748"/>
      <c r="U1748"/>
      <c r="V1748" s="9"/>
    </row>
    <row r="1749" spans="13:22" x14ac:dyDescent="0.3">
      <c r="M1749"/>
      <c r="N1749"/>
      <c r="O1749"/>
      <c r="S1749"/>
      <c r="T1749"/>
      <c r="U1749"/>
      <c r="V1749" s="9"/>
    </row>
    <row r="1750" spans="13:22" x14ac:dyDescent="0.3">
      <c r="M1750"/>
      <c r="N1750"/>
      <c r="O1750"/>
      <c r="S1750"/>
      <c r="T1750"/>
      <c r="U1750"/>
      <c r="V1750" s="9"/>
    </row>
    <row r="1751" spans="13:22" x14ac:dyDescent="0.3">
      <c r="M1751"/>
      <c r="N1751"/>
      <c r="O1751"/>
      <c r="S1751"/>
      <c r="T1751"/>
      <c r="U1751"/>
      <c r="V1751" s="9"/>
    </row>
    <row r="1752" spans="13:22" x14ac:dyDescent="0.3">
      <c r="M1752"/>
      <c r="N1752"/>
      <c r="O1752"/>
      <c r="S1752"/>
      <c r="T1752"/>
      <c r="U1752"/>
      <c r="V1752" s="9"/>
    </row>
    <row r="1753" spans="13:22" x14ac:dyDescent="0.3">
      <c r="M1753"/>
      <c r="N1753"/>
      <c r="O1753"/>
      <c r="S1753"/>
      <c r="T1753"/>
      <c r="U1753"/>
      <c r="V1753" s="9"/>
    </row>
    <row r="1754" spans="13:22" x14ac:dyDescent="0.3">
      <c r="M1754"/>
      <c r="N1754"/>
      <c r="O1754"/>
      <c r="S1754"/>
      <c r="T1754"/>
      <c r="U1754"/>
      <c r="V1754" s="9"/>
    </row>
    <row r="1755" spans="13:22" x14ac:dyDescent="0.3">
      <c r="M1755"/>
      <c r="N1755"/>
      <c r="O1755"/>
      <c r="S1755"/>
      <c r="T1755"/>
      <c r="U1755"/>
      <c r="V1755" s="9"/>
    </row>
    <row r="1756" spans="13:22" x14ac:dyDescent="0.3">
      <c r="M1756"/>
      <c r="N1756"/>
      <c r="O1756"/>
      <c r="S1756"/>
      <c r="T1756"/>
      <c r="U1756"/>
      <c r="V1756" s="9"/>
    </row>
    <row r="1757" spans="13:22" x14ac:dyDescent="0.3">
      <c r="M1757"/>
      <c r="N1757"/>
      <c r="O1757"/>
      <c r="S1757"/>
      <c r="T1757"/>
      <c r="U1757"/>
      <c r="V1757" s="9"/>
    </row>
    <row r="1758" spans="13:22" x14ac:dyDescent="0.3">
      <c r="M1758"/>
      <c r="N1758"/>
      <c r="O1758"/>
      <c r="S1758"/>
      <c r="T1758"/>
      <c r="U1758"/>
      <c r="V1758" s="9"/>
    </row>
    <row r="1759" spans="13:22" x14ac:dyDescent="0.3">
      <c r="M1759"/>
      <c r="N1759"/>
      <c r="O1759"/>
      <c r="S1759"/>
      <c r="T1759"/>
      <c r="U1759"/>
      <c r="V1759" s="9"/>
    </row>
    <row r="1760" spans="13:22" x14ac:dyDescent="0.3">
      <c r="M1760"/>
      <c r="N1760"/>
      <c r="O1760"/>
      <c r="S1760"/>
      <c r="T1760"/>
      <c r="U1760"/>
      <c r="V1760" s="9"/>
    </row>
    <row r="1761" spans="13:22" x14ac:dyDescent="0.3">
      <c r="M1761"/>
      <c r="N1761"/>
      <c r="O1761"/>
      <c r="S1761"/>
      <c r="T1761"/>
      <c r="U1761"/>
      <c r="V1761" s="9"/>
    </row>
    <row r="1762" spans="13:22" x14ac:dyDescent="0.3">
      <c r="M1762"/>
      <c r="N1762"/>
      <c r="O1762"/>
      <c r="S1762"/>
      <c r="T1762"/>
      <c r="U1762"/>
      <c r="V1762" s="9"/>
    </row>
    <row r="1763" spans="13:22" x14ac:dyDescent="0.3">
      <c r="M1763"/>
      <c r="N1763"/>
      <c r="O1763"/>
      <c r="S1763"/>
      <c r="T1763"/>
      <c r="U1763"/>
      <c r="V1763" s="9"/>
    </row>
    <row r="1764" spans="13:22" x14ac:dyDescent="0.3">
      <c r="M1764"/>
      <c r="N1764"/>
      <c r="O1764"/>
      <c r="S1764"/>
      <c r="T1764"/>
      <c r="U1764"/>
      <c r="V1764" s="9"/>
    </row>
    <row r="1765" spans="13:22" x14ac:dyDescent="0.3">
      <c r="M1765"/>
      <c r="N1765"/>
      <c r="O1765"/>
      <c r="S1765"/>
      <c r="T1765"/>
      <c r="U1765"/>
      <c r="V1765" s="9"/>
    </row>
    <row r="1766" spans="13:22" x14ac:dyDescent="0.3">
      <c r="M1766"/>
      <c r="N1766"/>
      <c r="O1766"/>
      <c r="S1766"/>
      <c r="T1766"/>
      <c r="U1766"/>
      <c r="V1766" s="9"/>
    </row>
    <row r="1767" spans="13:22" x14ac:dyDescent="0.3">
      <c r="M1767"/>
      <c r="N1767"/>
      <c r="O1767"/>
      <c r="S1767"/>
      <c r="T1767"/>
      <c r="U1767"/>
      <c r="V1767" s="9"/>
    </row>
    <row r="1768" spans="13:22" x14ac:dyDescent="0.3">
      <c r="M1768"/>
      <c r="N1768"/>
      <c r="O1768"/>
      <c r="S1768"/>
      <c r="T1768"/>
      <c r="U1768"/>
      <c r="V1768" s="9"/>
    </row>
    <row r="1769" spans="13:22" x14ac:dyDescent="0.3">
      <c r="M1769"/>
      <c r="N1769"/>
      <c r="O1769"/>
      <c r="S1769"/>
      <c r="T1769"/>
      <c r="U1769"/>
      <c r="V1769" s="9"/>
    </row>
    <row r="1770" spans="13:22" x14ac:dyDescent="0.3">
      <c r="M1770"/>
      <c r="N1770"/>
      <c r="O1770"/>
      <c r="S1770"/>
      <c r="T1770"/>
      <c r="U1770"/>
      <c r="V1770" s="9"/>
    </row>
    <row r="1771" spans="13:22" x14ac:dyDescent="0.3">
      <c r="M1771"/>
      <c r="N1771"/>
      <c r="O1771"/>
      <c r="S1771"/>
      <c r="T1771"/>
      <c r="U1771"/>
      <c r="V1771" s="9"/>
    </row>
    <row r="1772" spans="13:22" x14ac:dyDescent="0.3">
      <c r="M1772"/>
      <c r="N1772"/>
      <c r="O1772"/>
      <c r="S1772"/>
      <c r="T1772"/>
      <c r="U1772"/>
      <c r="V1772" s="9"/>
    </row>
    <row r="1773" spans="13:22" x14ac:dyDescent="0.3">
      <c r="M1773"/>
      <c r="N1773"/>
      <c r="O1773"/>
      <c r="S1773"/>
      <c r="T1773"/>
      <c r="U1773"/>
      <c r="V1773" s="9"/>
    </row>
    <row r="1774" spans="13:22" x14ac:dyDescent="0.3">
      <c r="M1774"/>
      <c r="N1774"/>
      <c r="O1774"/>
      <c r="S1774"/>
      <c r="T1774"/>
      <c r="U1774"/>
      <c r="V1774" s="9"/>
    </row>
    <row r="1775" spans="13:22" x14ac:dyDescent="0.3">
      <c r="M1775"/>
      <c r="N1775"/>
      <c r="O1775"/>
      <c r="S1775"/>
      <c r="T1775"/>
      <c r="U1775"/>
      <c r="V1775" s="9"/>
    </row>
    <row r="1776" spans="13:22" x14ac:dyDescent="0.3">
      <c r="M1776"/>
      <c r="N1776"/>
      <c r="O1776"/>
      <c r="S1776"/>
      <c r="T1776"/>
      <c r="U1776"/>
      <c r="V1776" s="9"/>
    </row>
    <row r="1777" spans="13:22" x14ac:dyDescent="0.3">
      <c r="M1777"/>
      <c r="N1777"/>
      <c r="O1777"/>
      <c r="S1777"/>
      <c r="T1777"/>
      <c r="U1777"/>
      <c r="V1777" s="9"/>
    </row>
    <row r="1778" spans="13:22" x14ac:dyDescent="0.3">
      <c r="M1778"/>
      <c r="N1778"/>
      <c r="O1778"/>
      <c r="S1778"/>
      <c r="T1778"/>
      <c r="U1778"/>
      <c r="V1778" s="9"/>
    </row>
    <row r="1779" spans="13:22" x14ac:dyDescent="0.3">
      <c r="M1779"/>
      <c r="N1779"/>
      <c r="O1779"/>
      <c r="S1779"/>
      <c r="T1779"/>
      <c r="U1779"/>
      <c r="V1779" s="9"/>
    </row>
    <row r="1780" spans="13:22" x14ac:dyDescent="0.3">
      <c r="M1780"/>
      <c r="N1780"/>
      <c r="O1780"/>
      <c r="S1780"/>
      <c r="T1780"/>
      <c r="U1780"/>
      <c r="V1780" s="9"/>
    </row>
    <row r="1781" spans="13:22" x14ac:dyDescent="0.3">
      <c r="M1781"/>
      <c r="N1781"/>
      <c r="O1781"/>
      <c r="S1781"/>
      <c r="T1781"/>
      <c r="U1781"/>
      <c r="V1781" s="9"/>
    </row>
    <row r="1782" spans="13:22" x14ac:dyDescent="0.3">
      <c r="M1782"/>
      <c r="N1782"/>
      <c r="O1782"/>
      <c r="S1782"/>
      <c r="T1782"/>
      <c r="U1782"/>
      <c r="V1782" s="9"/>
    </row>
    <row r="1783" spans="13:22" x14ac:dyDescent="0.3">
      <c r="M1783"/>
      <c r="N1783"/>
      <c r="O1783"/>
      <c r="S1783"/>
      <c r="T1783"/>
      <c r="U1783"/>
      <c r="V1783" s="9"/>
    </row>
    <row r="1784" spans="13:22" x14ac:dyDescent="0.3">
      <c r="M1784"/>
      <c r="N1784"/>
      <c r="O1784"/>
      <c r="S1784"/>
      <c r="T1784"/>
      <c r="U1784"/>
      <c r="V1784" s="9"/>
    </row>
    <row r="1785" spans="13:22" x14ac:dyDescent="0.3">
      <c r="M1785"/>
      <c r="N1785"/>
      <c r="O1785"/>
      <c r="S1785"/>
      <c r="T1785"/>
      <c r="U1785"/>
      <c r="V1785" s="9"/>
    </row>
    <row r="1786" spans="13:22" x14ac:dyDescent="0.3">
      <c r="M1786"/>
      <c r="N1786"/>
      <c r="O1786"/>
      <c r="S1786"/>
      <c r="T1786"/>
      <c r="U1786"/>
      <c r="V1786" s="9"/>
    </row>
    <row r="1787" spans="13:22" x14ac:dyDescent="0.3">
      <c r="M1787"/>
      <c r="N1787"/>
      <c r="O1787"/>
      <c r="S1787"/>
      <c r="T1787"/>
      <c r="U1787"/>
      <c r="V1787" s="9"/>
    </row>
    <row r="1788" spans="13:22" x14ac:dyDescent="0.3">
      <c r="M1788"/>
      <c r="N1788"/>
      <c r="O1788"/>
      <c r="S1788"/>
      <c r="T1788"/>
      <c r="U1788"/>
      <c r="V1788" s="9"/>
    </row>
    <row r="1789" spans="13:22" x14ac:dyDescent="0.3">
      <c r="M1789"/>
      <c r="N1789"/>
      <c r="O1789"/>
      <c r="S1789"/>
      <c r="T1789"/>
      <c r="U1789"/>
      <c r="V1789" s="9"/>
    </row>
    <row r="1790" spans="13:22" x14ac:dyDescent="0.3">
      <c r="M1790"/>
      <c r="N1790"/>
      <c r="O1790"/>
      <c r="S1790"/>
      <c r="T1790"/>
      <c r="U1790"/>
      <c r="V1790" s="9"/>
    </row>
    <row r="1791" spans="13:22" x14ac:dyDescent="0.3">
      <c r="M1791"/>
      <c r="N1791"/>
      <c r="O1791"/>
      <c r="S1791"/>
      <c r="T1791"/>
      <c r="U1791"/>
      <c r="V1791" s="9"/>
    </row>
    <row r="1792" spans="13:22" x14ac:dyDescent="0.3">
      <c r="M1792"/>
      <c r="N1792"/>
      <c r="O1792"/>
      <c r="S1792"/>
      <c r="T1792"/>
      <c r="U1792"/>
      <c r="V1792" s="9"/>
    </row>
    <row r="1793" spans="13:22" x14ac:dyDescent="0.3">
      <c r="M1793"/>
      <c r="N1793"/>
      <c r="O1793"/>
      <c r="S1793"/>
      <c r="T1793"/>
      <c r="U1793"/>
      <c r="V1793" s="9"/>
    </row>
    <row r="1794" spans="13:22" x14ac:dyDescent="0.3">
      <c r="M1794"/>
      <c r="N1794"/>
      <c r="O1794"/>
      <c r="S1794"/>
      <c r="T1794"/>
      <c r="U1794"/>
      <c r="V1794" s="9"/>
    </row>
    <row r="1795" spans="13:22" x14ac:dyDescent="0.3">
      <c r="M1795"/>
      <c r="N1795"/>
      <c r="O1795"/>
      <c r="S1795"/>
      <c r="T1795"/>
      <c r="U1795"/>
      <c r="V1795" s="9"/>
    </row>
    <row r="1796" spans="13:22" x14ac:dyDescent="0.3">
      <c r="M1796"/>
      <c r="N1796"/>
      <c r="O1796"/>
      <c r="S1796"/>
      <c r="T1796"/>
      <c r="U1796"/>
      <c r="V1796" s="9"/>
    </row>
    <row r="1797" spans="13:22" x14ac:dyDescent="0.3">
      <c r="M1797"/>
      <c r="N1797"/>
      <c r="O1797"/>
      <c r="S1797"/>
      <c r="T1797"/>
      <c r="U1797"/>
      <c r="V1797" s="9"/>
    </row>
    <row r="1798" spans="13:22" x14ac:dyDescent="0.3">
      <c r="M1798"/>
      <c r="N1798"/>
      <c r="O1798"/>
      <c r="S1798"/>
      <c r="T1798"/>
      <c r="U1798"/>
      <c r="V1798" s="9"/>
    </row>
    <row r="1799" spans="13:22" x14ac:dyDescent="0.3">
      <c r="M1799"/>
      <c r="N1799"/>
      <c r="O1799"/>
      <c r="S1799"/>
      <c r="T1799"/>
      <c r="U1799"/>
      <c r="V1799" s="9"/>
    </row>
    <row r="1800" spans="13:22" x14ac:dyDescent="0.3">
      <c r="M1800"/>
      <c r="N1800"/>
      <c r="O1800"/>
      <c r="S1800"/>
      <c r="T1800"/>
      <c r="U1800"/>
      <c r="V1800" s="9"/>
    </row>
    <row r="1801" spans="13:22" x14ac:dyDescent="0.3">
      <c r="M1801"/>
      <c r="N1801"/>
      <c r="O1801"/>
      <c r="S1801"/>
      <c r="T1801"/>
      <c r="U1801"/>
      <c r="V1801" s="9"/>
    </row>
    <row r="1802" spans="13:22" x14ac:dyDescent="0.3">
      <c r="M1802"/>
      <c r="N1802"/>
      <c r="O1802"/>
      <c r="S1802"/>
      <c r="T1802"/>
      <c r="U1802"/>
      <c r="V1802" s="9"/>
    </row>
    <row r="1803" spans="13:22" x14ac:dyDescent="0.3">
      <c r="M1803"/>
      <c r="N1803"/>
      <c r="O1803"/>
      <c r="S1803"/>
      <c r="T1803"/>
      <c r="U1803"/>
      <c r="V1803" s="9"/>
    </row>
    <row r="1804" spans="13:22" x14ac:dyDescent="0.3">
      <c r="M1804"/>
      <c r="N1804"/>
      <c r="O1804"/>
      <c r="S1804"/>
      <c r="T1804"/>
      <c r="U1804"/>
      <c r="V1804" s="9"/>
    </row>
    <row r="1805" spans="13:22" x14ac:dyDescent="0.3">
      <c r="M1805"/>
      <c r="N1805"/>
      <c r="O1805"/>
      <c r="S1805"/>
      <c r="T1805"/>
      <c r="U1805"/>
      <c r="V1805" s="9"/>
    </row>
    <row r="1806" spans="13:22" x14ac:dyDescent="0.3">
      <c r="M1806"/>
      <c r="N1806"/>
      <c r="O1806"/>
      <c r="S1806"/>
      <c r="T1806"/>
      <c r="U1806"/>
      <c r="V1806" s="9"/>
    </row>
    <row r="1807" spans="13:22" x14ac:dyDescent="0.3">
      <c r="M1807"/>
      <c r="N1807"/>
      <c r="O1807"/>
      <c r="S1807"/>
      <c r="T1807"/>
      <c r="U1807"/>
      <c r="V1807" s="9"/>
    </row>
    <row r="1808" spans="13:22" x14ac:dyDescent="0.3">
      <c r="M1808"/>
      <c r="N1808"/>
      <c r="O1808"/>
      <c r="S1808"/>
      <c r="T1808"/>
      <c r="U1808"/>
      <c r="V1808" s="9"/>
    </row>
    <row r="1809" spans="13:22" x14ac:dyDescent="0.3">
      <c r="M1809"/>
      <c r="N1809"/>
      <c r="O1809"/>
      <c r="S1809"/>
      <c r="T1809"/>
      <c r="U1809"/>
      <c r="V1809" s="9"/>
    </row>
    <row r="1810" spans="13:22" x14ac:dyDescent="0.3">
      <c r="M1810"/>
      <c r="N1810"/>
      <c r="O1810"/>
      <c r="S1810"/>
      <c r="T1810"/>
      <c r="U1810"/>
      <c r="V1810" s="9"/>
    </row>
    <row r="1811" spans="13:22" x14ac:dyDescent="0.3">
      <c r="M1811"/>
      <c r="N1811"/>
      <c r="O1811"/>
      <c r="S1811"/>
      <c r="T1811"/>
      <c r="U1811"/>
      <c r="V1811" s="9"/>
    </row>
    <row r="1812" spans="13:22" x14ac:dyDescent="0.3">
      <c r="M1812"/>
      <c r="N1812"/>
      <c r="O1812"/>
      <c r="S1812"/>
      <c r="T1812"/>
      <c r="U1812"/>
      <c r="V1812" s="9"/>
    </row>
    <row r="1813" spans="13:22" x14ac:dyDescent="0.3">
      <c r="M1813"/>
      <c r="N1813"/>
      <c r="O1813"/>
      <c r="S1813"/>
      <c r="T1813"/>
      <c r="U1813"/>
      <c r="V1813" s="9"/>
    </row>
    <row r="1814" spans="13:22" x14ac:dyDescent="0.3">
      <c r="M1814"/>
      <c r="N1814"/>
      <c r="O1814"/>
      <c r="S1814"/>
      <c r="T1814"/>
      <c r="U1814"/>
      <c r="V1814" s="9"/>
    </row>
    <row r="1815" spans="13:22" x14ac:dyDescent="0.3">
      <c r="M1815"/>
      <c r="N1815"/>
      <c r="O1815"/>
      <c r="S1815"/>
      <c r="T1815"/>
      <c r="U1815"/>
      <c r="V1815" s="9"/>
    </row>
    <row r="1816" spans="13:22" x14ac:dyDescent="0.3">
      <c r="M1816"/>
      <c r="N1816"/>
      <c r="O1816"/>
      <c r="S1816"/>
      <c r="T1816"/>
      <c r="U1816"/>
      <c r="V1816" s="9"/>
    </row>
    <row r="1817" spans="13:22" x14ac:dyDescent="0.3">
      <c r="M1817"/>
      <c r="N1817"/>
      <c r="O1817"/>
      <c r="S1817"/>
      <c r="T1817"/>
      <c r="U1817"/>
      <c r="V1817" s="9"/>
    </row>
    <row r="1818" spans="13:22" x14ac:dyDescent="0.3">
      <c r="M1818"/>
      <c r="N1818"/>
      <c r="O1818"/>
      <c r="S1818"/>
      <c r="T1818"/>
      <c r="U1818"/>
      <c r="V1818" s="9"/>
    </row>
    <row r="1819" spans="13:22" x14ac:dyDescent="0.3">
      <c r="M1819"/>
      <c r="N1819"/>
      <c r="O1819"/>
      <c r="S1819"/>
      <c r="T1819"/>
      <c r="U1819"/>
      <c r="V1819" s="9"/>
    </row>
    <row r="1820" spans="13:22" x14ac:dyDescent="0.3">
      <c r="M1820"/>
      <c r="N1820"/>
      <c r="O1820"/>
      <c r="S1820"/>
      <c r="T1820"/>
      <c r="U1820"/>
      <c r="V1820" s="9"/>
    </row>
    <row r="1821" spans="13:22" x14ac:dyDescent="0.3">
      <c r="M1821"/>
      <c r="N1821"/>
      <c r="O1821"/>
      <c r="S1821"/>
      <c r="T1821"/>
      <c r="U1821"/>
      <c r="V1821" s="9"/>
    </row>
    <row r="1822" spans="13:22" x14ac:dyDescent="0.3">
      <c r="M1822"/>
      <c r="N1822"/>
      <c r="O1822"/>
      <c r="S1822"/>
      <c r="T1822"/>
      <c r="U1822"/>
      <c r="V1822" s="9"/>
    </row>
    <row r="1823" spans="13:22" x14ac:dyDescent="0.3">
      <c r="M1823"/>
      <c r="N1823"/>
      <c r="O1823"/>
      <c r="S1823"/>
      <c r="T1823"/>
      <c r="U1823"/>
      <c r="V1823" s="9"/>
    </row>
    <row r="1824" spans="13:22" x14ac:dyDescent="0.3">
      <c r="M1824"/>
      <c r="N1824"/>
      <c r="O1824"/>
      <c r="S1824"/>
      <c r="T1824"/>
      <c r="U1824"/>
      <c r="V1824" s="9"/>
    </row>
    <row r="1825" spans="13:22" x14ac:dyDescent="0.3">
      <c r="M1825"/>
      <c r="N1825"/>
      <c r="O1825"/>
      <c r="S1825"/>
      <c r="T1825"/>
      <c r="U1825"/>
      <c r="V1825" s="9"/>
    </row>
    <row r="1826" spans="13:22" x14ac:dyDescent="0.3">
      <c r="M1826"/>
      <c r="N1826"/>
      <c r="O1826"/>
      <c r="S1826"/>
      <c r="T1826"/>
      <c r="U1826"/>
      <c r="V1826" s="9"/>
    </row>
    <row r="1827" spans="13:22" x14ac:dyDescent="0.3">
      <c r="M1827"/>
      <c r="N1827"/>
      <c r="O1827"/>
      <c r="S1827"/>
      <c r="T1827"/>
      <c r="U1827"/>
      <c r="V1827" s="9"/>
    </row>
    <row r="1828" spans="13:22" x14ac:dyDescent="0.3">
      <c r="M1828"/>
      <c r="N1828"/>
      <c r="O1828"/>
      <c r="S1828"/>
      <c r="T1828"/>
      <c r="U1828"/>
      <c r="V1828" s="9"/>
    </row>
    <row r="1829" spans="13:22" x14ac:dyDescent="0.3">
      <c r="M1829"/>
      <c r="N1829"/>
      <c r="O1829"/>
      <c r="S1829"/>
      <c r="T1829"/>
      <c r="U1829"/>
      <c r="V1829" s="9"/>
    </row>
    <row r="1830" spans="13:22" x14ac:dyDescent="0.3">
      <c r="M1830"/>
      <c r="N1830"/>
      <c r="O1830"/>
      <c r="S1830"/>
      <c r="T1830"/>
      <c r="U1830"/>
      <c r="V1830" s="9"/>
    </row>
    <row r="1831" spans="13:22" x14ac:dyDescent="0.3">
      <c r="M1831"/>
      <c r="N1831"/>
      <c r="O1831"/>
      <c r="S1831"/>
      <c r="T1831"/>
      <c r="U1831"/>
      <c r="V1831" s="9"/>
    </row>
    <row r="1832" spans="13:22" x14ac:dyDescent="0.3">
      <c r="M1832"/>
      <c r="N1832"/>
      <c r="O1832"/>
      <c r="S1832"/>
      <c r="T1832"/>
      <c r="U1832"/>
      <c r="V1832" s="9"/>
    </row>
    <row r="1833" spans="13:22" x14ac:dyDescent="0.3">
      <c r="M1833"/>
      <c r="N1833"/>
      <c r="O1833"/>
      <c r="S1833"/>
      <c r="T1833"/>
      <c r="U1833"/>
      <c r="V1833" s="9"/>
    </row>
    <row r="1834" spans="13:22" x14ac:dyDescent="0.3">
      <c r="M1834"/>
      <c r="N1834"/>
      <c r="O1834"/>
      <c r="S1834"/>
      <c r="T1834"/>
      <c r="U1834"/>
      <c r="V1834" s="9"/>
    </row>
    <row r="1835" spans="13:22" x14ac:dyDescent="0.3">
      <c r="M1835"/>
      <c r="N1835"/>
      <c r="O1835"/>
      <c r="S1835"/>
      <c r="T1835"/>
      <c r="U1835"/>
      <c r="V1835" s="9"/>
    </row>
    <row r="1836" spans="13:22" x14ac:dyDescent="0.3">
      <c r="M1836"/>
      <c r="N1836"/>
      <c r="O1836"/>
      <c r="S1836"/>
      <c r="T1836"/>
      <c r="U1836"/>
      <c r="V1836" s="9"/>
    </row>
    <row r="1837" spans="13:22" x14ac:dyDescent="0.3">
      <c r="M1837"/>
      <c r="N1837"/>
      <c r="O1837"/>
      <c r="S1837"/>
      <c r="T1837"/>
      <c r="U1837"/>
      <c r="V1837" s="9"/>
    </row>
    <row r="1838" spans="13:22" x14ac:dyDescent="0.3">
      <c r="M1838"/>
      <c r="N1838"/>
      <c r="O1838"/>
      <c r="S1838"/>
      <c r="T1838"/>
      <c r="U1838"/>
      <c r="V1838" s="9"/>
    </row>
    <row r="1839" spans="13:22" x14ac:dyDescent="0.3">
      <c r="M1839"/>
      <c r="N1839"/>
      <c r="O1839"/>
      <c r="S1839"/>
      <c r="T1839"/>
      <c r="U1839"/>
      <c r="V1839" s="9"/>
    </row>
    <row r="1840" spans="13:22" x14ac:dyDescent="0.3">
      <c r="M1840"/>
      <c r="N1840"/>
      <c r="O1840"/>
      <c r="S1840"/>
      <c r="T1840"/>
      <c r="U1840"/>
      <c r="V1840" s="9"/>
    </row>
    <row r="1841" spans="13:22" x14ac:dyDescent="0.3">
      <c r="M1841"/>
      <c r="N1841"/>
      <c r="O1841"/>
      <c r="S1841"/>
      <c r="T1841"/>
      <c r="U1841"/>
      <c r="V1841" s="9"/>
    </row>
    <row r="1842" spans="13:22" x14ac:dyDescent="0.3">
      <c r="M1842"/>
      <c r="N1842"/>
      <c r="O1842"/>
      <c r="S1842"/>
      <c r="T1842"/>
      <c r="U1842"/>
      <c r="V1842" s="9"/>
    </row>
    <row r="1843" spans="13:22" x14ac:dyDescent="0.3">
      <c r="M1843"/>
      <c r="N1843"/>
      <c r="O1843"/>
      <c r="S1843"/>
      <c r="T1843"/>
      <c r="U1843"/>
      <c r="V1843" s="9"/>
    </row>
    <row r="1844" spans="13:22" x14ac:dyDescent="0.3">
      <c r="M1844"/>
      <c r="N1844"/>
      <c r="O1844"/>
      <c r="S1844"/>
      <c r="T1844"/>
      <c r="U1844"/>
      <c r="V1844" s="9"/>
    </row>
    <row r="1845" spans="13:22" x14ac:dyDescent="0.3">
      <c r="M1845"/>
      <c r="N1845"/>
      <c r="O1845"/>
      <c r="S1845"/>
      <c r="T1845"/>
      <c r="U1845"/>
      <c r="V1845" s="9"/>
    </row>
    <row r="1846" spans="13:22" x14ac:dyDescent="0.3">
      <c r="M1846"/>
      <c r="N1846"/>
      <c r="O1846"/>
      <c r="S1846"/>
      <c r="T1846"/>
      <c r="U1846"/>
      <c r="V1846" s="9"/>
    </row>
    <row r="1847" spans="13:22" x14ac:dyDescent="0.3">
      <c r="M1847"/>
      <c r="N1847"/>
      <c r="O1847"/>
      <c r="S1847"/>
      <c r="T1847"/>
      <c r="U1847"/>
      <c r="V1847" s="9"/>
    </row>
    <row r="1848" spans="13:22" x14ac:dyDescent="0.3">
      <c r="M1848"/>
      <c r="N1848"/>
      <c r="O1848"/>
      <c r="S1848"/>
      <c r="T1848"/>
      <c r="U1848"/>
      <c r="V1848" s="9"/>
    </row>
    <row r="1849" spans="13:22" x14ac:dyDescent="0.3">
      <c r="M1849"/>
      <c r="N1849"/>
      <c r="O1849"/>
      <c r="S1849"/>
      <c r="T1849"/>
      <c r="U1849"/>
      <c r="V1849" s="9"/>
    </row>
    <row r="1850" spans="13:22" x14ac:dyDescent="0.3">
      <c r="M1850"/>
      <c r="N1850"/>
      <c r="O1850"/>
      <c r="S1850"/>
      <c r="T1850"/>
      <c r="U1850"/>
      <c r="V1850" s="9"/>
    </row>
    <row r="1851" spans="13:22" x14ac:dyDescent="0.3">
      <c r="M1851"/>
      <c r="N1851"/>
      <c r="O1851"/>
      <c r="S1851"/>
      <c r="T1851"/>
      <c r="U1851"/>
      <c r="V1851" s="9"/>
    </row>
    <row r="1852" spans="13:22" x14ac:dyDescent="0.3">
      <c r="M1852"/>
      <c r="N1852"/>
      <c r="O1852"/>
      <c r="S1852"/>
      <c r="T1852"/>
      <c r="U1852"/>
      <c r="V1852" s="9"/>
    </row>
    <row r="1853" spans="13:22" x14ac:dyDescent="0.3">
      <c r="M1853"/>
      <c r="N1853"/>
      <c r="O1853"/>
      <c r="S1853"/>
      <c r="T1853"/>
      <c r="U1853"/>
      <c r="V1853" s="9"/>
    </row>
    <row r="1854" spans="13:22" x14ac:dyDescent="0.3">
      <c r="M1854"/>
      <c r="N1854"/>
      <c r="O1854"/>
      <c r="S1854"/>
      <c r="T1854"/>
      <c r="U1854"/>
      <c r="V1854" s="9"/>
    </row>
    <row r="1855" spans="13:22" x14ac:dyDescent="0.3">
      <c r="M1855"/>
      <c r="N1855"/>
      <c r="O1855"/>
      <c r="S1855"/>
      <c r="T1855"/>
      <c r="U1855"/>
      <c r="V1855" s="9"/>
    </row>
    <row r="1856" spans="13:22" x14ac:dyDescent="0.3">
      <c r="M1856"/>
      <c r="N1856"/>
      <c r="O1856"/>
      <c r="S1856"/>
      <c r="T1856"/>
      <c r="U1856"/>
      <c r="V1856" s="9"/>
    </row>
    <row r="1857" spans="13:22" x14ac:dyDescent="0.3">
      <c r="M1857"/>
      <c r="N1857"/>
      <c r="O1857"/>
      <c r="S1857"/>
      <c r="T1857"/>
      <c r="U1857"/>
      <c r="V1857" s="9"/>
    </row>
    <row r="1858" spans="13:22" x14ac:dyDescent="0.3">
      <c r="M1858"/>
      <c r="N1858"/>
      <c r="O1858"/>
      <c r="S1858"/>
      <c r="T1858"/>
      <c r="U1858"/>
      <c r="V1858" s="9"/>
    </row>
    <row r="1859" spans="13:22" x14ac:dyDescent="0.3">
      <c r="M1859"/>
      <c r="N1859"/>
      <c r="O1859"/>
      <c r="S1859"/>
      <c r="T1859"/>
      <c r="U1859"/>
      <c r="V1859" s="9"/>
    </row>
    <row r="1860" spans="13:22" x14ac:dyDescent="0.3">
      <c r="M1860"/>
      <c r="N1860"/>
      <c r="O1860"/>
      <c r="S1860"/>
      <c r="T1860"/>
      <c r="U1860"/>
      <c r="V1860" s="9"/>
    </row>
    <row r="1861" spans="13:22" x14ac:dyDescent="0.3">
      <c r="M1861"/>
      <c r="N1861"/>
      <c r="O1861"/>
      <c r="S1861"/>
      <c r="T1861"/>
      <c r="U1861"/>
      <c r="V1861" s="9"/>
    </row>
    <row r="1862" spans="13:22" x14ac:dyDescent="0.3">
      <c r="M1862"/>
      <c r="N1862"/>
      <c r="O1862"/>
      <c r="S1862"/>
      <c r="T1862"/>
      <c r="U1862"/>
      <c r="V1862" s="9"/>
    </row>
    <row r="1863" spans="13:22" x14ac:dyDescent="0.3">
      <c r="M1863"/>
      <c r="N1863"/>
      <c r="O1863"/>
      <c r="S1863"/>
      <c r="T1863"/>
      <c r="U1863"/>
      <c r="V1863" s="9"/>
    </row>
    <row r="1864" spans="13:22" x14ac:dyDescent="0.3">
      <c r="M1864"/>
      <c r="N1864"/>
      <c r="O1864"/>
      <c r="S1864"/>
      <c r="T1864"/>
      <c r="U1864"/>
      <c r="V1864" s="9"/>
    </row>
    <row r="1865" spans="13:22" x14ac:dyDescent="0.3">
      <c r="M1865"/>
      <c r="N1865"/>
      <c r="O1865"/>
      <c r="S1865"/>
      <c r="T1865"/>
      <c r="U1865"/>
      <c r="V1865" s="9"/>
    </row>
    <row r="1866" spans="13:22" x14ac:dyDescent="0.3">
      <c r="M1866"/>
      <c r="N1866"/>
      <c r="O1866"/>
      <c r="S1866"/>
      <c r="T1866"/>
      <c r="U1866"/>
      <c r="V1866" s="9"/>
    </row>
    <row r="1867" spans="13:22" x14ac:dyDescent="0.3">
      <c r="M1867"/>
      <c r="N1867"/>
      <c r="O1867"/>
      <c r="S1867"/>
      <c r="T1867"/>
      <c r="U1867"/>
      <c r="V1867" s="9"/>
    </row>
    <row r="1868" spans="13:22" x14ac:dyDescent="0.3">
      <c r="M1868"/>
      <c r="N1868"/>
      <c r="O1868"/>
      <c r="S1868"/>
      <c r="T1868"/>
      <c r="U1868"/>
      <c r="V1868" s="9"/>
    </row>
    <row r="1869" spans="13:22" x14ac:dyDescent="0.3">
      <c r="M1869"/>
      <c r="N1869"/>
      <c r="O1869"/>
      <c r="S1869"/>
      <c r="T1869"/>
      <c r="U1869"/>
      <c r="V1869" s="9"/>
    </row>
    <row r="1870" spans="13:22" x14ac:dyDescent="0.3">
      <c r="M1870"/>
      <c r="N1870"/>
      <c r="O1870"/>
      <c r="S1870"/>
      <c r="T1870"/>
      <c r="U1870"/>
      <c r="V1870" s="9"/>
    </row>
    <row r="1871" spans="13:22" x14ac:dyDescent="0.3">
      <c r="M1871"/>
      <c r="N1871"/>
      <c r="O1871"/>
      <c r="S1871"/>
      <c r="T1871"/>
      <c r="U1871"/>
      <c r="V1871" s="9"/>
    </row>
    <row r="1872" spans="13:22" x14ac:dyDescent="0.3">
      <c r="M1872"/>
      <c r="N1872"/>
      <c r="O1872"/>
      <c r="S1872"/>
      <c r="T1872"/>
      <c r="U1872"/>
      <c r="V1872" s="9"/>
    </row>
    <row r="1873" spans="13:22" x14ac:dyDescent="0.3">
      <c r="M1873"/>
      <c r="N1873"/>
      <c r="O1873"/>
      <c r="S1873"/>
      <c r="T1873"/>
      <c r="U1873"/>
      <c r="V1873" s="9"/>
    </row>
    <row r="1874" spans="13:22" x14ac:dyDescent="0.3">
      <c r="M1874"/>
      <c r="N1874"/>
      <c r="O1874"/>
      <c r="S1874"/>
      <c r="T1874"/>
      <c r="U1874"/>
      <c r="V1874" s="9"/>
    </row>
    <row r="1875" spans="13:22" x14ac:dyDescent="0.3">
      <c r="M1875"/>
      <c r="N1875"/>
      <c r="O1875"/>
      <c r="S1875"/>
      <c r="T1875"/>
      <c r="U1875"/>
      <c r="V1875" s="9"/>
    </row>
    <row r="1876" spans="13:22" x14ac:dyDescent="0.3">
      <c r="M1876"/>
      <c r="N1876"/>
      <c r="O1876"/>
      <c r="S1876"/>
      <c r="T1876"/>
      <c r="U1876"/>
      <c r="V1876" s="9"/>
    </row>
    <row r="1877" spans="13:22" x14ac:dyDescent="0.3">
      <c r="M1877"/>
      <c r="N1877"/>
      <c r="O1877"/>
      <c r="S1877"/>
      <c r="T1877"/>
      <c r="U1877"/>
      <c r="V1877" s="9"/>
    </row>
    <row r="1878" spans="13:22" x14ac:dyDescent="0.3">
      <c r="M1878"/>
      <c r="N1878"/>
      <c r="O1878"/>
      <c r="S1878"/>
      <c r="T1878"/>
      <c r="U1878"/>
      <c r="V1878" s="9"/>
    </row>
    <row r="1879" spans="13:22" x14ac:dyDescent="0.3">
      <c r="M1879"/>
      <c r="N1879"/>
      <c r="O1879"/>
      <c r="S1879"/>
      <c r="T1879"/>
      <c r="U1879"/>
      <c r="V1879" s="9"/>
    </row>
    <row r="1880" spans="13:22" x14ac:dyDescent="0.3">
      <c r="M1880"/>
      <c r="N1880"/>
      <c r="O1880"/>
      <c r="S1880"/>
      <c r="T1880"/>
      <c r="U1880"/>
      <c r="V1880" s="9"/>
    </row>
    <row r="1881" spans="13:22" x14ac:dyDescent="0.3">
      <c r="M1881"/>
      <c r="N1881"/>
      <c r="O1881"/>
      <c r="S1881"/>
      <c r="T1881"/>
      <c r="U1881"/>
      <c r="V1881" s="9"/>
    </row>
    <row r="1882" spans="13:22" x14ac:dyDescent="0.3">
      <c r="M1882"/>
      <c r="N1882"/>
      <c r="O1882"/>
      <c r="S1882"/>
      <c r="T1882"/>
      <c r="U1882"/>
      <c r="V1882" s="9"/>
    </row>
    <row r="1883" spans="13:22" x14ac:dyDescent="0.3">
      <c r="M1883"/>
      <c r="N1883"/>
      <c r="O1883"/>
      <c r="S1883"/>
      <c r="T1883"/>
      <c r="U1883"/>
      <c r="V1883" s="9"/>
    </row>
    <row r="1884" spans="13:22" x14ac:dyDescent="0.3">
      <c r="M1884"/>
      <c r="N1884"/>
      <c r="O1884"/>
      <c r="S1884"/>
      <c r="T1884"/>
      <c r="U1884"/>
      <c r="V1884" s="9"/>
    </row>
    <row r="1885" spans="13:22" x14ac:dyDescent="0.3">
      <c r="M1885"/>
      <c r="N1885"/>
      <c r="O1885"/>
      <c r="S1885"/>
      <c r="T1885"/>
      <c r="U1885"/>
      <c r="V1885" s="9"/>
    </row>
    <row r="1886" spans="13:22" x14ac:dyDescent="0.3">
      <c r="M1886"/>
      <c r="N1886"/>
      <c r="O1886"/>
      <c r="S1886"/>
      <c r="T1886"/>
      <c r="U1886"/>
      <c r="V1886" s="9"/>
    </row>
    <row r="1887" spans="13:22" x14ac:dyDescent="0.3">
      <c r="M1887"/>
      <c r="N1887"/>
      <c r="O1887"/>
      <c r="S1887"/>
      <c r="T1887"/>
      <c r="U1887"/>
      <c r="V1887" s="9"/>
    </row>
    <row r="1888" spans="13:22" x14ac:dyDescent="0.3">
      <c r="M1888"/>
      <c r="N1888"/>
      <c r="O1888"/>
      <c r="S1888"/>
      <c r="T1888"/>
      <c r="U1888"/>
      <c r="V1888" s="9"/>
    </row>
    <row r="1889" spans="13:22" x14ac:dyDescent="0.3">
      <c r="M1889"/>
      <c r="N1889"/>
      <c r="O1889"/>
      <c r="S1889"/>
      <c r="T1889"/>
      <c r="U1889"/>
      <c r="V1889" s="9"/>
    </row>
    <row r="1890" spans="13:22" x14ac:dyDescent="0.3">
      <c r="M1890"/>
      <c r="N1890"/>
      <c r="O1890"/>
      <c r="S1890"/>
      <c r="T1890"/>
      <c r="U1890"/>
      <c r="V1890" s="9"/>
    </row>
    <row r="1891" spans="13:22" x14ac:dyDescent="0.3">
      <c r="M1891"/>
      <c r="N1891"/>
      <c r="O1891"/>
      <c r="S1891"/>
      <c r="T1891"/>
      <c r="U1891"/>
      <c r="V1891" s="9"/>
    </row>
    <row r="1892" spans="13:22" x14ac:dyDescent="0.3">
      <c r="M1892"/>
      <c r="N1892"/>
      <c r="O1892"/>
      <c r="S1892"/>
      <c r="T1892"/>
      <c r="U1892"/>
      <c r="V1892" s="9"/>
    </row>
    <row r="1893" spans="13:22" x14ac:dyDescent="0.3">
      <c r="M1893"/>
      <c r="N1893"/>
      <c r="O1893"/>
      <c r="S1893"/>
      <c r="T1893"/>
      <c r="U1893"/>
      <c r="V1893" s="9"/>
    </row>
    <row r="1894" spans="13:22" x14ac:dyDescent="0.3">
      <c r="M1894"/>
      <c r="N1894"/>
      <c r="O1894"/>
      <c r="S1894"/>
      <c r="T1894"/>
      <c r="U1894"/>
      <c r="V1894" s="9"/>
    </row>
    <row r="1895" spans="13:22" x14ac:dyDescent="0.3">
      <c r="M1895"/>
      <c r="N1895"/>
      <c r="O1895"/>
      <c r="S1895"/>
      <c r="T1895"/>
      <c r="U1895"/>
      <c r="V1895" s="9"/>
    </row>
    <row r="1896" spans="13:22" x14ac:dyDescent="0.3">
      <c r="M1896"/>
      <c r="N1896"/>
      <c r="O1896"/>
      <c r="S1896"/>
      <c r="T1896"/>
      <c r="U1896"/>
      <c r="V1896" s="9"/>
    </row>
    <row r="1897" spans="13:22" x14ac:dyDescent="0.3">
      <c r="M1897"/>
      <c r="N1897"/>
      <c r="O1897"/>
      <c r="S1897"/>
      <c r="T1897"/>
      <c r="U1897"/>
      <c r="V1897" s="9"/>
    </row>
    <row r="1898" spans="13:22" x14ac:dyDescent="0.3">
      <c r="M1898"/>
      <c r="N1898"/>
      <c r="O1898"/>
      <c r="S1898"/>
      <c r="T1898"/>
      <c r="U1898"/>
      <c r="V1898" s="9"/>
    </row>
    <row r="1899" spans="13:22" x14ac:dyDescent="0.3">
      <c r="M1899"/>
      <c r="N1899"/>
      <c r="O1899"/>
      <c r="S1899"/>
      <c r="T1899"/>
      <c r="U1899"/>
      <c r="V1899" s="9"/>
    </row>
    <row r="1900" spans="13:22" x14ac:dyDescent="0.3">
      <c r="M1900"/>
      <c r="N1900"/>
      <c r="O1900"/>
      <c r="S1900"/>
      <c r="T1900"/>
      <c r="U1900"/>
      <c r="V1900" s="9"/>
    </row>
    <row r="1901" spans="13:22" x14ac:dyDescent="0.3">
      <c r="M1901"/>
      <c r="N1901"/>
      <c r="O1901"/>
      <c r="S1901"/>
      <c r="T1901"/>
      <c r="U1901"/>
      <c r="V1901" s="9"/>
    </row>
    <row r="1902" spans="13:22" x14ac:dyDescent="0.3">
      <c r="M1902"/>
      <c r="N1902"/>
      <c r="O1902"/>
      <c r="S1902"/>
      <c r="T1902"/>
      <c r="U1902"/>
      <c r="V1902" s="9"/>
    </row>
    <row r="1903" spans="13:22" x14ac:dyDescent="0.3">
      <c r="M1903"/>
      <c r="N1903"/>
      <c r="O1903"/>
      <c r="S1903"/>
      <c r="T1903"/>
      <c r="U1903"/>
      <c r="V1903" s="9"/>
    </row>
    <row r="1904" spans="13:22" x14ac:dyDescent="0.3">
      <c r="M1904"/>
      <c r="N1904"/>
      <c r="O1904"/>
      <c r="S1904"/>
      <c r="T1904"/>
      <c r="U1904"/>
      <c r="V1904" s="9"/>
    </row>
    <row r="1905" spans="13:22" x14ac:dyDescent="0.3">
      <c r="M1905"/>
      <c r="N1905"/>
      <c r="O1905"/>
      <c r="S1905"/>
      <c r="T1905"/>
      <c r="U1905"/>
      <c r="V1905" s="9"/>
    </row>
    <row r="1906" spans="13:22" x14ac:dyDescent="0.3">
      <c r="M1906"/>
      <c r="N1906"/>
      <c r="O1906"/>
      <c r="S1906"/>
      <c r="T1906"/>
      <c r="U1906"/>
      <c r="V1906" s="9"/>
    </row>
    <row r="1907" spans="13:22" x14ac:dyDescent="0.3">
      <c r="M1907"/>
      <c r="N1907"/>
      <c r="O1907"/>
      <c r="S1907"/>
      <c r="T1907"/>
      <c r="U1907"/>
      <c r="V1907" s="9"/>
    </row>
    <row r="1908" spans="13:22" x14ac:dyDescent="0.3">
      <c r="M1908"/>
      <c r="N1908"/>
      <c r="O1908"/>
      <c r="S1908"/>
      <c r="T1908"/>
      <c r="U1908"/>
      <c r="V1908" s="9"/>
    </row>
    <row r="1909" spans="13:22" x14ac:dyDescent="0.3">
      <c r="M1909"/>
      <c r="N1909"/>
      <c r="O1909"/>
      <c r="S1909"/>
      <c r="T1909"/>
      <c r="U1909"/>
      <c r="V1909" s="9"/>
    </row>
    <row r="1910" spans="13:22" x14ac:dyDescent="0.3">
      <c r="M1910"/>
      <c r="N1910"/>
      <c r="O1910"/>
      <c r="S1910"/>
      <c r="T1910"/>
      <c r="U1910"/>
      <c r="V1910" s="9"/>
    </row>
    <row r="1911" spans="13:22" x14ac:dyDescent="0.3">
      <c r="M1911"/>
      <c r="N1911"/>
      <c r="O1911"/>
      <c r="S1911"/>
      <c r="T1911"/>
      <c r="U1911"/>
      <c r="V1911" s="9"/>
    </row>
    <row r="1912" spans="13:22" x14ac:dyDescent="0.3">
      <c r="M1912"/>
      <c r="N1912"/>
      <c r="O1912"/>
      <c r="S1912"/>
      <c r="T1912"/>
      <c r="U1912"/>
      <c r="V1912" s="9"/>
    </row>
    <row r="1913" spans="13:22" x14ac:dyDescent="0.3">
      <c r="M1913"/>
      <c r="N1913"/>
      <c r="O1913"/>
      <c r="S1913"/>
      <c r="T1913"/>
      <c r="U1913"/>
      <c r="V1913" s="9"/>
    </row>
    <row r="1914" spans="13:22" x14ac:dyDescent="0.3">
      <c r="M1914"/>
      <c r="N1914"/>
      <c r="O1914"/>
      <c r="S1914"/>
      <c r="T1914"/>
      <c r="U1914"/>
      <c r="V1914" s="9"/>
    </row>
    <row r="1915" spans="13:22" x14ac:dyDescent="0.3">
      <c r="M1915"/>
      <c r="N1915"/>
      <c r="O1915"/>
      <c r="S1915"/>
      <c r="T1915"/>
      <c r="U1915"/>
      <c r="V1915" s="9"/>
    </row>
    <row r="1916" spans="13:22" x14ac:dyDescent="0.3">
      <c r="M1916"/>
      <c r="N1916"/>
      <c r="O1916"/>
      <c r="S1916"/>
      <c r="T1916"/>
      <c r="U1916"/>
      <c r="V1916" s="9"/>
    </row>
    <row r="1917" spans="13:22" x14ac:dyDescent="0.3">
      <c r="M1917"/>
      <c r="N1917"/>
      <c r="O1917"/>
      <c r="S1917"/>
      <c r="T1917"/>
      <c r="U1917"/>
      <c r="V1917" s="9"/>
    </row>
    <row r="1918" spans="13:22" x14ac:dyDescent="0.3">
      <c r="M1918"/>
      <c r="N1918"/>
      <c r="O1918"/>
      <c r="S1918"/>
      <c r="T1918"/>
      <c r="U1918"/>
      <c r="V1918" s="9"/>
    </row>
    <row r="1919" spans="13:22" x14ac:dyDescent="0.3">
      <c r="M1919"/>
      <c r="N1919"/>
      <c r="O1919"/>
      <c r="S1919"/>
      <c r="T1919"/>
      <c r="U1919"/>
      <c r="V1919" s="9"/>
    </row>
    <row r="1920" spans="13:22" x14ac:dyDescent="0.3">
      <c r="M1920"/>
      <c r="N1920"/>
      <c r="O1920"/>
      <c r="S1920"/>
      <c r="T1920"/>
      <c r="U1920"/>
      <c r="V1920" s="9"/>
    </row>
    <row r="1921" spans="13:22" x14ac:dyDescent="0.3">
      <c r="M1921"/>
      <c r="N1921"/>
      <c r="O1921"/>
      <c r="S1921"/>
      <c r="T1921"/>
      <c r="U1921"/>
      <c r="V1921" s="9"/>
    </row>
    <row r="1922" spans="13:22" x14ac:dyDescent="0.3">
      <c r="M1922"/>
      <c r="N1922"/>
      <c r="O1922"/>
      <c r="S1922"/>
      <c r="T1922"/>
      <c r="U1922"/>
      <c r="V1922" s="9"/>
    </row>
    <row r="1923" spans="13:22" x14ac:dyDescent="0.3">
      <c r="M1923"/>
      <c r="N1923"/>
      <c r="O1923"/>
      <c r="S1923"/>
      <c r="T1923"/>
      <c r="U1923"/>
      <c r="V1923" s="9"/>
    </row>
    <row r="1924" spans="13:22" x14ac:dyDescent="0.3">
      <c r="M1924"/>
      <c r="N1924"/>
      <c r="O1924"/>
      <c r="S1924"/>
      <c r="T1924"/>
      <c r="U1924"/>
      <c r="V1924" s="9"/>
    </row>
    <row r="1925" spans="13:22" x14ac:dyDescent="0.3">
      <c r="M1925"/>
      <c r="N1925"/>
      <c r="O1925"/>
      <c r="S1925"/>
      <c r="T1925"/>
      <c r="U1925"/>
      <c r="V1925" s="9"/>
    </row>
    <row r="1926" spans="13:22" x14ac:dyDescent="0.3">
      <c r="M1926"/>
      <c r="N1926"/>
      <c r="O1926"/>
      <c r="S1926"/>
      <c r="T1926"/>
      <c r="U1926"/>
      <c r="V1926" s="9"/>
    </row>
    <row r="1927" spans="13:22" x14ac:dyDescent="0.3">
      <c r="M1927"/>
      <c r="N1927"/>
      <c r="O1927"/>
      <c r="S1927"/>
      <c r="T1927"/>
      <c r="U1927"/>
      <c r="V1927" s="9"/>
    </row>
    <row r="1928" spans="13:22" x14ac:dyDescent="0.3">
      <c r="M1928"/>
      <c r="N1928"/>
      <c r="O1928"/>
      <c r="S1928"/>
      <c r="T1928"/>
      <c r="U1928"/>
      <c r="V1928" s="9"/>
    </row>
    <row r="1929" spans="13:22" x14ac:dyDescent="0.3">
      <c r="M1929"/>
      <c r="N1929"/>
      <c r="O1929"/>
      <c r="S1929"/>
      <c r="T1929"/>
      <c r="U1929"/>
      <c r="V1929" s="9"/>
    </row>
    <row r="1930" spans="13:22" x14ac:dyDescent="0.3">
      <c r="M1930"/>
      <c r="N1930"/>
      <c r="O1930"/>
      <c r="S1930"/>
      <c r="T1930"/>
      <c r="U1930"/>
      <c r="V1930" s="9"/>
    </row>
    <row r="1931" spans="13:22" x14ac:dyDescent="0.3">
      <c r="M1931"/>
      <c r="N1931"/>
      <c r="O1931"/>
      <c r="S1931"/>
      <c r="T1931"/>
      <c r="U1931"/>
      <c r="V1931" s="9"/>
    </row>
    <row r="1932" spans="13:22" x14ac:dyDescent="0.3">
      <c r="M1932"/>
      <c r="N1932"/>
      <c r="O1932"/>
      <c r="S1932"/>
      <c r="T1932"/>
      <c r="U1932"/>
      <c r="V1932" s="9"/>
    </row>
    <row r="1933" spans="13:22" x14ac:dyDescent="0.3">
      <c r="M1933"/>
      <c r="N1933"/>
      <c r="O1933"/>
      <c r="S1933"/>
      <c r="T1933"/>
      <c r="U1933"/>
      <c r="V1933" s="9"/>
    </row>
    <row r="1934" spans="13:22" x14ac:dyDescent="0.3">
      <c r="M1934"/>
      <c r="N1934"/>
      <c r="O1934"/>
      <c r="S1934"/>
      <c r="T1934"/>
      <c r="U1934"/>
      <c r="V1934" s="9"/>
    </row>
    <row r="1935" spans="13:22" x14ac:dyDescent="0.3">
      <c r="M1935"/>
      <c r="N1935"/>
      <c r="O1935"/>
      <c r="S1935"/>
      <c r="T1935"/>
      <c r="U1935"/>
      <c r="V1935" s="9"/>
    </row>
    <row r="1936" spans="13:22" x14ac:dyDescent="0.3">
      <c r="M1936"/>
      <c r="N1936"/>
      <c r="O1936"/>
      <c r="S1936"/>
      <c r="T1936"/>
      <c r="U1936"/>
      <c r="V1936" s="9"/>
    </row>
    <row r="1937" spans="13:22" x14ac:dyDescent="0.3">
      <c r="M1937"/>
      <c r="N1937"/>
      <c r="O1937"/>
      <c r="S1937"/>
      <c r="T1937"/>
      <c r="U1937"/>
      <c r="V1937" s="9"/>
    </row>
    <row r="1938" spans="13:22" x14ac:dyDescent="0.3">
      <c r="M1938"/>
      <c r="N1938"/>
      <c r="O1938"/>
      <c r="S1938"/>
      <c r="T1938"/>
      <c r="U1938"/>
      <c r="V1938" s="9"/>
    </row>
    <row r="1939" spans="13:22" x14ac:dyDescent="0.3">
      <c r="M1939"/>
      <c r="N1939"/>
      <c r="O1939"/>
      <c r="S1939"/>
      <c r="T1939"/>
      <c r="U1939"/>
      <c r="V1939" s="9"/>
    </row>
    <row r="1940" spans="13:22" x14ac:dyDescent="0.3">
      <c r="M1940"/>
      <c r="N1940"/>
      <c r="O1940"/>
      <c r="S1940"/>
      <c r="T1940"/>
      <c r="U1940"/>
      <c r="V1940" s="9"/>
    </row>
    <row r="1941" spans="13:22" x14ac:dyDescent="0.3">
      <c r="M1941"/>
      <c r="N1941"/>
      <c r="O1941"/>
      <c r="S1941"/>
      <c r="T1941"/>
      <c r="U1941"/>
      <c r="V1941" s="9"/>
    </row>
    <row r="1942" spans="13:22" x14ac:dyDescent="0.3">
      <c r="M1942"/>
      <c r="N1942"/>
      <c r="O1942"/>
      <c r="S1942"/>
      <c r="T1942"/>
      <c r="U1942"/>
      <c r="V1942" s="9"/>
    </row>
    <row r="1943" spans="13:22" x14ac:dyDescent="0.3">
      <c r="M1943"/>
      <c r="N1943"/>
      <c r="O1943"/>
      <c r="S1943"/>
      <c r="T1943"/>
      <c r="U1943"/>
      <c r="V1943" s="9"/>
    </row>
    <row r="1944" spans="13:22" x14ac:dyDescent="0.3">
      <c r="M1944"/>
      <c r="N1944"/>
      <c r="O1944"/>
      <c r="S1944"/>
      <c r="T1944"/>
      <c r="U1944"/>
      <c r="V1944" s="9"/>
    </row>
    <row r="1945" spans="13:22" x14ac:dyDescent="0.3">
      <c r="M1945"/>
      <c r="N1945"/>
      <c r="O1945"/>
      <c r="S1945"/>
      <c r="T1945"/>
      <c r="U1945"/>
      <c r="V1945" s="9"/>
    </row>
    <row r="1946" spans="13:22" x14ac:dyDescent="0.3">
      <c r="M1946"/>
      <c r="N1946"/>
      <c r="O1946"/>
      <c r="S1946"/>
      <c r="T1946"/>
      <c r="U1946"/>
      <c r="V1946" s="9"/>
    </row>
    <row r="1947" spans="13:22" x14ac:dyDescent="0.3">
      <c r="M1947"/>
      <c r="N1947"/>
      <c r="O1947"/>
      <c r="S1947"/>
      <c r="T1947"/>
      <c r="U1947"/>
      <c r="V1947" s="9"/>
    </row>
    <row r="1948" spans="13:22" x14ac:dyDescent="0.3">
      <c r="M1948"/>
      <c r="N1948"/>
      <c r="O1948"/>
      <c r="S1948"/>
      <c r="T1948"/>
      <c r="U1948"/>
      <c r="V1948" s="9"/>
    </row>
    <row r="1949" spans="13:22" x14ac:dyDescent="0.3">
      <c r="M1949"/>
      <c r="N1949"/>
      <c r="O1949"/>
      <c r="S1949"/>
      <c r="T1949"/>
      <c r="U1949"/>
      <c r="V1949" s="9"/>
    </row>
    <row r="1950" spans="13:22" x14ac:dyDescent="0.3">
      <c r="M1950"/>
      <c r="N1950"/>
      <c r="O1950"/>
      <c r="S1950"/>
      <c r="T1950"/>
      <c r="U1950"/>
      <c r="V1950" s="9"/>
    </row>
    <row r="1951" spans="13:22" x14ac:dyDescent="0.3">
      <c r="M1951"/>
      <c r="N1951"/>
      <c r="O1951"/>
      <c r="S1951"/>
      <c r="T1951"/>
      <c r="U1951"/>
      <c r="V1951" s="9"/>
    </row>
    <row r="1952" spans="13:22" x14ac:dyDescent="0.3">
      <c r="M1952"/>
      <c r="N1952"/>
      <c r="O1952"/>
      <c r="S1952"/>
      <c r="T1952"/>
      <c r="U1952"/>
      <c r="V1952" s="9"/>
    </row>
    <row r="1953" spans="13:22" x14ac:dyDescent="0.3">
      <c r="M1953"/>
      <c r="N1953"/>
      <c r="O1953"/>
      <c r="S1953"/>
      <c r="T1953"/>
      <c r="U1953"/>
      <c r="V1953" s="9"/>
    </row>
    <row r="1954" spans="13:22" x14ac:dyDescent="0.3">
      <c r="M1954"/>
      <c r="N1954"/>
      <c r="O1954"/>
      <c r="S1954"/>
      <c r="T1954"/>
      <c r="U1954"/>
      <c r="V1954" s="9"/>
    </row>
    <row r="1955" spans="13:22" x14ac:dyDescent="0.3">
      <c r="M1955"/>
      <c r="N1955"/>
      <c r="O1955"/>
      <c r="S1955"/>
      <c r="T1955"/>
      <c r="U1955"/>
      <c r="V1955" s="9"/>
    </row>
    <row r="1956" spans="13:22" x14ac:dyDescent="0.3">
      <c r="M1956"/>
      <c r="N1956"/>
      <c r="O1956"/>
      <c r="S1956"/>
      <c r="T1956"/>
      <c r="U1956"/>
      <c r="V1956" s="9"/>
    </row>
    <row r="1957" spans="13:22" x14ac:dyDescent="0.3">
      <c r="M1957"/>
      <c r="N1957"/>
      <c r="O1957"/>
      <c r="S1957"/>
      <c r="T1957"/>
      <c r="U1957"/>
      <c r="V1957" s="9"/>
    </row>
    <row r="1958" spans="13:22" x14ac:dyDescent="0.3">
      <c r="M1958"/>
      <c r="N1958"/>
      <c r="O1958"/>
      <c r="S1958"/>
      <c r="T1958"/>
      <c r="U1958"/>
      <c r="V1958" s="9"/>
    </row>
    <row r="1959" spans="13:22" x14ac:dyDescent="0.3">
      <c r="M1959"/>
      <c r="N1959"/>
      <c r="O1959"/>
      <c r="S1959"/>
      <c r="T1959"/>
      <c r="U1959"/>
      <c r="V1959" s="9"/>
    </row>
    <row r="1960" spans="13:22" x14ac:dyDescent="0.3">
      <c r="M1960"/>
      <c r="N1960"/>
      <c r="O1960"/>
      <c r="S1960"/>
      <c r="T1960"/>
      <c r="U1960"/>
      <c r="V1960" s="9"/>
    </row>
    <row r="1961" spans="13:22" x14ac:dyDescent="0.3">
      <c r="M1961"/>
      <c r="N1961"/>
      <c r="O1961"/>
      <c r="S1961"/>
      <c r="T1961"/>
      <c r="U1961"/>
      <c r="V1961" s="9"/>
    </row>
    <row r="1962" spans="13:22" x14ac:dyDescent="0.3">
      <c r="M1962"/>
      <c r="N1962"/>
      <c r="O1962"/>
      <c r="S1962"/>
      <c r="T1962"/>
      <c r="U1962"/>
      <c r="V1962" s="9"/>
    </row>
    <row r="1963" spans="13:22" x14ac:dyDescent="0.3">
      <c r="M1963"/>
      <c r="N1963"/>
      <c r="O1963"/>
      <c r="S1963"/>
      <c r="T1963"/>
      <c r="U1963"/>
      <c r="V1963" s="9"/>
    </row>
    <row r="1964" spans="13:22" x14ac:dyDescent="0.3">
      <c r="M1964"/>
      <c r="N1964"/>
      <c r="O1964"/>
      <c r="S1964"/>
      <c r="T1964"/>
      <c r="U1964"/>
      <c r="V1964" s="9"/>
    </row>
    <row r="1965" spans="13:22" x14ac:dyDescent="0.3">
      <c r="M1965"/>
      <c r="N1965"/>
      <c r="O1965"/>
      <c r="S1965"/>
      <c r="T1965"/>
      <c r="U1965"/>
      <c r="V1965" s="9"/>
    </row>
    <row r="1966" spans="13:22" x14ac:dyDescent="0.3">
      <c r="M1966"/>
      <c r="N1966"/>
      <c r="O1966"/>
      <c r="S1966"/>
      <c r="T1966"/>
      <c r="U1966"/>
      <c r="V1966" s="9"/>
    </row>
    <row r="1967" spans="13:22" x14ac:dyDescent="0.3">
      <c r="M1967"/>
      <c r="N1967"/>
      <c r="O1967"/>
      <c r="S1967"/>
      <c r="T1967"/>
      <c r="U1967"/>
      <c r="V1967" s="9"/>
    </row>
    <row r="1968" spans="13:22" x14ac:dyDescent="0.3">
      <c r="M1968"/>
      <c r="N1968"/>
      <c r="O1968"/>
      <c r="S1968"/>
      <c r="T1968"/>
      <c r="U1968"/>
      <c r="V1968" s="9"/>
    </row>
    <row r="1969" spans="13:22" x14ac:dyDescent="0.3">
      <c r="M1969"/>
      <c r="N1969"/>
      <c r="O1969"/>
      <c r="S1969"/>
      <c r="T1969"/>
      <c r="U1969"/>
      <c r="V1969" s="9"/>
    </row>
    <row r="1970" spans="13:22" x14ac:dyDescent="0.3">
      <c r="M1970"/>
      <c r="N1970"/>
      <c r="O1970"/>
      <c r="S1970"/>
      <c r="T1970"/>
      <c r="U1970"/>
      <c r="V1970" s="9"/>
    </row>
    <row r="1971" spans="13:22" x14ac:dyDescent="0.3">
      <c r="M1971"/>
      <c r="N1971"/>
      <c r="O1971"/>
      <c r="S1971"/>
      <c r="T1971"/>
      <c r="U1971"/>
      <c r="V1971" s="9"/>
    </row>
    <row r="1972" spans="13:22" x14ac:dyDescent="0.3">
      <c r="M1972"/>
      <c r="N1972"/>
      <c r="O1972"/>
      <c r="S1972"/>
      <c r="T1972"/>
      <c r="U1972"/>
      <c r="V1972" s="9"/>
    </row>
    <row r="1973" spans="13:22" x14ac:dyDescent="0.3">
      <c r="M1973"/>
      <c r="N1973"/>
      <c r="O1973"/>
      <c r="S1973"/>
      <c r="T1973"/>
      <c r="U1973"/>
      <c r="V1973" s="9"/>
    </row>
    <row r="1974" spans="13:22" x14ac:dyDescent="0.3">
      <c r="M1974"/>
      <c r="N1974"/>
      <c r="O1974"/>
      <c r="S1974"/>
      <c r="T1974"/>
      <c r="U1974"/>
      <c r="V1974" s="9"/>
    </row>
    <row r="1975" spans="13:22" x14ac:dyDescent="0.3">
      <c r="M1975"/>
      <c r="N1975"/>
      <c r="O1975"/>
      <c r="S1975"/>
      <c r="T1975"/>
      <c r="U1975"/>
      <c r="V1975" s="9"/>
    </row>
    <row r="1976" spans="13:22" x14ac:dyDescent="0.3">
      <c r="M1976"/>
      <c r="N1976"/>
      <c r="O1976"/>
      <c r="S1976"/>
      <c r="T1976"/>
      <c r="U1976"/>
      <c r="V1976" s="9"/>
    </row>
    <row r="1977" spans="13:22" x14ac:dyDescent="0.3">
      <c r="M1977"/>
      <c r="N1977"/>
      <c r="O1977"/>
      <c r="S1977"/>
      <c r="T1977"/>
      <c r="U1977"/>
      <c r="V1977" s="9"/>
    </row>
    <row r="1978" spans="13:22" x14ac:dyDescent="0.3">
      <c r="M1978"/>
      <c r="N1978"/>
      <c r="O1978"/>
      <c r="S1978"/>
      <c r="T1978"/>
      <c r="U1978"/>
      <c r="V1978" s="9"/>
    </row>
    <row r="1979" spans="13:22" x14ac:dyDescent="0.3">
      <c r="M1979"/>
      <c r="N1979"/>
      <c r="O1979"/>
      <c r="S1979"/>
      <c r="T1979"/>
      <c r="U1979"/>
      <c r="V1979" s="9"/>
    </row>
    <row r="1980" spans="13:22" x14ac:dyDescent="0.3">
      <c r="M1980"/>
      <c r="N1980"/>
      <c r="O1980"/>
      <c r="S1980"/>
      <c r="T1980"/>
      <c r="U1980"/>
      <c r="V1980" s="9"/>
    </row>
    <row r="1981" spans="13:22" x14ac:dyDescent="0.3">
      <c r="M1981"/>
      <c r="N1981"/>
      <c r="O1981"/>
      <c r="S1981"/>
      <c r="T1981"/>
      <c r="U1981"/>
      <c r="V1981" s="9"/>
    </row>
    <row r="1982" spans="13:22" x14ac:dyDescent="0.3">
      <c r="M1982"/>
      <c r="N1982"/>
      <c r="O1982"/>
      <c r="S1982"/>
      <c r="T1982"/>
      <c r="U1982"/>
      <c r="V1982" s="9"/>
    </row>
    <row r="1983" spans="13:22" x14ac:dyDescent="0.3">
      <c r="M1983"/>
      <c r="N1983"/>
      <c r="O1983"/>
      <c r="S1983"/>
      <c r="T1983"/>
      <c r="U1983"/>
      <c r="V1983" s="9"/>
    </row>
    <row r="1984" spans="13:22" x14ac:dyDescent="0.3">
      <c r="M1984"/>
      <c r="N1984"/>
      <c r="O1984"/>
      <c r="S1984"/>
      <c r="T1984"/>
      <c r="U1984"/>
      <c r="V1984" s="9"/>
    </row>
    <row r="1985" spans="13:22" x14ac:dyDescent="0.3">
      <c r="M1985"/>
      <c r="N1985"/>
      <c r="O1985"/>
      <c r="S1985"/>
      <c r="T1985"/>
      <c r="U1985"/>
      <c r="V1985" s="9"/>
    </row>
    <row r="1986" spans="13:22" x14ac:dyDescent="0.3">
      <c r="M1986"/>
      <c r="N1986"/>
      <c r="O1986"/>
      <c r="S1986"/>
      <c r="T1986"/>
      <c r="U1986"/>
      <c r="V1986" s="9"/>
    </row>
    <row r="1987" spans="13:22" x14ac:dyDescent="0.3">
      <c r="M1987"/>
      <c r="N1987"/>
      <c r="O1987"/>
      <c r="S1987"/>
      <c r="T1987"/>
      <c r="U1987"/>
      <c r="V1987" s="9"/>
    </row>
    <row r="1988" spans="13:22" x14ac:dyDescent="0.3">
      <c r="M1988"/>
      <c r="N1988"/>
      <c r="O1988"/>
      <c r="S1988"/>
      <c r="T1988"/>
      <c r="U1988"/>
      <c r="V1988" s="9"/>
    </row>
    <row r="1989" spans="13:22" x14ac:dyDescent="0.3">
      <c r="M1989"/>
      <c r="N1989"/>
      <c r="O1989"/>
      <c r="S1989"/>
      <c r="T1989"/>
      <c r="U1989"/>
      <c r="V1989" s="9"/>
    </row>
    <row r="1990" spans="13:22" x14ac:dyDescent="0.3">
      <c r="M1990"/>
      <c r="N1990"/>
      <c r="O1990"/>
      <c r="S1990"/>
      <c r="T1990"/>
      <c r="U1990"/>
      <c r="V1990" s="9"/>
    </row>
    <row r="1991" spans="13:22" x14ac:dyDescent="0.3">
      <c r="M1991"/>
      <c r="N1991"/>
      <c r="O1991"/>
      <c r="S1991"/>
      <c r="T1991"/>
      <c r="U1991"/>
      <c r="V1991" s="9"/>
    </row>
    <row r="1992" spans="13:22" x14ac:dyDescent="0.3">
      <c r="M1992"/>
      <c r="N1992"/>
      <c r="O1992"/>
      <c r="S1992"/>
      <c r="T1992"/>
      <c r="U1992"/>
      <c r="V1992" s="9"/>
    </row>
    <row r="1993" spans="13:22" x14ac:dyDescent="0.3">
      <c r="M1993"/>
      <c r="N1993"/>
      <c r="O1993"/>
      <c r="S1993"/>
      <c r="T1993"/>
      <c r="U1993"/>
      <c r="V1993" s="9"/>
    </row>
    <row r="1994" spans="13:22" x14ac:dyDescent="0.3">
      <c r="M1994"/>
      <c r="N1994"/>
      <c r="O1994"/>
      <c r="S1994"/>
      <c r="T1994"/>
      <c r="U1994"/>
      <c r="V1994" s="9"/>
    </row>
    <row r="1995" spans="13:22" x14ac:dyDescent="0.3">
      <c r="M1995"/>
      <c r="N1995"/>
      <c r="O1995"/>
      <c r="S1995"/>
      <c r="T1995"/>
      <c r="U1995"/>
      <c r="V1995" s="9"/>
    </row>
    <row r="1996" spans="13:22" x14ac:dyDescent="0.3">
      <c r="M1996"/>
      <c r="N1996"/>
      <c r="O1996"/>
      <c r="S1996"/>
      <c r="T1996"/>
      <c r="U1996"/>
      <c r="V1996" s="9"/>
    </row>
    <row r="1997" spans="13:22" x14ac:dyDescent="0.3">
      <c r="M1997"/>
      <c r="N1997"/>
      <c r="O1997"/>
      <c r="S1997"/>
      <c r="T1997"/>
      <c r="U1997"/>
      <c r="V1997" s="9"/>
    </row>
    <row r="1998" spans="13:22" x14ac:dyDescent="0.3">
      <c r="M1998"/>
      <c r="N1998"/>
      <c r="O1998"/>
      <c r="S1998"/>
      <c r="T1998"/>
      <c r="U1998"/>
      <c r="V1998" s="9"/>
    </row>
    <row r="1999" spans="13:22" x14ac:dyDescent="0.3">
      <c r="M1999"/>
      <c r="N1999"/>
      <c r="O1999"/>
      <c r="S1999"/>
      <c r="T1999"/>
      <c r="U1999"/>
      <c r="V1999" s="9"/>
    </row>
    <row r="2000" spans="13:22" x14ac:dyDescent="0.3">
      <c r="M2000"/>
      <c r="N2000"/>
      <c r="O2000"/>
      <c r="S2000"/>
      <c r="T2000"/>
      <c r="U2000"/>
      <c r="V2000" s="9"/>
    </row>
    <row r="2001" spans="13:22" x14ac:dyDescent="0.3">
      <c r="M2001"/>
      <c r="N2001"/>
      <c r="O2001"/>
      <c r="S2001"/>
      <c r="T2001"/>
      <c r="U2001"/>
      <c r="V2001" s="9"/>
    </row>
    <row r="2002" spans="13:22" x14ac:dyDescent="0.3">
      <c r="M2002"/>
      <c r="N2002"/>
      <c r="O2002"/>
      <c r="S2002"/>
      <c r="T2002"/>
      <c r="U2002"/>
      <c r="V2002" s="9"/>
    </row>
    <row r="2003" spans="13:22" x14ac:dyDescent="0.3">
      <c r="M2003"/>
      <c r="N2003"/>
      <c r="O2003"/>
      <c r="S2003"/>
      <c r="T2003"/>
      <c r="U2003"/>
      <c r="V2003" s="9"/>
    </row>
    <row r="2004" spans="13:22" x14ac:dyDescent="0.3">
      <c r="M2004"/>
      <c r="N2004"/>
      <c r="O2004"/>
      <c r="S2004"/>
      <c r="T2004"/>
      <c r="U2004"/>
      <c r="V2004" s="9"/>
    </row>
    <row r="2005" spans="13:22" x14ac:dyDescent="0.3">
      <c r="M2005"/>
      <c r="N2005"/>
      <c r="O2005"/>
      <c r="S2005"/>
      <c r="T2005"/>
      <c r="U2005"/>
      <c r="V2005" s="9"/>
    </row>
    <row r="2006" spans="13:22" x14ac:dyDescent="0.3">
      <c r="M2006"/>
      <c r="N2006"/>
      <c r="O2006"/>
      <c r="S2006"/>
      <c r="T2006"/>
      <c r="U2006"/>
      <c r="V2006" s="9"/>
    </row>
    <row r="2007" spans="13:22" x14ac:dyDescent="0.3">
      <c r="M2007"/>
      <c r="N2007"/>
      <c r="O2007"/>
      <c r="S2007"/>
      <c r="T2007"/>
      <c r="U2007"/>
      <c r="V2007" s="9"/>
    </row>
    <row r="2008" spans="13:22" x14ac:dyDescent="0.3">
      <c r="M2008"/>
      <c r="N2008"/>
      <c r="O2008"/>
      <c r="S2008"/>
      <c r="T2008"/>
      <c r="U2008"/>
      <c r="V2008" s="9"/>
    </row>
    <row r="2009" spans="13:22" x14ac:dyDescent="0.3">
      <c r="M2009"/>
      <c r="N2009"/>
      <c r="O2009"/>
      <c r="S2009"/>
      <c r="T2009"/>
      <c r="U2009"/>
      <c r="V2009" s="9"/>
    </row>
    <row r="2010" spans="13:22" x14ac:dyDescent="0.3">
      <c r="M2010"/>
      <c r="N2010"/>
      <c r="O2010"/>
      <c r="S2010"/>
      <c r="T2010"/>
      <c r="U2010"/>
      <c r="V2010" s="9"/>
    </row>
    <row r="2011" spans="13:22" x14ac:dyDescent="0.3">
      <c r="M2011"/>
      <c r="N2011"/>
      <c r="O2011"/>
      <c r="S2011"/>
      <c r="T2011"/>
      <c r="U2011"/>
      <c r="V2011" s="9"/>
    </row>
    <row r="2012" spans="13:22" x14ac:dyDescent="0.3">
      <c r="M2012"/>
      <c r="N2012"/>
      <c r="O2012"/>
      <c r="S2012"/>
      <c r="T2012"/>
      <c r="U2012"/>
      <c r="V2012" s="9"/>
    </row>
    <row r="2013" spans="13:22" x14ac:dyDescent="0.3">
      <c r="M2013"/>
      <c r="N2013"/>
      <c r="O2013"/>
      <c r="S2013"/>
      <c r="T2013"/>
      <c r="U2013"/>
      <c r="V2013" s="9"/>
    </row>
    <row r="2014" spans="13:22" x14ac:dyDescent="0.3">
      <c r="M2014"/>
      <c r="N2014"/>
      <c r="O2014"/>
      <c r="S2014"/>
      <c r="T2014"/>
      <c r="U2014"/>
      <c r="V2014" s="9"/>
    </row>
    <row r="2015" spans="13:22" x14ac:dyDescent="0.3">
      <c r="M2015"/>
      <c r="N2015"/>
      <c r="O2015"/>
      <c r="S2015"/>
      <c r="T2015"/>
      <c r="U2015"/>
      <c r="V2015" s="9"/>
    </row>
    <row r="2016" spans="13:22" x14ac:dyDescent="0.3">
      <c r="M2016"/>
      <c r="N2016"/>
      <c r="O2016"/>
      <c r="S2016"/>
      <c r="T2016"/>
      <c r="U2016"/>
      <c r="V2016" s="9"/>
    </row>
    <row r="2017" spans="13:22" x14ac:dyDescent="0.3">
      <c r="M2017"/>
      <c r="N2017"/>
      <c r="O2017"/>
      <c r="S2017"/>
      <c r="T2017"/>
      <c r="U2017"/>
      <c r="V2017" s="9"/>
    </row>
    <row r="2018" spans="13:22" x14ac:dyDescent="0.3">
      <c r="M2018"/>
      <c r="N2018"/>
      <c r="O2018"/>
      <c r="S2018"/>
      <c r="T2018"/>
      <c r="U2018"/>
      <c r="V2018" s="9"/>
    </row>
    <row r="2019" spans="13:22" x14ac:dyDescent="0.3">
      <c r="M2019"/>
      <c r="N2019"/>
      <c r="O2019"/>
      <c r="S2019"/>
      <c r="T2019"/>
      <c r="U2019"/>
      <c r="V2019" s="9"/>
    </row>
    <row r="2020" spans="13:22" x14ac:dyDescent="0.3">
      <c r="M2020"/>
      <c r="N2020"/>
      <c r="O2020"/>
      <c r="S2020"/>
      <c r="T2020"/>
      <c r="U2020"/>
      <c r="V2020" s="9"/>
    </row>
    <row r="2021" spans="13:22" x14ac:dyDescent="0.3">
      <c r="M2021"/>
      <c r="N2021"/>
      <c r="O2021"/>
      <c r="S2021"/>
      <c r="T2021"/>
      <c r="U2021"/>
      <c r="V2021" s="9"/>
    </row>
    <row r="2022" spans="13:22" x14ac:dyDescent="0.3">
      <c r="M2022"/>
      <c r="N2022"/>
      <c r="O2022"/>
      <c r="S2022"/>
      <c r="T2022"/>
      <c r="U2022"/>
      <c r="V2022" s="9"/>
    </row>
    <row r="2023" spans="13:22" x14ac:dyDescent="0.3">
      <c r="M2023"/>
      <c r="N2023"/>
      <c r="O2023"/>
      <c r="S2023"/>
      <c r="T2023"/>
      <c r="U2023"/>
      <c r="V2023" s="9"/>
    </row>
    <row r="2024" spans="13:22" x14ac:dyDescent="0.3">
      <c r="M2024"/>
      <c r="N2024"/>
      <c r="O2024"/>
      <c r="S2024"/>
      <c r="T2024"/>
      <c r="U2024"/>
      <c r="V2024" s="9"/>
    </row>
    <row r="2025" spans="13:22" x14ac:dyDescent="0.3">
      <c r="M2025"/>
      <c r="N2025"/>
      <c r="O2025"/>
      <c r="S2025"/>
      <c r="T2025"/>
      <c r="U2025"/>
      <c r="V2025" s="9"/>
    </row>
    <row r="2026" spans="13:22" x14ac:dyDescent="0.3">
      <c r="M2026"/>
      <c r="N2026"/>
      <c r="O2026"/>
      <c r="S2026"/>
      <c r="T2026"/>
      <c r="U2026"/>
      <c r="V2026" s="9"/>
    </row>
    <row r="2027" spans="13:22" x14ac:dyDescent="0.3">
      <c r="M2027"/>
      <c r="N2027"/>
      <c r="O2027"/>
      <c r="S2027"/>
      <c r="T2027"/>
      <c r="U2027"/>
      <c r="V2027" s="9"/>
    </row>
    <row r="2028" spans="13:22" x14ac:dyDescent="0.3">
      <c r="M2028"/>
      <c r="N2028"/>
      <c r="O2028"/>
      <c r="S2028"/>
      <c r="T2028"/>
      <c r="U2028"/>
      <c r="V2028" s="9"/>
    </row>
    <row r="2029" spans="13:22" x14ac:dyDescent="0.3">
      <c r="M2029"/>
      <c r="N2029"/>
      <c r="O2029"/>
      <c r="S2029"/>
      <c r="T2029"/>
      <c r="U2029"/>
      <c r="V2029" s="9"/>
    </row>
    <row r="2030" spans="13:22" x14ac:dyDescent="0.3">
      <c r="M2030"/>
      <c r="N2030"/>
      <c r="O2030"/>
      <c r="S2030"/>
      <c r="T2030"/>
      <c r="U2030"/>
      <c r="V2030" s="9"/>
    </row>
    <row r="2031" spans="13:22" x14ac:dyDescent="0.3">
      <c r="M2031"/>
      <c r="N2031"/>
      <c r="O2031"/>
      <c r="S2031"/>
      <c r="T2031"/>
      <c r="U2031"/>
      <c r="V2031" s="9"/>
    </row>
    <row r="2032" spans="13:22" x14ac:dyDescent="0.3">
      <c r="M2032"/>
      <c r="N2032"/>
      <c r="O2032"/>
      <c r="S2032"/>
      <c r="T2032"/>
      <c r="U2032"/>
      <c r="V2032" s="9"/>
    </row>
    <row r="2033" spans="13:22" x14ac:dyDescent="0.3">
      <c r="M2033"/>
      <c r="N2033"/>
      <c r="O2033"/>
      <c r="S2033"/>
      <c r="T2033"/>
      <c r="U2033"/>
      <c r="V2033" s="9"/>
    </row>
    <row r="2034" spans="13:22" x14ac:dyDescent="0.3">
      <c r="M2034"/>
      <c r="N2034"/>
      <c r="O2034"/>
      <c r="S2034"/>
      <c r="T2034"/>
      <c r="U2034"/>
      <c r="V2034" s="9"/>
    </row>
    <row r="2035" spans="13:22" x14ac:dyDescent="0.3">
      <c r="M2035"/>
      <c r="N2035"/>
      <c r="O2035"/>
      <c r="S2035"/>
      <c r="T2035"/>
      <c r="U2035"/>
      <c r="V2035" s="9"/>
    </row>
    <row r="2036" spans="13:22" x14ac:dyDescent="0.3">
      <c r="M2036"/>
      <c r="N2036"/>
      <c r="O2036"/>
      <c r="S2036"/>
      <c r="T2036"/>
      <c r="U2036"/>
      <c r="V2036" s="9"/>
    </row>
    <row r="2037" spans="13:22" x14ac:dyDescent="0.3">
      <c r="M2037"/>
      <c r="N2037"/>
      <c r="O2037"/>
      <c r="S2037"/>
      <c r="T2037"/>
      <c r="U2037"/>
      <c r="V2037" s="9"/>
    </row>
    <row r="2038" spans="13:22" x14ac:dyDescent="0.3">
      <c r="M2038"/>
      <c r="N2038"/>
      <c r="O2038"/>
      <c r="S2038"/>
      <c r="T2038"/>
      <c r="U2038"/>
      <c r="V2038" s="9"/>
    </row>
    <row r="2039" spans="13:22" x14ac:dyDescent="0.3">
      <c r="M2039"/>
      <c r="N2039"/>
      <c r="O2039"/>
      <c r="S2039"/>
      <c r="T2039"/>
      <c r="U2039"/>
      <c r="V2039" s="9"/>
    </row>
    <row r="2040" spans="13:22" x14ac:dyDescent="0.3">
      <c r="M2040"/>
      <c r="N2040"/>
      <c r="O2040"/>
      <c r="S2040"/>
      <c r="T2040"/>
      <c r="U2040"/>
      <c r="V2040" s="9"/>
    </row>
    <row r="2041" spans="13:22" x14ac:dyDescent="0.3">
      <c r="M2041"/>
      <c r="N2041"/>
      <c r="O2041"/>
      <c r="S2041"/>
      <c r="T2041"/>
      <c r="U2041"/>
      <c r="V2041" s="9"/>
    </row>
    <row r="2042" spans="13:22" x14ac:dyDescent="0.3">
      <c r="M2042"/>
      <c r="N2042"/>
      <c r="O2042"/>
      <c r="S2042"/>
      <c r="T2042"/>
      <c r="U2042"/>
      <c r="V2042" s="9"/>
    </row>
    <row r="2043" spans="13:22" x14ac:dyDescent="0.3">
      <c r="M2043"/>
      <c r="N2043"/>
      <c r="O2043"/>
      <c r="S2043"/>
      <c r="T2043"/>
      <c r="U2043"/>
      <c r="V2043" s="9"/>
    </row>
    <row r="2044" spans="13:22" x14ac:dyDescent="0.3">
      <c r="M2044"/>
      <c r="N2044"/>
      <c r="O2044"/>
      <c r="S2044"/>
      <c r="T2044"/>
      <c r="U2044"/>
      <c r="V2044" s="9"/>
    </row>
    <row r="2045" spans="13:22" x14ac:dyDescent="0.3">
      <c r="M2045"/>
      <c r="N2045"/>
      <c r="O2045"/>
      <c r="S2045"/>
      <c r="T2045"/>
      <c r="U2045"/>
      <c r="V2045" s="9"/>
    </row>
    <row r="2046" spans="13:22" x14ac:dyDescent="0.3">
      <c r="M2046"/>
      <c r="N2046"/>
      <c r="O2046"/>
      <c r="S2046"/>
      <c r="T2046"/>
      <c r="U2046"/>
      <c r="V2046" s="9"/>
    </row>
    <row r="2047" spans="13:22" x14ac:dyDescent="0.3">
      <c r="M2047"/>
      <c r="N2047"/>
      <c r="O2047"/>
      <c r="S2047"/>
      <c r="T2047"/>
      <c r="U2047"/>
      <c r="V2047" s="9"/>
    </row>
    <row r="2048" spans="13:22" x14ac:dyDescent="0.3">
      <c r="M2048"/>
      <c r="N2048"/>
      <c r="O2048"/>
      <c r="S2048"/>
      <c r="T2048"/>
      <c r="U2048"/>
      <c r="V2048" s="9"/>
    </row>
    <row r="2049" spans="13:22" x14ac:dyDescent="0.3">
      <c r="M2049"/>
      <c r="N2049"/>
      <c r="O2049"/>
      <c r="S2049"/>
      <c r="T2049"/>
      <c r="U2049"/>
      <c r="V2049" s="9"/>
    </row>
    <row r="2050" spans="13:22" x14ac:dyDescent="0.3">
      <c r="M2050"/>
      <c r="N2050"/>
      <c r="O2050"/>
      <c r="S2050"/>
      <c r="T2050"/>
      <c r="U2050"/>
      <c r="V2050" s="9"/>
    </row>
    <row r="2051" spans="13:22" x14ac:dyDescent="0.3">
      <c r="M2051"/>
      <c r="N2051"/>
      <c r="O2051"/>
      <c r="S2051"/>
      <c r="T2051"/>
      <c r="U2051"/>
      <c r="V2051" s="9"/>
    </row>
    <row r="2052" spans="13:22" x14ac:dyDescent="0.3">
      <c r="M2052"/>
      <c r="N2052"/>
      <c r="O2052"/>
      <c r="S2052"/>
      <c r="T2052"/>
      <c r="U2052"/>
      <c r="V2052" s="9"/>
    </row>
    <row r="2053" spans="13:22" x14ac:dyDescent="0.3">
      <c r="M2053"/>
      <c r="N2053"/>
      <c r="O2053"/>
      <c r="S2053"/>
      <c r="T2053"/>
      <c r="U2053"/>
      <c r="V2053" s="9"/>
    </row>
    <row r="2054" spans="13:22" x14ac:dyDescent="0.3">
      <c r="M2054"/>
      <c r="N2054"/>
      <c r="O2054"/>
      <c r="S2054"/>
      <c r="T2054"/>
      <c r="U2054"/>
      <c r="V2054" s="9"/>
    </row>
    <row r="2055" spans="13:22" x14ac:dyDescent="0.3">
      <c r="M2055"/>
      <c r="N2055"/>
      <c r="O2055"/>
      <c r="S2055"/>
      <c r="T2055"/>
      <c r="U2055"/>
      <c r="V2055" s="9"/>
    </row>
    <row r="2056" spans="13:22" x14ac:dyDescent="0.3">
      <c r="M2056"/>
      <c r="N2056"/>
      <c r="O2056"/>
      <c r="S2056"/>
      <c r="T2056"/>
      <c r="U2056"/>
      <c r="V2056" s="9"/>
    </row>
    <row r="2057" spans="13:22" x14ac:dyDescent="0.3">
      <c r="M2057"/>
      <c r="N2057"/>
      <c r="O2057"/>
      <c r="S2057"/>
      <c r="T2057"/>
      <c r="U2057"/>
      <c r="V2057" s="9"/>
    </row>
    <row r="2058" spans="13:22" x14ac:dyDescent="0.3">
      <c r="M2058"/>
      <c r="N2058"/>
      <c r="O2058"/>
      <c r="S2058"/>
      <c r="T2058"/>
      <c r="U2058"/>
      <c r="V2058" s="9"/>
    </row>
    <row r="2059" spans="13:22" x14ac:dyDescent="0.3">
      <c r="M2059"/>
      <c r="N2059"/>
      <c r="O2059"/>
      <c r="S2059"/>
      <c r="T2059"/>
      <c r="U2059"/>
      <c r="V2059" s="9"/>
    </row>
    <row r="2060" spans="13:22" x14ac:dyDescent="0.3">
      <c r="M2060"/>
      <c r="N2060"/>
      <c r="O2060"/>
      <c r="S2060"/>
      <c r="T2060"/>
      <c r="U2060"/>
      <c r="V2060" s="9"/>
    </row>
    <row r="2061" spans="13:22" x14ac:dyDescent="0.3">
      <c r="M2061"/>
      <c r="N2061"/>
      <c r="O2061"/>
      <c r="S2061"/>
      <c r="T2061"/>
      <c r="U2061"/>
      <c r="V2061" s="9"/>
    </row>
    <row r="2062" spans="13:22" x14ac:dyDescent="0.3">
      <c r="M2062"/>
      <c r="N2062"/>
      <c r="O2062"/>
      <c r="S2062"/>
      <c r="T2062"/>
      <c r="U2062"/>
      <c r="V2062" s="9"/>
    </row>
    <row r="2063" spans="13:22" x14ac:dyDescent="0.3">
      <c r="M2063"/>
      <c r="N2063"/>
      <c r="O2063"/>
      <c r="S2063"/>
      <c r="T2063"/>
      <c r="U2063"/>
      <c r="V2063" s="9"/>
    </row>
    <row r="2064" spans="13:22" x14ac:dyDescent="0.3">
      <c r="M2064"/>
      <c r="N2064"/>
      <c r="O2064"/>
      <c r="S2064"/>
      <c r="T2064"/>
      <c r="U2064"/>
      <c r="V2064" s="9"/>
    </row>
    <row r="2065" spans="13:22" x14ac:dyDescent="0.3">
      <c r="M2065"/>
      <c r="N2065"/>
      <c r="O2065"/>
      <c r="S2065"/>
      <c r="T2065"/>
      <c r="U2065"/>
      <c r="V2065" s="9"/>
    </row>
    <row r="2066" spans="13:22" x14ac:dyDescent="0.3">
      <c r="M2066"/>
      <c r="N2066"/>
      <c r="O2066"/>
      <c r="S2066"/>
      <c r="T2066"/>
      <c r="U2066"/>
      <c r="V2066" s="9"/>
    </row>
    <row r="2067" spans="13:22" x14ac:dyDescent="0.3">
      <c r="M2067"/>
      <c r="N2067"/>
      <c r="O2067"/>
      <c r="S2067"/>
      <c r="T2067"/>
      <c r="U2067"/>
      <c r="V2067" s="9"/>
    </row>
    <row r="2068" spans="13:22" x14ac:dyDescent="0.3">
      <c r="M2068"/>
      <c r="N2068"/>
      <c r="O2068"/>
      <c r="S2068"/>
      <c r="T2068"/>
      <c r="U2068"/>
      <c r="V2068" s="9"/>
    </row>
    <row r="2069" spans="13:22" x14ac:dyDescent="0.3">
      <c r="M2069"/>
      <c r="N2069"/>
      <c r="O2069"/>
      <c r="S2069"/>
      <c r="T2069"/>
      <c r="U2069"/>
      <c r="V2069" s="9"/>
    </row>
    <row r="2070" spans="13:22" x14ac:dyDescent="0.3">
      <c r="M2070"/>
      <c r="N2070"/>
      <c r="O2070"/>
      <c r="S2070"/>
      <c r="T2070"/>
      <c r="U2070"/>
      <c r="V2070" s="9"/>
    </row>
    <row r="2071" spans="13:22" x14ac:dyDescent="0.3">
      <c r="M2071"/>
      <c r="N2071"/>
      <c r="O2071"/>
      <c r="S2071"/>
      <c r="T2071"/>
      <c r="U2071"/>
      <c r="V2071" s="9"/>
    </row>
    <row r="2072" spans="13:22" x14ac:dyDescent="0.3">
      <c r="M2072"/>
      <c r="N2072"/>
      <c r="O2072"/>
      <c r="S2072"/>
      <c r="T2072"/>
      <c r="U2072"/>
      <c r="V2072" s="9"/>
    </row>
    <row r="2073" spans="13:22" x14ac:dyDescent="0.3">
      <c r="M2073"/>
      <c r="N2073"/>
      <c r="O2073"/>
      <c r="S2073"/>
      <c r="T2073"/>
      <c r="U2073"/>
      <c r="V2073" s="9"/>
    </row>
    <row r="2074" spans="13:22" x14ac:dyDescent="0.3">
      <c r="M2074"/>
      <c r="N2074"/>
      <c r="O2074"/>
      <c r="S2074"/>
      <c r="T2074"/>
      <c r="U2074"/>
      <c r="V2074" s="9"/>
    </row>
    <row r="2075" spans="13:22" x14ac:dyDescent="0.3">
      <c r="M2075"/>
      <c r="N2075"/>
      <c r="O2075"/>
      <c r="S2075"/>
      <c r="T2075"/>
      <c r="U2075"/>
      <c r="V2075" s="9"/>
    </row>
    <row r="2076" spans="13:22" x14ac:dyDescent="0.3">
      <c r="M2076"/>
      <c r="N2076"/>
      <c r="O2076"/>
      <c r="S2076"/>
      <c r="T2076"/>
      <c r="U2076"/>
      <c r="V2076" s="9"/>
    </row>
    <row r="2077" spans="13:22" x14ac:dyDescent="0.3">
      <c r="M2077"/>
      <c r="N2077"/>
      <c r="O2077"/>
      <c r="S2077"/>
      <c r="T2077"/>
      <c r="U2077"/>
      <c r="V2077" s="9"/>
    </row>
    <row r="2078" spans="13:22" x14ac:dyDescent="0.3">
      <c r="M2078"/>
      <c r="N2078"/>
      <c r="O2078"/>
      <c r="S2078"/>
      <c r="T2078"/>
      <c r="U2078"/>
      <c r="V2078" s="9"/>
    </row>
    <row r="2079" spans="13:22" x14ac:dyDescent="0.3">
      <c r="M2079"/>
      <c r="N2079"/>
      <c r="O2079"/>
      <c r="S2079"/>
      <c r="T2079"/>
      <c r="U2079"/>
      <c r="V2079" s="9"/>
    </row>
    <row r="2080" spans="13:22" x14ac:dyDescent="0.3">
      <c r="M2080"/>
      <c r="N2080"/>
      <c r="O2080"/>
      <c r="S2080"/>
      <c r="T2080"/>
      <c r="U2080"/>
      <c r="V2080" s="9"/>
    </row>
    <row r="2081" spans="13:22" x14ac:dyDescent="0.3">
      <c r="M2081"/>
      <c r="N2081"/>
      <c r="O2081"/>
      <c r="S2081"/>
      <c r="T2081"/>
      <c r="U2081"/>
      <c r="V2081" s="9"/>
    </row>
    <row r="2082" spans="13:22" x14ac:dyDescent="0.3">
      <c r="M2082"/>
      <c r="N2082"/>
      <c r="O2082"/>
      <c r="S2082"/>
      <c r="T2082"/>
      <c r="U2082"/>
      <c r="V2082" s="9"/>
    </row>
    <row r="2083" spans="13:22" x14ac:dyDescent="0.3">
      <c r="M2083"/>
      <c r="N2083"/>
      <c r="O2083"/>
      <c r="S2083"/>
      <c r="T2083"/>
      <c r="U2083"/>
      <c r="V2083" s="9"/>
    </row>
    <row r="2084" spans="13:22" x14ac:dyDescent="0.3">
      <c r="M2084"/>
      <c r="N2084"/>
      <c r="O2084"/>
      <c r="S2084"/>
      <c r="T2084"/>
      <c r="U2084"/>
      <c r="V2084" s="9"/>
    </row>
    <row r="2085" spans="13:22" x14ac:dyDescent="0.3">
      <c r="M2085"/>
      <c r="N2085"/>
      <c r="O2085"/>
      <c r="S2085"/>
      <c r="T2085"/>
      <c r="U2085"/>
      <c r="V2085" s="9"/>
    </row>
    <row r="2086" spans="13:22" x14ac:dyDescent="0.3">
      <c r="M2086"/>
      <c r="N2086"/>
      <c r="O2086"/>
      <c r="S2086"/>
      <c r="T2086"/>
      <c r="U2086"/>
      <c r="V2086" s="9"/>
    </row>
    <row r="2087" spans="13:22" x14ac:dyDescent="0.3">
      <c r="M2087"/>
      <c r="N2087"/>
      <c r="O2087"/>
      <c r="S2087"/>
      <c r="T2087"/>
      <c r="U2087"/>
      <c r="V2087" s="9"/>
    </row>
    <row r="2088" spans="13:22" x14ac:dyDescent="0.3">
      <c r="M2088"/>
      <c r="N2088"/>
      <c r="O2088"/>
      <c r="S2088"/>
      <c r="T2088"/>
      <c r="U2088"/>
      <c r="V2088" s="9"/>
    </row>
    <row r="2089" spans="13:22" x14ac:dyDescent="0.3">
      <c r="M2089"/>
      <c r="N2089"/>
      <c r="O2089"/>
      <c r="S2089"/>
      <c r="T2089"/>
      <c r="U2089"/>
      <c r="V2089" s="9"/>
    </row>
    <row r="2090" spans="13:22" x14ac:dyDescent="0.3">
      <c r="M2090"/>
      <c r="N2090"/>
      <c r="O2090"/>
      <c r="S2090"/>
      <c r="T2090"/>
      <c r="U2090"/>
      <c r="V2090" s="9"/>
    </row>
    <row r="2091" spans="13:22" x14ac:dyDescent="0.3">
      <c r="M2091"/>
      <c r="N2091"/>
      <c r="O2091"/>
      <c r="S2091"/>
      <c r="T2091"/>
      <c r="U2091"/>
      <c r="V2091" s="9"/>
    </row>
    <row r="2092" spans="13:22" x14ac:dyDescent="0.3">
      <c r="M2092"/>
      <c r="N2092"/>
      <c r="O2092"/>
      <c r="S2092"/>
      <c r="T2092"/>
      <c r="U2092"/>
      <c r="V2092" s="9"/>
    </row>
    <row r="2093" spans="13:22" x14ac:dyDescent="0.3">
      <c r="M2093"/>
      <c r="N2093"/>
      <c r="O2093"/>
      <c r="S2093"/>
      <c r="T2093"/>
      <c r="U2093"/>
      <c r="V2093" s="9"/>
    </row>
    <row r="2094" spans="13:22" x14ac:dyDescent="0.3">
      <c r="M2094"/>
      <c r="N2094"/>
      <c r="O2094"/>
      <c r="S2094"/>
      <c r="T2094"/>
      <c r="U2094"/>
      <c r="V2094" s="9"/>
    </row>
    <row r="2095" spans="13:22" x14ac:dyDescent="0.3">
      <c r="M2095"/>
      <c r="N2095"/>
      <c r="O2095"/>
      <c r="S2095"/>
      <c r="T2095"/>
      <c r="U2095"/>
      <c r="V2095" s="9"/>
    </row>
    <row r="2096" spans="13:22" x14ac:dyDescent="0.3">
      <c r="M2096"/>
      <c r="N2096"/>
      <c r="O2096"/>
      <c r="S2096"/>
      <c r="T2096"/>
      <c r="U2096"/>
      <c r="V2096" s="9"/>
    </row>
    <row r="2097" spans="13:22" x14ac:dyDescent="0.3">
      <c r="M2097"/>
      <c r="N2097"/>
      <c r="O2097"/>
      <c r="S2097"/>
      <c r="T2097"/>
      <c r="U2097"/>
      <c r="V2097" s="9"/>
    </row>
    <row r="2098" spans="13:22" x14ac:dyDescent="0.3">
      <c r="M2098"/>
      <c r="N2098"/>
      <c r="O2098"/>
      <c r="S2098"/>
      <c r="T2098"/>
      <c r="U2098"/>
      <c r="V2098" s="9"/>
    </row>
    <row r="2099" spans="13:22" x14ac:dyDescent="0.3">
      <c r="M2099"/>
      <c r="N2099"/>
      <c r="O2099"/>
      <c r="S2099"/>
      <c r="T2099"/>
      <c r="U2099"/>
      <c r="V2099" s="9"/>
    </row>
    <row r="2100" spans="13:22" x14ac:dyDescent="0.3">
      <c r="M2100"/>
      <c r="N2100"/>
      <c r="O2100"/>
      <c r="S2100"/>
      <c r="T2100"/>
      <c r="U2100"/>
      <c r="V2100" s="9"/>
    </row>
    <row r="2101" spans="13:22" x14ac:dyDescent="0.3">
      <c r="M2101"/>
      <c r="N2101"/>
      <c r="O2101"/>
      <c r="S2101"/>
      <c r="T2101"/>
      <c r="U2101"/>
      <c r="V2101" s="9"/>
    </row>
    <row r="2102" spans="13:22" x14ac:dyDescent="0.3">
      <c r="M2102"/>
      <c r="N2102"/>
      <c r="O2102"/>
      <c r="S2102"/>
      <c r="T2102"/>
      <c r="U2102"/>
      <c r="V2102" s="9"/>
    </row>
    <row r="2103" spans="13:22" x14ac:dyDescent="0.3">
      <c r="M2103"/>
      <c r="N2103"/>
      <c r="O2103"/>
      <c r="S2103"/>
      <c r="T2103"/>
      <c r="U2103"/>
      <c r="V2103" s="9"/>
    </row>
    <row r="2104" spans="13:22" x14ac:dyDescent="0.3">
      <c r="M2104"/>
      <c r="N2104"/>
      <c r="O2104"/>
      <c r="S2104"/>
      <c r="T2104"/>
      <c r="U2104"/>
      <c r="V2104" s="9"/>
    </row>
    <row r="2105" spans="13:22" x14ac:dyDescent="0.3">
      <c r="M2105"/>
      <c r="N2105"/>
      <c r="O2105"/>
      <c r="S2105"/>
      <c r="T2105"/>
      <c r="U2105"/>
      <c r="V2105" s="9"/>
    </row>
    <row r="2106" spans="13:22" x14ac:dyDescent="0.3">
      <c r="M2106"/>
      <c r="N2106"/>
      <c r="O2106"/>
      <c r="S2106"/>
      <c r="T2106"/>
      <c r="U2106"/>
      <c r="V2106" s="9"/>
    </row>
    <row r="2107" spans="13:22" x14ac:dyDescent="0.3">
      <c r="M2107"/>
      <c r="N2107"/>
      <c r="O2107"/>
      <c r="S2107"/>
      <c r="T2107"/>
      <c r="U2107"/>
      <c r="V2107" s="9"/>
    </row>
    <row r="2108" spans="13:22" x14ac:dyDescent="0.3">
      <c r="M2108"/>
      <c r="N2108"/>
      <c r="O2108"/>
      <c r="S2108"/>
      <c r="T2108"/>
      <c r="U2108"/>
      <c r="V2108" s="9"/>
    </row>
    <row r="2109" spans="13:22" x14ac:dyDescent="0.3">
      <c r="M2109"/>
      <c r="N2109"/>
      <c r="O2109"/>
      <c r="S2109"/>
      <c r="T2109"/>
      <c r="U2109"/>
      <c r="V2109" s="9"/>
    </row>
    <row r="2110" spans="13:22" x14ac:dyDescent="0.3">
      <c r="M2110"/>
      <c r="N2110"/>
      <c r="O2110"/>
      <c r="S2110"/>
      <c r="T2110"/>
      <c r="U2110"/>
      <c r="V2110" s="9"/>
    </row>
    <row r="2111" spans="13:22" x14ac:dyDescent="0.3">
      <c r="M2111"/>
      <c r="N2111"/>
      <c r="O2111"/>
      <c r="S2111"/>
      <c r="T2111"/>
      <c r="U2111"/>
      <c r="V2111" s="9"/>
    </row>
    <row r="2112" spans="13:22" x14ac:dyDescent="0.3">
      <c r="M2112"/>
      <c r="N2112"/>
      <c r="O2112"/>
      <c r="S2112"/>
      <c r="T2112"/>
      <c r="U2112"/>
      <c r="V2112" s="9"/>
    </row>
    <row r="2113" spans="13:22" x14ac:dyDescent="0.3">
      <c r="M2113"/>
      <c r="N2113"/>
      <c r="O2113"/>
      <c r="S2113"/>
      <c r="T2113"/>
      <c r="U2113"/>
      <c r="V2113" s="9"/>
    </row>
    <row r="2114" spans="13:22" x14ac:dyDescent="0.3">
      <c r="M2114"/>
      <c r="N2114"/>
      <c r="O2114"/>
      <c r="S2114"/>
      <c r="T2114"/>
      <c r="U2114"/>
      <c r="V2114" s="9"/>
    </row>
    <row r="2115" spans="13:22" x14ac:dyDescent="0.3">
      <c r="M2115"/>
      <c r="N2115"/>
      <c r="O2115"/>
      <c r="S2115"/>
      <c r="T2115"/>
      <c r="U2115"/>
      <c r="V2115" s="9"/>
    </row>
    <row r="2116" spans="13:22" x14ac:dyDescent="0.3">
      <c r="M2116"/>
      <c r="N2116"/>
      <c r="O2116"/>
      <c r="S2116"/>
      <c r="T2116"/>
      <c r="U2116"/>
      <c r="V2116" s="9"/>
    </row>
    <row r="2117" spans="13:22" x14ac:dyDescent="0.3">
      <c r="M2117"/>
      <c r="N2117"/>
      <c r="O2117"/>
      <c r="S2117"/>
      <c r="T2117"/>
      <c r="U2117"/>
      <c r="V2117" s="9"/>
    </row>
    <row r="2118" spans="13:22" x14ac:dyDescent="0.3">
      <c r="M2118"/>
      <c r="N2118"/>
      <c r="O2118"/>
      <c r="S2118"/>
      <c r="T2118"/>
      <c r="U2118"/>
      <c r="V2118" s="9"/>
    </row>
    <row r="2119" spans="13:22" x14ac:dyDescent="0.3">
      <c r="M2119"/>
      <c r="N2119"/>
      <c r="O2119"/>
      <c r="S2119"/>
      <c r="T2119"/>
      <c r="U2119"/>
      <c r="V2119" s="9"/>
    </row>
    <row r="2120" spans="13:22" x14ac:dyDescent="0.3">
      <c r="M2120"/>
      <c r="N2120"/>
      <c r="O2120"/>
      <c r="S2120"/>
      <c r="T2120"/>
      <c r="U2120"/>
      <c r="V2120" s="9"/>
    </row>
    <row r="2121" spans="13:22" x14ac:dyDescent="0.3">
      <c r="M2121"/>
      <c r="N2121"/>
      <c r="O2121"/>
      <c r="S2121"/>
      <c r="T2121"/>
      <c r="U2121"/>
      <c r="V2121" s="9"/>
    </row>
    <row r="2122" spans="13:22" x14ac:dyDescent="0.3">
      <c r="M2122"/>
      <c r="N2122"/>
      <c r="O2122"/>
      <c r="S2122"/>
      <c r="T2122"/>
      <c r="U2122"/>
      <c r="V2122" s="9"/>
    </row>
    <row r="2123" spans="13:22" x14ac:dyDescent="0.3">
      <c r="M2123"/>
      <c r="N2123"/>
      <c r="O2123"/>
      <c r="S2123"/>
      <c r="T2123"/>
      <c r="U2123"/>
      <c r="V2123" s="9"/>
    </row>
    <row r="2124" spans="13:22" x14ac:dyDescent="0.3">
      <c r="M2124"/>
      <c r="N2124"/>
      <c r="O2124"/>
      <c r="S2124"/>
      <c r="T2124"/>
      <c r="U2124"/>
      <c r="V2124" s="9"/>
    </row>
    <row r="2125" spans="13:22" x14ac:dyDescent="0.3">
      <c r="M2125"/>
      <c r="N2125"/>
      <c r="O2125"/>
      <c r="S2125"/>
      <c r="T2125"/>
      <c r="U2125"/>
      <c r="V2125" s="9"/>
    </row>
    <row r="2126" spans="13:22" x14ac:dyDescent="0.3">
      <c r="M2126"/>
      <c r="N2126"/>
      <c r="O2126"/>
      <c r="S2126"/>
      <c r="T2126"/>
      <c r="U2126"/>
      <c r="V2126" s="9"/>
    </row>
    <row r="2127" spans="13:22" x14ac:dyDescent="0.3">
      <c r="M2127"/>
      <c r="N2127"/>
      <c r="O2127"/>
      <c r="S2127"/>
      <c r="T2127"/>
      <c r="U2127"/>
      <c r="V2127" s="9"/>
    </row>
    <row r="2128" spans="13:22" x14ac:dyDescent="0.3">
      <c r="M2128"/>
      <c r="N2128"/>
      <c r="O2128"/>
      <c r="S2128"/>
      <c r="T2128"/>
      <c r="U2128"/>
      <c r="V2128" s="9"/>
    </row>
    <row r="2129" spans="13:22" x14ac:dyDescent="0.3">
      <c r="M2129"/>
      <c r="N2129"/>
      <c r="O2129"/>
      <c r="S2129"/>
      <c r="T2129"/>
      <c r="U2129"/>
      <c r="V2129" s="9"/>
    </row>
    <row r="2130" spans="13:22" x14ac:dyDescent="0.3">
      <c r="M2130"/>
      <c r="N2130"/>
      <c r="O2130"/>
      <c r="S2130"/>
      <c r="T2130"/>
      <c r="U2130"/>
      <c r="V2130" s="9"/>
    </row>
    <row r="2131" spans="13:22" x14ac:dyDescent="0.3">
      <c r="M2131"/>
      <c r="N2131"/>
      <c r="O2131"/>
      <c r="S2131"/>
      <c r="T2131"/>
      <c r="U2131"/>
      <c r="V2131" s="9"/>
    </row>
    <row r="2132" spans="13:22" x14ac:dyDescent="0.3">
      <c r="M2132"/>
      <c r="N2132"/>
      <c r="O2132"/>
      <c r="S2132"/>
      <c r="T2132"/>
      <c r="U2132"/>
      <c r="V2132" s="9"/>
    </row>
    <row r="2133" spans="13:22" x14ac:dyDescent="0.3">
      <c r="M2133"/>
      <c r="N2133"/>
      <c r="O2133"/>
      <c r="S2133"/>
      <c r="T2133"/>
      <c r="U2133"/>
      <c r="V2133" s="9"/>
    </row>
    <row r="2134" spans="13:22" x14ac:dyDescent="0.3">
      <c r="M2134"/>
      <c r="N2134"/>
      <c r="O2134"/>
      <c r="S2134"/>
      <c r="T2134"/>
      <c r="U2134"/>
      <c r="V2134" s="9"/>
    </row>
    <row r="2135" spans="13:22" x14ac:dyDescent="0.3">
      <c r="M2135"/>
      <c r="N2135"/>
      <c r="O2135"/>
      <c r="S2135"/>
      <c r="T2135"/>
      <c r="U2135"/>
      <c r="V2135" s="9"/>
    </row>
    <row r="2136" spans="13:22" x14ac:dyDescent="0.3">
      <c r="M2136"/>
      <c r="N2136"/>
      <c r="O2136"/>
      <c r="S2136"/>
      <c r="T2136"/>
      <c r="U2136"/>
      <c r="V2136" s="9"/>
    </row>
    <row r="2137" spans="13:22" x14ac:dyDescent="0.3">
      <c r="M2137"/>
      <c r="N2137"/>
      <c r="O2137"/>
      <c r="S2137"/>
      <c r="T2137"/>
      <c r="U2137"/>
      <c r="V2137" s="9"/>
    </row>
    <row r="2138" spans="13:22" x14ac:dyDescent="0.3">
      <c r="M2138"/>
      <c r="N2138"/>
      <c r="O2138"/>
      <c r="S2138"/>
      <c r="T2138"/>
      <c r="U2138"/>
      <c r="V2138" s="9"/>
    </row>
    <row r="2139" spans="13:22" x14ac:dyDescent="0.3">
      <c r="M2139"/>
      <c r="N2139"/>
      <c r="O2139"/>
      <c r="S2139"/>
      <c r="T2139"/>
      <c r="U2139"/>
      <c r="V2139" s="9"/>
    </row>
    <row r="2140" spans="13:22" x14ac:dyDescent="0.3">
      <c r="M2140"/>
      <c r="N2140"/>
      <c r="O2140"/>
      <c r="S2140"/>
      <c r="T2140"/>
      <c r="U2140"/>
      <c r="V2140" s="9"/>
    </row>
    <row r="2141" spans="13:22" x14ac:dyDescent="0.3">
      <c r="M2141"/>
      <c r="N2141"/>
      <c r="O2141"/>
      <c r="S2141"/>
      <c r="T2141"/>
      <c r="U2141"/>
      <c r="V2141" s="9"/>
    </row>
    <row r="2142" spans="13:22" x14ac:dyDescent="0.3">
      <c r="M2142"/>
      <c r="N2142"/>
      <c r="O2142"/>
      <c r="S2142"/>
      <c r="T2142"/>
      <c r="U2142"/>
      <c r="V2142" s="9"/>
    </row>
    <row r="2143" spans="13:22" x14ac:dyDescent="0.3">
      <c r="M2143"/>
      <c r="N2143"/>
      <c r="O2143"/>
      <c r="S2143"/>
      <c r="T2143"/>
      <c r="U2143"/>
      <c r="V2143" s="9"/>
    </row>
    <row r="2144" spans="13:22" x14ac:dyDescent="0.3">
      <c r="M2144"/>
      <c r="N2144"/>
      <c r="O2144"/>
      <c r="S2144"/>
      <c r="T2144"/>
      <c r="U2144"/>
      <c r="V2144" s="9"/>
    </row>
    <row r="2145" spans="13:22" x14ac:dyDescent="0.3">
      <c r="M2145"/>
      <c r="N2145"/>
      <c r="O2145"/>
      <c r="S2145"/>
      <c r="T2145"/>
      <c r="U2145"/>
      <c r="V2145" s="9"/>
    </row>
    <row r="2146" spans="13:22" x14ac:dyDescent="0.3">
      <c r="M2146"/>
      <c r="N2146"/>
      <c r="O2146"/>
      <c r="S2146"/>
      <c r="T2146"/>
      <c r="U2146"/>
      <c r="V2146" s="9"/>
    </row>
    <row r="2147" spans="13:22" x14ac:dyDescent="0.3">
      <c r="M2147"/>
      <c r="N2147"/>
      <c r="O2147"/>
      <c r="S2147"/>
      <c r="T2147"/>
      <c r="U2147"/>
      <c r="V2147" s="9"/>
    </row>
    <row r="2148" spans="13:22" x14ac:dyDescent="0.3">
      <c r="M2148"/>
      <c r="N2148"/>
      <c r="O2148"/>
      <c r="S2148"/>
      <c r="T2148"/>
      <c r="U2148"/>
      <c r="V2148" s="9"/>
    </row>
    <row r="2149" spans="13:22" x14ac:dyDescent="0.3">
      <c r="M2149"/>
      <c r="N2149"/>
      <c r="O2149"/>
      <c r="S2149"/>
      <c r="T2149"/>
      <c r="U2149"/>
      <c r="V2149" s="9"/>
    </row>
    <row r="2150" spans="13:22" x14ac:dyDescent="0.3">
      <c r="M2150"/>
      <c r="N2150"/>
      <c r="O2150"/>
      <c r="S2150"/>
      <c r="T2150"/>
      <c r="U2150"/>
      <c r="V2150" s="9"/>
    </row>
    <row r="2151" spans="13:22" x14ac:dyDescent="0.3">
      <c r="M2151"/>
      <c r="N2151"/>
      <c r="O2151"/>
      <c r="S2151"/>
      <c r="T2151"/>
      <c r="U2151"/>
      <c r="V2151" s="9"/>
    </row>
    <row r="2152" spans="13:22" x14ac:dyDescent="0.3">
      <c r="M2152"/>
      <c r="N2152"/>
      <c r="O2152"/>
      <c r="S2152"/>
      <c r="T2152"/>
      <c r="U2152"/>
      <c r="V2152" s="9"/>
    </row>
    <row r="2153" spans="13:22" x14ac:dyDescent="0.3">
      <c r="M2153"/>
      <c r="N2153"/>
      <c r="O2153"/>
      <c r="S2153"/>
      <c r="T2153"/>
      <c r="U2153"/>
      <c r="V2153" s="9"/>
    </row>
    <row r="2154" spans="13:22" x14ac:dyDescent="0.3">
      <c r="M2154"/>
      <c r="N2154"/>
      <c r="O2154"/>
      <c r="S2154"/>
      <c r="T2154"/>
      <c r="U2154"/>
      <c r="V2154" s="9"/>
    </row>
    <row r="2155" spans="13:22" x14ac:dyDescent="0.3">
      <c r="M2155"/>
      <c r="N2155"/>
      <c r="O2155"/>
      <c r="S2155"/>
      <c r="T2155"/>
      <c r="U2155"/>
      <c r="V2155" s="9"/>
    </row>
    <row r="2156" spans="13:22" x14ac:dyDescent="0.3">
      <c r="M2156"/>
      <c r="N2156"/>
      <c r="O2156"/>
      <c r="S2156"/>
      <c r="T2156"/>
      <c r="U2156"/>
      <c r="V2156" s="9"/>
    </row>
    <row r="2157" spans="13:22" x14ac:dyDescent="0.3">
      <c r="M2157"/>
      <c r="N2157"/>
      <c r="O2157"/>
      <c r="S2157"/>
      <c r="T2157"/>
      <c r="U2157"/>
      <c r="V2157" s="9"/>
    </row>
    <row r="2158" spans="13:22" x14ac:dyDescent="0.3">
      <c r="M2158"/>
      <c r="N2158"/>
      <c r="O2158"/>
      <c r="S2158"/>
      <c r="T2158"/>
      <c r="U2158"/>
      <c r="V2158" s="9"/>
    </row>
    <row r="2159" spans="13:22" x14ac:dyDescent="0.3">
      <c r="M2159"/>
      <c r="N2159"/>
      <c r="O2159"/>
      <c r="S2159"/>
      <c r="T2159"/>
      <c r="U2159"/>
      <c r="V2159" s="9"/>
    </row>
    <row r="2160" spans="13:22" x14ac:dyDescent="0.3">
      <c r="M2160"/>
      <c r="N2160"/>
      <c r="O2160"/>
      <c r="S2160"/>
      <c r="T2160"/>
      <c r="U2160"/>
      <c r="V2160" s="9"/>
    </row>
    <row r="2161" spans="13:22" x14ac:dyDescent="0.3">
      <c r="M2161"/>
      <c r="N2161"/>
      <c r="O2161"/>
      <c r="S2161"/>
      <c r="T2161"/>
      <c r="U2161"/>
      <c r="V2161" s="9"/>
    </row>
    <row r="2162" spans="13:22" x14ac:dyDescent="0.3">
      <c r="M2162"/>
      <c r="N2162"/>
      <c r="O2162"/>
      <c r="S2162"/>
      <c r="T2162"/>
      <c r="U2162"/>
      <c r="V2162" s="9"/>
    </row>
    <row r="2163" spans="13:22" x14ac:dyDescent="0.3">
      <c r="M2163"/>
      <c r="N2163"/>
      <c r="O2163"/>
      <c r="S2163"/>
      <c r="T2163"/>
      <c r="U2163"/>
      <c r="V2163" s="9"/>
    </row>
    <row r="2164" spans="13:22" x14ac:dyDescent="0.3">
      <c r="M2164"/>
      <c r="N2164"/>
      <c r="O2164"/>
      <c r="S2164"/>
      <c r="T2164"/>
      <c r="U2164"/>
      <c r="V2164" s="9"/>
    </row>
    <row r="2165" spans="13:22" x14ac:dyDescent="0.3">
      <c r="M2165"/>
      <c r="N2165"/>
      <c r="O2165"/>
      <c r="S2165"/>
      <c r="T2165"/>
      <c r="U2165"/>
      <c r="V2165" s="9"/>
    </row>
    <row r="2166" spans="13:22" x14ac:dyDescent="0.3">
      <c r="M2166"/>
      <c r="N2166"/>
      <c r="O2166"/>
      <c r="S2166"/>
      <c r="T2166"/>
      <c r="U2166"/>
      <c r="V2166" s="9"/>
    </row>
    <row r="2167" spans="13:22" x14ac:dyDescent="0.3">
      <c r="M2167"/>
      <c r="N2167"/>
      <c r="O2167"/>
      <c r="S2167"/>
      <c r="T2167"/>
      <c r="U2167"/>
      <c r="V2167" s="9"/>
    </row>
    <row r="2168" spans="13:22" x14ac:dyDescent="0.3">
      <c r="M2168"/>
      <c r="N2168"/>
      <c r="O2168"/>
      <c r="S2168"/>
      <c r="T2168"/>
      <c r="U2168"/>
      <c r="V2168" s="9"/>
    </row>
    <row r="2169" spans="13:22" x14ac:dyDescent="0.3">
      <c r="M2169"/>
      <c r="N2169"/>
      <c r="O2169"/>
      <c r="S2169"/>
      <c r="T2169"/>
      <c r="U2169"/>
      <c r="V2169" s="9"/>
    </row>
    <row r="2170" spans="13:22" x14ac:dyDescent="0.3">
      <c r="M2170"/>
      <c r="N2170"/>
      <c r="O2170"/>
      <c r="S2170"/>
      <c r="T2170"/>
      <c r="U2170"/>
      <c r="V2170" s="9"/>
    </row>
    <row r="2171" spans="13:22" x14ac:dyDescent="0.3">
      <c r="M2171"/>
      <c r="N2171"/>
      <c r="O2171"/>
      <c r="S2171"/>
      <c r="T2171"/>
      <c r="U2171"/>
      <c r="V2171" s="9"/>
    </row>
    <row r="2172" spans="13:22" x14ac:dyDescent="0.3">
      <c r="M2172"/>
      <c r="N2172"/>
      <c r="O2172"/>
      <c r="S2172"/>
      <c r="T2172"/>
      <c r="U2172"/>
      <c r="V2172" s="9"/>
    </row>
    <row r="2173" spans="13:22" x14ac:dyDescent="0.3">
      <c r="M2173"/>
      <c r="N2173"/>
      <c r="O2173"/>
      <c r="S2173"/>
      <c r="T2173"/>
      <c r="U2173"/>
      <c r="V2173" s="9"/>
    </row>
    <row r="2174" spans="13:22" x14ac:dyDescent="0.3">
      <c r="M2174"/>
      <c r="N2174"/>
      <c r="O2174"/>
      <c r="S2174"/>
      <c r="T2174"/>
      <c r="U2174"/>
      <c r="V2174" s="9"/>
    </row>
    <row r="2175" spans="13:22" x14ac:dyDescent="0.3">
      <c r="M2175"/>
      <c r="N2175"/>
      <c r="O2175"/>
      <c r="S2175"/>
      <c r="T2175"/>
      <c r="U2175"/>
      <c r="V2175" s="9"/>
    </row>
    <row r="2176" spans="13:22" x14ac:dyDescent="0.3">
      <c r="M2176"/>
      <c r="N2176"/>
      <c r="O2176"/>
      <c r="S2176"/>
      <c r="T2176"/>
      <c r="U2176"/>
      <c r="V2176" s="9"/>
    </row>
    <row r="2177" spans="13:22" x14ac:dyDescent="0.3">
      <c r="M2177"/>
      <c r="N2177"/>
      <c r="O2177"/>
      <c r="S2177"/>
      <c r="T2177"/>
      <c r="U2177"/>
      <c r="V2177" s="9"/>
    </row>
    <row r="2178" spans="13:22" x14ac:dyDescent="0.3">
      <c r="M2178"/>
      <c r="N2178"/>
      <c r="O2178"/>
      <c r="S2178"/>
      <c r="T2178"/>
      <c r="U2178"/>
      <c r="V2178" s="9"/>
    </row>
    <row r="2179" spans="13:22" x14ac:dyDescent="0.3">
      <c r="M2179"/>
      <c r="N2179"/>
      <c r="O2179"/>
      <c r="S2179"/>
      <c r="T2179"/>
      <c r="U2179"/>
      <c r="V2179" s="9"/>
    </row>
    <row r="2180" spans="13:22" x14ac:dyDescent="0.3">
      <c r="M2180"/>
      <c r="N2180"/>
      <c r="O2180"/>
      <c r="S2180"/>
      <c r="T2180"/>
      <c r="U2180"/>
      <c r="V2180" s="9"/>
    </row>
    <row r="2181" spans="13:22" x14ac:dyDescent="0.3">
      <c r="M2181"/>
      <c r="N2181"/>
      <c r="O2181"/>
      <c r="S2181"/>
      <c r="T2181"/>
      <c r="U2181"/>
      <c r="V2181" s="9"/>
    </row>
    <row r="2182" spans="13:22" x14ac:dyDescent="0.3">
      <c r="M2182"/>
      <c r="N2182"/>
      <c r="O2182"/>
      <c r="S2182"/>
      <c r="T2182"/>
      <c r="U2182"/>
      <c r="V2182" s="9"/>
    </row>
    <row r="2183" spans="13:22" x14ac:dyDescent="0.3">
      <c r="M2183"/>
      <c r="N2183"/>
      <c r="O2183"/>
      <c r="S2183"/>
      <c r="T2183"/>
      <c r="U2183"/>
      <c r="V2183" s="9"/>
    </row>
    <row r="2184" spans="13:22" x14ac:dyDescent="0.3">
      <c r="M2184"/>
      <c r="N2184"/>
      <c r="O2184"/>
      <c r="S2184"/>
      <c r="T2184"/>
      <c r="U2184"/>
      <c r="V2184" s="9"/>
    </row>
    <row r="2185" spans="13:22" x14ac:dyDescent="0.3">
      <c r="M2185"/>
      <c r="N2185"/>
      <c r="O2185"/>
      <c r="S2185"/>
      <c r="T2185"/>
      <c r="U2185"/>
      <c r="V2185" s="9"/>
    </row>
    <row r="2186" spans="13:22" x14ac:dyDescent="0.3">
      <c r="M2186"/>
      <c r="N2186"/>
      <c r="O2186"/>
      <c r="S2186"/>
      <c r="T2186"/>
      <c r="U2186"/>
      <c r="V2186" s="9"/>
    </row>
    <row r="2187" spans="13:22" x14ac:dyDescent="0.3">
      <c r="M2187"/>
      <c r="N2187"/>
      <c r="O2187"/>
      <c r="S2187"/>
      <c r="T2187"/>
      <c r="U2187"/>
      <c r="V2187" s="9"/>
    </row>
    <row r="2188" spans="13:22" x14ac:dyDescent="0.3">
      <c r="M2188"/>
      <c r="N2188"/>
      <c r="O2188"/>
      <c r="S2188"/>
      <c r="T2188"/>
      <c r="U2188"/>
      <c r="V2188" s="9"/>
    </row>
    <row r="2189" spans="13:22" x14ac:dyDescent="0.3">
      <c r="M2189"/>
      <c r="N2189"/>
      <c r="O2189"/>
      <c r="S2189"/>
      <c r="T2189"/>
      <c r="U2189"/>
      <c r="V2189" s="9"/>
    </row>
    <row r="2190" spans="13:22" x14ac:dyDescent="0.3">
      <c r="M2190"/>
      <c r="N2190"/>
      <c r="O2190"/>
      <c r="S2190"/>
      <c r="T2190"/>
      <c r="U2190"/>
      <c r="V2190" s="9"/>
    </row>
    <row r="2191" spans="13:22" x14ac:dyDescent="0.3">
      <c r="M2191"/>
      <c r="N2191"/>
      <c r="O2191"/>
      <c r="S2191"/>
      <c r="T2191"/>
      <c r="U2191"/>
      <c r="V2191" s="9"/>
    </row>
    <row r="2192" spans="13:22" x14ac:dyDescent="0.3">
      <c r="M2192"/>
      <c r="N2192"/>
      <c r="O2192"/>
      <c r="S2192"/>
      <c r="T2192"/>
      <c r="U2192"/>
      <c r="V2192" s="9"/>
    </row>
    <row r="2193" spans="13:22" x14ac:dyDescent="0.3">
      <c r="M2193"/>
      <c r="N2193"/>
      <c r="O2193"/>
      <c r="S2193"/>
      <c r="T2193"/>
      <c r="U2193"/>
      <c r="V2193" s="9"/>
    </row>
    <row r="2194" spans="13:22" x14ac:dyDescent="0.3">
      <c r="M2194"/>
      <c r="N2194"/>
      <c r="O2194"/>
      <c r="S2194"/>
      <c r="T2194"/>
      <c r="U2194"/>
      <c r="V2194" s="9"/>
    </row>
    <row r="2195" spans="13:22" x14ac:dyDescent="0.3">
      <c r="M2195"/>
      <c r="N2195"/>
      <c r="O2195"/>
      <c r="S2195"/>
      <c r="T2195"/>
      <c r="U2195"/>
      <c r="V2195" s="9"/>
    </row>
    <row r="2196" spans="13:22" x14ac:dyDescent="0.3">
      <c r="M2196"/>
      <c r="N2196"/>
      <c r="O2196"/>
      <c r="S2196"/>
      <c r="T2196"/>
      <c r="U2196"/>
      <c r="V2196" s="9"/>
    </row>
    <row r="2197" spans="13:22" x14ac:dyDescent="0.3">
      <c r="M2197"/>
      <c r="N2197"/>
      <c r="O2197"/>
      <c r="S2197"/>
      <c r="T2197"/>
      <c r="U2197"/>
      <c r="V2197" s="9"/>
    </row>
    <row r="2198" spans="13:22" x14ac:dyDescent="0.3">
      <c r="M2198"/>
      <c r="N2198"/>
      <c r="O2198"/>
      <c r="S2198"/>
      <c r="T2198"/>
      <c r="U2198"/>
      <c r="V2198" s="9"/>
    </row>
    <row r="2199" spans="13:22" x14ac:dyDescent="0.3">
      <c r="M2199"/>
      <c r="N2199"/>
      <c r="O2199"/>
      <c r="S2199"/>
      <c r="T2199"/>
      <c r="U2199"/>
      <c r="V2199" s="9"/>
    </row>
    <row r="2200" spans="13:22" x14ac:dyDescent="0.3">
      <c r="M2200"/>
      <c r="N2200"/>
      <c r="O2200"/>
      <c r="S2200"/>
      <c r="T2200"/>
      <c r="U2200"/>
      <c r="V2200" s="9"/>
    </row>
    <row r="2201" spans="13:22" x14ac:dyDescent="0.3">
      <c r="M2201"/>
      <c r="N2201"/>
      <c r="O2201"/>
      <c r="S2201"/>
      <c r="T2201"/>
      <c r="U2201"/>
      <c r="V2201" s="9"/>
    </row>
    <row r="2202" spans="13:22" x14ac:dyDescent="0.3">
      <c r="M2202"/>
      <c r="N2202"/>
      <c r="O2202"/>
      <c r="S2202"/>
      <c r="T2202"/>
      <c r="U2202"/>
      <c r="V2202" s="9"/>
    </row>
    <row r="2203" spans="13:22" x14ac:dyDescent="0.3">
      <c r="M2203"/>
      <c r="N2203"/>
      <c r="O2203"/>
      <c r="S2203"/>
      <c r="T2203"/>
      <c r="U2203"/>
      <c r="V2203" s="9"/>
    </row>
    <row r="2204" spans="13:22" x14ac:dyDescent="0.3">
      <c r="M2204"/>
      <c r="N2204"/>
      <c r="O2204"/>
      <c r="S2204"/>
      <c r="T2204"/>
      <c r="U2204"/>
      <c r="V2204" s="9"/>
    </row>
    <row r="2205" spans="13:22" x14ac:dyDescent="0.3">
      <c r="M2205"/>
      <c r="N2205"/>
      <c r="O2205"/>
      <c r="S2205"/>
      <c r="T2205"/>
      <c r="U2205"/>
      <c r="V2205" s="9"/>
    </row>
    <row r="2206" spans="13:22" x14ac:dyDescent="0.3">
      <c r="M2206"/>
      <c r="N2206"/>
      <c r="O2206"/>
      <c r="S2206"/>
      <c r="T2206"/>
      <c r="U2206"/>
      <c r="V2206" s="9"/>
    </row>
    <row r="2207" spans="13:22" x14ac:dyDescent="0.3">
      <c r="M2207"/>
      <c r="N2207"/>
      <c r="O2207"/>
      <c r="S2207"/>
      <c r="T2207"/>
      <c r="U2207"/>
      <c r="V2207" s="9"/>
    </row>
    <row r="2208" spans="13:22" x14ac:dyDescent="0.3">
      <c r="M2208"/>
      <c r="N2208"/>
      <c r="O2208"/>
      <c r="S2208"/>
      <c r="T2208"/>
      <c r="U2208"/>
      <c r="V2208" s="9"/>
    </row>
    <row r="2209" spans="13:22" x14ac:dyDescent="0.3">
      <c r="M2209"/>
      <c r="N2209"/>
      <c r="O2209"/>
      <c r="S2209"/>
      <c r="T2209"/>
      <c r="U2209"/>
      <c r="V2209" s="9"/>
    </row>
    <row r="2210" spans="13:22" x14ac:dyDescent="0.3">
      <c r="M2210"/>
      <c r="N2210"/>
      <c r="O2210"/>
      <c r="S2210"/>
      <c r="T2210"/>
      <c r="U2210"/>
      <c r="V2210" s="9"/>
    </row>
    <row r="2211" spans="13:22" x14ac:dyDescent="0.3">
      <c r="M2211"/>
      <c r="N2211"/>
      <c r="O2211"/>
      <c r="S2211"/>
      <c r="T2211"/>
      <c r="U2211"/>
      <c r="V2211" s="9"/>
    </row>
    <row r="2212" spans="13:22" x14ac:dyDescent="0.3">
      <c r="M2212"/>
      <c r="N2212"/>
      <c r="O2212"/>
      <c r="S2212"/>
      <c r="T2212"/>
      <c r="U2212"/>
      <c r="V2212" s="9"/>
    </row>
    <row r="2213" spans="13:22" x14ac:dyDescent="0.3">
      <c r="M2213"/>
      <c r="N2213"/>
      <c r="O2213"/>
      <c r="S2213"/>
      <c r="T2213"/>
      <c r="U2213"/>
      <c r="V2213" s="9"/>
    </row>
    <row r="2214" spans="13:22" x14ac:dyDescent="0.3">
      <c r="M2214"/>
      <c r="N2214"/>
      <c r="O2214"/>
      <c r="S2214"/>
      <c r="T2214"/>
      <c r="U2214"/>
      <c r="V2214" s="9"/>
    </row>
    <row r="2215" spans="13:22" x14ac:dyDescent="0.3">
      <c r="M2215"/>
      <c r="N2215"/>
      <c r="O2215"/>
      <c r="S2215"/>
      <c r="T2215"/>
      <c r="U2215"/>
      <c r="V2215" s="9"/>
    </row>
    <row r="2216" spans="13:22" x14ac:dyDescent="0.3">
      <c r="M2216"/>
      <c r="N2216"/>
      <c r="O2216"/>
      <c r="S2216"/>
      <c r="T2216"/>
      <c r="U2216"/>
      <c r="V2216" s="9"/>
    </row>
    <row r="2217" spans="13:22" x14ac:dyDescent="0.3">
      <c r="M2217"/>
      <c r="N2217"/>
      <c r="O2217"/>
      <c r="S2217"/>
      <c r="T2217"/>
      <c r="U2217"/>
      <c r="V2217" s="9"/>
    </row>
    <row r="2218" spans="13:22" x14ac:dyDescent="0.3">
      <c r="M2218"/>
      <c r="N2218"/>
      <c r="O2218"/>
      <c r="S2218"/>
      <c r="T2218"/>
      <c r="U2218"/>
      <c r="V2218" s="9"/>
    </row>
    <row r="2219" spans="13:22" x14ac:dyDescent="0.3">
      <c r="M2219"/>
      <c r="N2219"/>
      <c r="O2219"/>
      <c r="S2219"/>
      <c r="T2219"/>
      <c r="U2219"/>
      <c r="V2219" s="9"/>
    </row>
    <row r="2220" spans="13:22" x14ac:dyDescent="0.3">
      <c r="M2220"/>
      <c r="N2220"/>
      <c r="O2220"/>
      <c r="S2220"/>
      <c r="T2220"/>
      <c r="U2220"/>
      <c r="V2220" s="9"/>
    </row>
    <row r="2221" spans="13:22" x14ac:dyDescent="0.3">
      <c r="M2221"/>
      <c r="N2221"/>
      <c r="O2221"/>
      <c r="S2221"/>
      <c r="T2221"/>
      <c r="U2221"/>
      <c r="V2221" s="9"/>
    </row>
    <row r="2222" spans="13:22" x14ac:dyDescent="0.3">
      <c r="M2222"/>
      <c r="N2222"/>
      <c r="O2222"/>
      <c r="S2222"/>
      <c r="T2222"/>
      <c r="U2222"/>
      <c r="V2222" s="9"/>
    </row>
    <row r="2223" spans="13:22" x14ac:dyDescent="0.3">
      <c r="M2223"/>
      <c r="N2223"/>
      <c r="O2223"/>
      <c r="S2223"/>
      <c r="T2223"/>
      <c r="U2223"/>
      <c r="V2223" s="9"/>
    </row>
    <row r="2224" spans="13:22" x14ac:dyDescent="0.3">
      <c r="M2224"/>
      <c r="N2224"/>
      <c r="O2224"/>
      <c r="S2224"/>
      <c r="T2224"/>
      <c r="U2224"/>
      <c r="V2224" s="9"/>
    </row>
    <row r="2225" spans="13:22" x14ac:dyDescent="0.3">
      <c r="M2225"/>
      <c r="N2225"/>
      <c r="O2225"/>
      <c r="S2225"/>
      <c r="T2225"/>
      <c r="U2225"/>
      <c r="V2225" s="9"/>
    </row>
    <row r="2226" spans="13:22" x14ac:dyDescent="0.3">
      <c r="M2226"/>
      <c r="N2226"/>
      <c r="O2226"/>
      <c r="S2226"/>
      <c r="T2226"/>
      <c r="U2226"/>
      <c r="V2226" s="9"/>
    </row>
    <row r="2227" spans="13:22" x14ac:dyDescent="0.3">
      <c r="M2227"/>
      <c r="N2227"/>
      <c r="O2227"/>
      <c r="S2227"/>
      <c r="T2227"/>
      <c r="U2227"/>
      <c r="V2227" s="9"/>
    </row>
    <row r="2228" spans="13:22" x14ac:dyDescent="0.3">
      <c r="M2228"/>
      <c r="N2228"/>
      <c r="O2228"/>
      <c r="S2228"/>
      <c r="T2228"/>
      <c r="U2228"/>
      <c r="V2228" s="9"/>
    </row>
    <row r="2229" spans="13:22" x14ac:dyDescent="0.3">
      <c r="M2229"/>
      <c r="N2229"/>
      <c r="O2229"/>
      <c r="S2229"/>
      <c r="T2229"/>
      <c r="U2229"/>
      <c r="V2229" s="9"/>
    </row>
    <row r="2230" spans="13:22" x14ac:dyDescent="0.3">
      <c r="M2230"/>
      <c r="N2230"/>
      <c r="O2230"/>
      <c r="S2230"/>
      <c r="T2230"/>
      <c r="U2230"/>
      <c r="V2230" s="9"/>
    </row>
    <row r="2231" spans="13:22" x14ac:dyDescent="0.3">
      <c r="M2231"/>
      <c r="N2231"/>
      <c r="O2231"/>
      <c r="S2231"/>
      <c r="T2231"/>
      <c r="U2231"/>
      <c r="V2231" s="9"/>
    </row>
    <row r="2232" spans="13:22" x14ac:dyDescent="0.3">
      <c r="M2232"/>
      <c r="N2232"/>
      <c r="O2232"/>
      <c r="S2232"/>
      <c r="T2232"/>
      <c r="U2232"/>
      <c r="V2232" s="9"/>
    </row>
    <row r="2233" spans="13:22" x14ac:dyDescent="0.3">
      <c r="M2233"/>
      <c r="N2233"/>
      <c r="O2233"/>
      <c r="S2233"/>
      <c r="T2233"/>
      <c r="U2233"/>
      <c r="V2233" s="9"/>
    </row>
    <row r="2234" spans="13:22" x14ac:dyDescent="0.3">
      <c r="M2234"/>
      <c r="N2234"/>
      <c r="O2234"/>
      <c r="S2234"/>
      <c r="T2234"/>
      <c r="U2234"/>
      <c r="V2234" s="9"/>
    </row>
    <row r="2235" spans="13:22" x14ac:dyDescent="0.3">
      <c r="M2235"/>
      <c r="N2235"/>
      <c r="O2235"/>
      <c r="S2235"/>
      <c r="T2235"/>
      <c r="U2235"/>
      <c r="V2235" s="9"/>
    </row>
    <row r="2236" spans="13:22" x14ac:dyDescent="0.3">
      <c r="M2236"/>
      <c r="N2236"/>
      <c r="O2236"/>
      <c r="S2236"/>
      <c r="T2236"/>
      <c r="U2236"/>
      <c r="V2236" s="9"/>
    </row>
    <row r="2237" spans="13:22" x14ac:dyDescent="0.3">
      <c r="M2237"/>
      <c r="N2237"/>
      <c r="O2237"/>
      <c r="S2237"/>
      <c r="T2237"/>
      <c r="U2237"/>
      <c r="V2237" s="9"/>
    </row>
    <row r="2238" spans="13:22" x14ac:dyDescent="0.3">
      <c r="M2238"/>
      <c r="N2238"/>
      <c r="O2238"/>
      <c r="S2238"/>
      <c r="T2238"/>
      <c r="U2238"/>
      <c r="V2238" s="9"/>
    </row>
    <row r="2239" spans="13:22" x14ac:dyDescent="0.3">
      <c r="M2239"/>
      <c r="N2239"/>
      <c r="O2239"/>
      <c r="S2239"/>
      <c r="T2239"/>
      <c r="U2239"/>
      <c r="V2239" s="9"/>
    </row>
    <row r="2240" spans="13:22" x14ac:dyDescent="0.3">
      <c r="M2240"/>
      <c r="N2240"/>
      <c r="O2240"/>
      <c r="S2240"/>
      <c r="T2240"/>
      <c r="U2240"/>
      <c r="V2240" s="9"/>
    </row>
    <row r="2241" spans="13:22" x14ac:dyDescent="0.3">
      <c r="M2241"/>
      <c r="N2241"/>
      <c r="O2241"/>
      <c r="S2241"/>
      <c r="T2241"/>
      <c r="U2241"/>
      <c r="V2241" s="9"/>
    </row>
    <row r="2242" spans="13:22" x14ac:dyDescent="0.3">
      <c r="M2242"/>
      <c r="N2242"/>
      <c r="O2242"/>
      <c r="S2242"/>
      <c r="T2242"/>
      <c r="U2242"/>
      <c r="V2242" s="9"/>
    </row>
    <row r="2243" spans="13:22" x14ac:dyDescent="0.3">
      <c r="M2243"/>
      <c r="N2243"/>
      <c r="O2243"/>
      <c r="S2243"/>
      <c r="T2243"/>
      <c r="U2243"/>
      <c r="V2243" s="9"/>
    </row>
    <row r="2244" spans="13:22" x14ac:dyDescent="0.3">
      <c r="M2244"/>
      <c r="N2244"/>
      <c r="O2244"/>
      <c r="S2244"/>
      <c r="T2244"/>
      <c r="U2244"/>
      <c r="V2244" s="9"/>
    </row>
    <row r="2245" spans="13:22" x14ac:dyDescent="0.3">
      <c r="M2245"/>
      <c r="N2245"/>
      <c r="O2245"/>
      <c r="S2245"/>
      <c r="T2245"/>
      <c r="U2245"/>
      <c r="V2245" s="9"/>
    </row>
    <row r="2246" spans="13:22" x14ac:dyDescent="0.3">
      <c r="M2246"/>
      <c r="N2246"/>
      <c r="O2246"/>
      <c r="S2246"/>
      <c r="T2246"/>
      <c r="U2246"/>
      <c r="V2246" s="9"/>
    </row>
    <row r="2247" spans="13:22" x14ac:dyDescent="0.3">
      <c r="M2247"/>
      <c r="N2247"/>
      <c r="O2247"/>
      <c r="S2247"/>
      <c r="T2247"/>
      <c r="U2247"/>
      <c r="V2247" s="9"/>
    </row>
    <row r="2248" spans="13:22" x14ac:dyDescent="0.3">
      <c r="M2248"/>
      <c r="N2248"/>
      <c r="O2248"/>
      <c r="S2248"/>
      <c r="T2248"/>
      <c r="U2248"/>
      <c r="V2248" s="9"/>
    </row>
    <row r="2249" spans="13:22" x14ac:dyDescent="0.3">
      <c r="M2249"/>
      <c r="N2249"/>
      <c r="O2249"/>
      <c r="S2249"/>
      <c r="T2249"/>
      <c r="U2249"/>
      <c r="V2249" s="9"/>
    </row>
    <row r="2250" spans="13:22" x14ac:dyDescent="0.3">
      <c r="M2250"/>
      <c r="N2250"/>
      <c r="O2250"/>
      <c r="S2250"/>
      <c r="T2250"/>
      <c r="U2250"/>
      <c r="V2250" s="9"/>
    </row>
    <row r="2251" spans="13:22" x14ac:dyDescent="0.3">
      <c r="M2251"/>
      <c r="N2251"/>
      <c r="O2251"/>
      <c r="S2251"/>
      <c r="T2251"/>
      <c r="U2251"/>
      <c r="V2251" s="9"/>
    </row>
    <row r="2252" spans="13:22" x14ac:dyDescent="0.3">
      <c r="M2252"/>
      <c r="N2252"/>
      <c r="O2252"/>
      <c r="S2252"/>
      <c r="T2252"/>
      <c r="U2252"/>
      <c r="V2252" s="9"/>
    </row>
    <row r="2253" spans="13:22" x14ac:dyDescent="0.3">
      <c r="M2253"/>
      <c r="N2253"/>
      <c r="O2253"/>
      <c r="S2253"/>
      <c r="T2253"/>
      <c r="U2253"/>
      <c r="V2253" s="9"/>
    </row>
    <row r="2254" spans="13:22" x14ac:dyDescent="0.3">
      <c r="M2254"/>
      <c r="N2254"/>
      <c r="O2254"/>
      <c r="S2254"/>
      <c r="T2254"/>
      <c r="U2254"/>
      <c r="V2254" s="9"/>
    </row>
    <row r="2255" spans="13:22" x14ac:dyDescent="0.3">
      <c r="M2255"/>
      <c r="N2255"/>
      <c r="O2255"/>
      <c r="S2255"/>
      <c r="T2255"/>
      <c r="U2255"/>
      <c r="V2255" s="9"/>
    </row>
    <row r="2256" spans="13:22" x14ac:dyDescent="0.3">
      <c r="M2256"/>
      <c r="N2256"/>
      <c r="O2256"/>
      <c r="S2256"/>
      <c r="T2256"/>
      <c r="U2256"/>
      <c r="V2256" s="9"/>
    </row>
    <row r="2257" spans="13:22" x14ac:dyDescent="0.3">
      <c r="M2257"/>
      <c r="N2257"/>
      <c r="O2257"/>
      <c r="S2257"/>
      <c r="T2257"/>
      <c r="U2257"/>
      <c r="V2257" s="9"/>
    </row>
    <row r="2258" spans="13:22" x14ac:dyDescent="0.3">
      <c r="M2258"/>
      <c r="N2258"/>
      <c r="O2258"/>
      <c r="S2258"/>
      <c r="T2258"/>
      <c r="U2258"/>
      <c r="V2258" s="9"/>
    </row>
    <row r="2259" spans="13:22" x14ac:dyDescent="0.3">
      <c r="M2259"/>
      <c r="N2259"/>
      <c r="O2259"/>
      <c r="S2259"/>
      <c r="T2259"/>
      <c r="U2259"/>
      <c r="V2259" s="9"/>
    </row>
    <row r="2260" spans="13:22" x14ac:dyDescent="0.3">
      <c r="M2260"/>
      <c r="N2260"/>
      <c r="O2260"/>
      <c r="S2260"/>
      <c r="T2260"/>
      <c r="U2260"/>
      <c r="V2260" s="9"/>
    </row>
    <row r="2261" spans="13:22" x14ac:dyDescent="0.3">
      <c r="M2261"/>
      <c r="N2261"/>
      <c r="O2261"/>
      <c r="S2261"/>
      <c r="T2261"/>
      <c r="U2261"/>
      <c r="V2261" s="9"/>
    </row>
    <row r="2262" spans="13:22" x14ac:dyDescent="0.3">
      <c r="M2262"/>
      <c r="N2262"/>
      <c r="O2262"/>
      <c r="S2262"/>
      <c r="T2262"/>
      <c r="U2262"/>
      <c r="V2262" s="9"/>
    </row>
    <row r="2263" spans="13:22" x14ac:dyDescent="0.3">
      <c r="M2263"/>
      <c r="N2263"/>
      <c r="O2263"/>
      <c r="S2263"/>
      <c r="T2263"/>
      <c r="U2263"/>
      <c r="V2263" s="9"/>
    </row>
    <row r="2264" spans="13:22" x14ac:dyDescent="0.3">
      <c r="M2264"/>
      <c r="N2264"/>
      <c r="O2264"/>
      <c r="S2264"/>
      <c r="T2264"/>
      <c r="U2264"/>
      <c r="V2264" s="9"/>
    </row>
    <row r="2265" spans="13:22" x14ac:dyDescent="0.3">
      <c r="M2265"/>
      <c r="N2265"/>
      <c r="O2265"/>
      <c r="S2265"/>
      <c r="T2265"/>
      <c r="U2265"/>
      <c r="V2265" s="9"/>
    </row>
    <row r="2266" spans="13:22" x14ac:dyDescent="0.3">
      <c r="M2266"/>
      <c r="N2266"/>
      <c r="O2266"/>
      <c r="S2266"/>
      <c r="T2266"/>
      <c r="U2266"/>
      <c r="V2266" s="9"/>
    </row>
    <row r="2267" spans="13:22" x14ac:dyDescent="0.3">
      <c r="M2267"/>
      <c r="N2267"/>
      <c r="O2267"/>
      <c r="S2267"/>
      <c r="T2267"/>
      <c r="U2267"/>
      <c r="V2267" s="9"/>
    </row>
    <row r="2268" spans="13:22" x14ac:dyDescent="0.3">
      <c r="M2268"/>
      <c r="N2268"/>
      <c r="O2268"/>
      <c r="S2268"/>
      <c r="T2268"/>
      <c r="U2268"/>
      <c r="V2268" s="9"/>
    </row>
    <row r="2269" spans="13:22" x14ac:dyDescent="0.3">
      <c r="M2269"/>
      <c r="N2269"/>
      <c r="O2269"/>
      <c r="S2269"/>
      <c r="T2269"/>
      <c r="U2269"/>
      <c r="V2269" s="9"/>
    </row>
    <row r="2270" spans="13:22" x14ac:dyDescent="0.3">
      <c r="M2270"/>
      <c r="N2270"/>
      <c r="O2270"/>
      <c r="S2270"/>
      <c r="T2270"/>
      <c r="U2270"/>
      <c r="V2270" s="9"/>
    </row>
    <row r="2271" spans="13:22" x14ac:dyDescent="0.3">
      <c r="M2271"/>
      <c r="N2271"/>
      <c r="O2271"/>
      <c r="S2271"/>
      <c r="T2271"/>
      <c r="U2271"/>
      <c r="V2271" s="9"/>
    </row>
    <row r="2272" spans="13:22" x14ac:dyDescent="0.3">
      <c r="M2272"/>
      <c r="N2272"/>
      <c r="O2272"/>
      <c r="S2272"/>
      <c r="T2272"/>
      <c r="U2272"/>
      <c r="V2272" s="9"/>
    </row>
    <row r="2273" spans="13:22" x14ac:dyDescent="0.3">
      <c r="M2273"/>
      <c r="N2273"/>
      <c r="O2273"/>
      <c r="S2273"/>
      <c r="T2273"/>
      <c r="U2273"/>
      <c r="V2273" s="9"/>
    </row>
    <row r="2274" spans="13:22" x14ac:dyDescent="0.3">
      <c r="M2274"/>
      <c r="N2274"/>
      <c r="O2274"/>
      <c r="S2274"/>
      <c r="T2274"/>
      <c r="U2274"/>
      <c r="V2274" s="9"/>
    </row>
    <row r="2275" spans="13:22" x14ac:dyDescent="0.3">
      <c r="M2275"/>
      <c r="N2275"/>
      <c r="O2275"/>
      <c r="S2275"/>
      <c r="T2275"/>
      <c r="U2275"/>
      <c r="V2275" s="9"/>
    </row>
    <row r="2276" spans="13:22" x14ac:dyDescent="0.3">
      <c r="M2276"/>
      <c r="N2276"/>
      <c r="O2276"/>
      <c r="S2276"/>
      <c r="T2276"/>
      <c r="U2276"/>
      <c r="V2276" s="9"/>
    </row>
    <row r="2277" spans="13:22" x14ac:dyDescent="0.3">
      <c r="M2277"/>
      <c r="N2277"/>
      <c r="O2277"/>
      <c r="S2277"/>
      <c r="T2277"/>
      <c r="U2277"/>
      <c r="V2277" s="9"/>
    </row>
    <row r="2278" spans="13:22" x14ac:dyDescent="0.3">
      <c r="M2278"/>
      <c r="N2278"/>
      <c r="O2278"/>
      <c r="S2278"/>
      <c r="T2278"/>
      <c r="U2278"/>
      <c r="V2278" s="9"/>
    </row>
    <row r="2279" spans="13:22" x14ac:dyDescent="0.3">
      <c r="M2279"/>
      <c r="N2279"/>
      <c r="O2279"/>
      <c r="S2279"/>
      <c r="T2279"/>
      <c r="U2279"/>
      <c r="V2279" s="9"/>
    </row>
    <row r="2280" spans="13:22" x14ac:dyDescent="0.3">
      <c r="M2280"/>
      <c r="N2280"/>
      <c r="O2280"/>
      <c r="S2280"/>
      <c r="T2280"/>
      <c r="U2280"/>
      <c r="V2280" s="9"/>
    </row>
    <row r="2281" spans="13:22" x14ac:dyDescent="0.3">
      <c r="M2281"/>
      <c r="N2281"/>
      <c r="O2281"/>
      <c r="S2281"/>
      <c r="T2281"/>
      <c r="U2281"/>
      <c r="V2281" s="9"/>
    </row>
    <row r="2282" spans="13:22" x14ac:dyDescent="0.3">
      <c r="M2282"/>
      <c r="N2282"/>
      <c r="O2282"/>
      <c r="S2282"/>
      <c r="T2282"/>
      <c r="U2282"/>
      <c r="V2282" s="9"/>
    </row>
    <row r="2283" spans="13:22" x14ac:dyDescent="0.3">
      <c r="M2283"/>
      <c r="N2283"/>
      <c r="O2283"/>
      <c r="S2283"/>
      <c r="T2283"/>
      <c r="U2283"/>
      <c r="V2283" s="9"/>
    </row>
    <row r="2284" spans="13:22" x14ac:dyDescent="0.3">
      <c r="M2284"/>
      <c r="N2284"/>
      <c r="O2284"/>
      <c r="S2284"/>
      <c r="T2284"/>
      <c r="U2284"/>
      <c r="V2284" s="9"/>
    </row>
    <row r="2285" spans="13:22" x14ac:dyDescent="0.3">
      <c r="M2285"/>
      <c r="N2285"/>
      <c r="O2285"/>
      <c r="S2285"/>
      <c r="T2285"/>
      <c r="U2285"/>
      <c r="V2285" s="9"/>
    </row>
    <row r="2286" spans="13:22" x14ac:dyDescent="0.3">
      <c r="M2286"/>
      <c r="N2286"/>
      <c r="O2286"/>
      <c r="S2286"/>
      <c r="T2286"/>
      <c r="U2286"/>
      <c r="V2286" s="9"/>
    </row>
    <row r="2287" spans="13:22" x14ac:dyDescent="0.3">
      <c r="M2287"/>
      <c r="N2287"/>
      <c r="O2287"/>
      <c r="S2287"/>
      <c r="T2287"/>
      <c r="U2287"/>
      <c r="V2287" s="9"/>
    </row>
    <row r="2288" spans="13:22" x14ac:dyDescent="0.3">
      <c r="M2288"/>
      <c r="N2288"/>
      <c r="O2288"/>
      <c r="S2288"/>
      <c r="T2288"/>
      <c r="U2288"/>
      <c r="V2288" s="9"/>
    </row>
    <row r="2289" spans="13:22" x14ac:dyDescent="0.3">
      <c r="M2289"/>
      <c r="N2289"/>
      <c r="O2289"/>
      <c r="S2289"/>
      <c r="T2289"/>
      <c r="U2289"/>
      <c r="V2289" s="9"/>
    </row>
    <row r="2290" spans="13:22" x14ac:dyDescent="0.3">
      <c r="M2290"/>
      <c r="N2290"/>
      <c r="O2290"/>
      <c r="S2290"/>
      <c r="T2290"/>
      <c r="U2290"/>
      <c r="V2290" s="9"/>
    </row>
    <row r="2291" spans="13:22" x14ac:dyDescent="0.3">
      <c r="M2291"/>
      <c r="N2291"/>
      <c r="O2291"/>
      <c r="S2291"/>
      <c r="T2291"/>
      <c r="U2291"/>
      <c r="V2291" s="9"/>
    </row>
    <row r="2292" spans="13:22" x14ac:dyDescent="0.3">
      <c r="M2292"/>
      <c r="N2292"/>
      <c r="O2292"/>
      <c r="S2292"/>
      <c r="T2292"/>
      <c r="U2292"/>
      <c r="V2292" s="9"/>
    </row>
    <row r="2293" spans="13:22" x14ac:dyDescent="0.3">
      <c r="M2293"/>
      <c r="N2293"/>
      <c r="O2293"/>
      <c r="S2293"/>
      <c r="T2293"/>
      <c r="U2293"/>
      <c r="V2293" s="9"/>
    </row>
    <row r="2294" spans="13:22" x14ac:dyDescent="0.3">
      <c r="M2294"/>
      <c r="N2294"/>
      <c r="O2294"/>
      <c r="S2294"/>
      <c r="T2294"/>
      <c r="U2294"/>
      <c r="V2294" s="9"/>
    </row>
    <row r="2295" spans="13:22" x14ac:dyDescent="0.3">
      <c r="M2295"/>
      <c r="N2295"/>
      <c r="O2295"/>
      <c r="S2295"/>
      <c r="T2295"/>
      <c r="U2295"/>
      <c r="V2295" s="9"/>
    </row>
    <row r="2296" spans="13:22" x14ac:dyDescent="0.3">
      <c r="M2296"/>
      <c r="N2296"/>
      <c r="O2296"/>
      <c r="S2296"/>
      <c r="T2296"/>
      <c r="U2296"/>
      <c r="V2296" s="9"/>
    </row>
    <row r="2297" spans="13:22" x14ac:dyDescent="0.3">
      <c r="M2297"/>
      <c r="N2297"/>
      <c r="O2297"/>
      <c r="S2297"/>
      <c r="T2297"/>
      <c r="U2297"/>
      <c r="V2297" s="9"/>
    </row>
    <row r="2298" spans="13:22" x14ac:dyDescent="0.3">
      <c r="M2298"/>
      <c r="N2298"/>
      <c r="O2298"/>
      <c r="S2298"/>
      <c r="T2298"/>
      <c r="U2298"/>
      <c r="V2298" s="9"/>
    </row>
    <row r="2299" spans="13:22" x14ac:dyDescent="0.3">
      <c r="M2299"/>
      <c r="N2299"/>
      <c r="O2299"/>
      <c r="S2299"/>
      <c r="T2299"/>
      <c r="U2299"/>
      <c r="V2299" s="9"/>
    </row>
    <row r="2300" spans="13:22" x14ac:dyDescent="0.3">
      <c r="M2300"/>
      <c r="N2300"/>
      <c r="O2300"/>
      <c r="S2300"/>
      <c r="T2300"/>
      <c r="U2300"/>
      <c r="V2300" s="9"/>
    </row>
    <row r="2301" spans="13:22" x14ac:dyDescent="0.3">
      <c r="M2301"/>
      <c r="N2301"/>
      <c r="O2301"/>
      <c r="S2301"/>
      <c r="T2301"/>
      <c r="U2301"/>
      <c r="V2301" s="9"/>
    </row>
    <row r="2302" spans="13:22" x14ac:dyDescent="0.3">
      <c r="M2302"/>
      <c r="N2302"/>
      <c r="O2302"/>
      <c r="S2302"/>
      <c r="T2302"/>
      <c r="U2302"/>
      <c r="V2302" s="9"/>
    </row>
    <row r="2303" spans="13:22" x14ac:dyDescent="0.3">
      <c r="M2303"/>
      <c r="N2303"/>
      <c r="O2303"/>
      <c r="S2303"/>
      <c r="T2303"/>
      <c r="U2303"/>
      <c r="V2303" s="9"/>
    </row>
    <row r="2304" spans="13:22" x14ac:dyDescent="0.3">
      <c r="M2304"/>
      <c r="N2304"/>
      <c r="O2304"/>
      <c r="S2304"/>
      <c r="T2304"/>
      <c r="U2304"/>
      <c r="V2304" s="9"/>
    </row>
    <row r="2305" spans="13:22" x14ac:dyDescent="0.3">
      <c r="M2305"/>
      <c r="N2305"/>
      <c r="O2305"/>
      <c r="S2305"/>
      <c r="T2305"/>
      <c r="U2305"/>
      <c r="V2305" s="9"/>
    </row>
    <row r="2306" spans="13:22" x14ac:dyDescent="0.3">
      <c r="M2306"/>
      <c r="N2306"/>
      <c r="O2306"/>
      <c r="S2306"/>
      <c r="T2306"/>
      <c r="U2306"/>
      <c r="V2306" s="9"/>
    </row>
    <row r="2307" spans="13:22" x14ac:dyDescent="0.3">
      <c r="M2307"/>
      <c r="N2307"/>
      <c r="O2307"/>
      <c r="S2307"/>
      <c r="T2307"/>
      <c r="U2307"/>
      <c r="V2307" s="9"/>
    </row>
    <row r="2308" spans="13:22" x14ac:dyDescent="0.3">
      <c r="M2308"/>
      <c r="N2308"/>
      <c r="O2308"/>
      <c r="S2308"/>
      <c r="T2308"/>
      <c r="U2308"/>
      <c r="V2308" s="9"/>
    </row>
    <row r="2309" spans="13:22" x14ac:dyDescent="0.3">
      <c r="M2309"/>
      <c r="N2309"/>
      <c r="O2309"/>
      <c r="S2309"/>
      <c r="T2309"/>
      <c r="U2309"/>
      <c r="V2309" s="9"/>
    </row>
    <row r="2310" spans="13:22" x14ac:dyDescent="0.3">
      <c r="M2310"/>
      <c r="N2310"/>
      <c r="O2310"/>
      <c r="S2310"/>
      <c r="T2310"/>
      <c r="U2310"/>
      <c r="V2310" s="9"/>
    </row>
    <row r="2311" spans="13:22" x14ac:dyDescent="0.3">
      <c r="M2311"/>
      <c r="N2311"/>
      <c r="O2311"/>
      <c r="S2311"/>
      <c r="T2311"/>
      <c r="U2311"/>
      <c r="V2311" s="9"/>
    </row>
    <row r="2312" spans="13:22" x14ac:dyDescent="0.3">
      <c r="M2312"/>
      <c r="N2312"/>
      <c r="O2312"/>
      <c r="S2312"/>
      <c r="T2312"/>
      <c r="U2312"/>
      <c r="V2312" s="9"/>
    </row>
    <row r="2313" spans="13:22" x14ac:dyDescent="0.3">
      <c r="M2313"/>
      <c r="N2313"/>
      <c r="O2313"/>
      <c r="S2313"/>
      <c r="T2313"/>
      <c r="U2313"/>
      <c r="V2313" s="9"/>
    </row>
    <row r="2314" spans="13:22" x14ac:dyDescent="0.3">
      <c r="M2314"/>
      <c r="N2314"/>
      <c r="O2314"/>
      <c r="S2314"/>
      <c r="T2314"/>
      <c r="U2314"/>
      <c r="V2314" s="9"/>
    </row>
    <row r="2315" spans="13:22" x14ac:dyDescent="0.3">
      <c r="M2315"/>
      <c r="N2315"/>
      <c r="O2315"/>
      <c r="S2315"/>
      <c r="T2315"/>
      <c r="U2315"/>
      <c r="V2315" s="9"/>
    </row>
    <row r="2316" spans="13:22" x14ac:dyDescent="0.3">
      <c r="M2316"/>
      <c r="N2316"/>
      <c r="O2316"/>
      <c r="S2316"/>
      <c r="T2316"/>
      <c r="U2316"/>
      <c r="V2316" s="9"/>
    </row>
    <row r="2317" spans="13:22" x14ac:dyDescent="0.3">
      <c r="M2317"/>
      <c r="N2317"/>
      <c r="O2317"/>
      <c r="S2317"/>
      <c r="T2317"/>
      <c r="U2317"/>
      <c r="V2317" s="9"/>
    </row>
    <row r="2318" spans="13:22" x14ac:dyDescent="0.3">
      <c r="M2318"/>
      <c r="N2318"/>
      <c r="O2318"/>
      <c r="S2318"/>
      <c r="T2318"/>
      <c r="U2318"/>
      <c r="V2318" s="9"/>
    </row>
    <row r="2319" spans="13:22" x14ac:dyDescent="0.3">
      <c r="M2319"/>
      <c r="N2319"/>
      <c r="O2319"/>
      <c r="S2319"/>
      <c r="T2319"/>
      <c r="U2319"/>
      <c r="V2319" s="9"/>
    </row>
    <row r="2320" spans="13:22" x14ac:dyDescent="0.3">
      <c r="M2320"/>
      <c r="N2320"/>
      <c r="O2320"/>
      <c r="S2320"/>
      <c r="T2320"/>
      <c r="U2320"/>
      <c r="V2320" s="9"/>
    </row>
    <row r="2321" spans="13:22" x14ac:dyDescent="0.3">
      <c r="M2321"/>
      <c r="N2321"/>
      <c r="O2321"/>
      <c r="S2321"/>
      <c r="T2321"/>
      <c r="U2321"/>
      <c r="V2321" s="9"/>
    </row>
    <row r="2322" spans="13:22" x14ac:dyDescent="0.3">
      <c r="M2322"/>
      <c r="N2322"/>
      <c r="O2322"/>
      <c r="S2322"/>
      <c r="T2322"/>
      <c r="U2322"/>
      <c r="V2322" s="9"/>
    </row>
    <row r="2323" spans="13:22" x14ac:dyDescent="0.3">
      <c r="M2323"/>
      <c r="N2323"/>
      <c r="O2323"/>
      <c r="S2323"/>
      <c r="T2323"/>
      <c r="U2323"/>
      <c r="V2323" s="9"/>
    </row>
    <row r="2324" spans="13:22" x14ac:dyDescent="0.3">
      <c r="M2324"/>
      <c r="N2324"/>
      <c r="O2324"/>
      <c r="S2324"/>
      <c r="T2324"/>
      <c r="U2324"/>
      <c r="V2324" s="9"/>
    </row>
    <row r="2325" spans="13:22" x14ac:dyDescent="0.3">
      <c r="M2325"/>
      <c r="N2325"/>
      <c r="O2325"/>
      <c r="S2325"/>
      <c r="T2325"/>
      <c r="U2325"/>
      <c r="V2325" s="9"/>
    </row>
    <row r="2326" spans="13:22" x14ac:dyDescent="0.3">
      <c r="M2326"/>
      <c r="N2326"/>
      <c r="O2326"/>
      <c r="S2326"/>
      <c r="T2326"/>
      <c r="U2326"/>
      <c r="V2326" s="9"/>
    </row>
    <row r="2327" spans="13:22" x14ac:dyDescent="0.3">
      <c r="M2327"/>
      <c r="N2327"/>
      <c r="O2327"/>
      <c r="S2327"/>
      <c r="T2327"/>
      <c r="U2327"/>
      <c r="V2327" s="9"/>
    </row>
    <row r="2328" spans="13:22" x14ac:dyDescent="0.3">
      <c r="M2328"/>
      <c r="N2328"/>
      <c r="O2328"/>
      <c r="S2328"/>
      <c r="T2328"/>
      <c r="U2328"/>
      <c r="V2328" s="9"/>
    </row>
    <row r="2329" spans="13:22" x14ac:dyDescent="0.3">
      <c r="M2329"/>
      <c r="N2329"/>
      <c r="O2329"/>
      <c r="S2329"/>
      <c r="T2329"/>
      <c r="U2329"/>
      <c r="V2329" s="9"/>
    </row>
    <row r="2330" spans="13:22" x14ac:dyDescent="0.3">
      <c r="M2330"/>
      <c r="N2330"/>
      <c r="O2330"/>
      <c r="S2330"/>
      <c r="T2330"/>
      <c r="U2330"/>
      <c r="V2330" s="9"/>
    </row>
    <row r="2331" spans="13:22" x14ac:dyDescent="0.3">
      <c r="M2331"/>
      <c r="N2331"/>
      <c r="O2331"/>
      <c r="S2331"/>
      <c r="T2331"/>
      <c r="U2331"/>
      <c r="V2331" s="9"/>
    </row>
    <row r="2332" spans="13:22" x14ac:dyDescent="0.3">
      <c r="M2332"/>
      <c r="N2332"/>
      <c r="O2332"/>
      <c r="S2332"/>
      <c r="T2332"/>
      <c r="U2332"/>
      <c r="V2332" s="9"/>
    </row>
    <row r="2333" spans="13:22" x14ac:dyDescent="0.3">
      <c r="M2333"/>
      <c r="N2333"/>
      <c r="O2333"/>
      <c r="S2333"/>
      <c r="T2333"/>
      <c r="U2333"/>
      <c r="V2333" s="9"/>
    </row>
    <row r="2334" spans="13:22" x14ac:dyDescent="0.3">
      <c r="M2334"/>
      <c r="N2334"/>
      <c r="O2334"/>
      <c r="S2334"/>
      <c r="T2334"/>
      <c r="U2334"/>
      <c r="V2334" s="9"/>
    </row>
    <row r="2335" spans="13:22" x14ac:dyDescent="0.3">
      <c r="M2335"/>
      <c r="N2335"/>
      <c r="O2335"/>
      <c r="S2335"/>
      <c r="T2335"/>
      <c r="U2335"/>
      <c r="V2335" s="9"/>
    </row>
    <row r="2336" spans="13:22" x14ac:dyDescent="0.3">
      <c r="M2336"/>
      <c r="N2336"/>
      <c r="O2336"/>
      <c r="S2336"/>
      <c r="T2336"/>
      <c r="U2336"/>
      <c r="V2336" s="9"/>
    </row>
    <row r="2337" spans="13:22" x14ac:dyDescent="0.3">
      <c r="M2337"/>
      <c r="N2337"/>
      <c r="O2337"/>
      <c r="S2337"/>
      <c r="T2337"/>
      <c r="U2337"/>
      <c r="V2337" s="9"/>
    </row>
    <row r="2338" spans="13:22" x14ac:dyDescent="0.3">
      <c r="M2338"/>
      <c r="N2338"/>
      <c r="O2338"/>
      <c r="S2338"/>
      <c r="T2338"/>
      <c r="U2338"/>
      <c r="V2338" s="9"/>
    </row>
    <row r="2339" spans="13:22" x14ac:dyDescent="0.3">
      <c r="M2339"/>
      <c r="N2339"/>
      <c r="O2339"/>
      <c r="S2339"/>
      <c r="T2339"/>
      <c r="U2339"/>
      <c r="V2339" s="9"/>
    </row>
    <row r="2340" spans="13:22" x14ac:dyDescent="0.3">
      <c r="M2340"/>
      <c r="N2340"/>
      <c r="O2340"/>
      <c r="S2340"/>
      <c r="T2340"/>
      <c r="U2340"/>
      <c r="V2340" s="9"/>
    </row>
    <row r="2341" spans="13:22" x14ac:dyDescent="0.3">
      <c r="M2341"/>
      <c r="N2341"/>
      <c r="O2341"/>
      <c r="S2341"/>
      <c r="T2341"/>
      <c r="U2341"/>
      <c r="V2341" s="9"/>
    </row>
    <row r="2342" spans="13:22" x14ac:dyDescent="0.3">
      <c r="M2342"/>
      <c r="N2342"/>
      <c r="O2342"/>
      <c r="S2342"/>
      <c r="T2342"/>
      <c r="U2342"/>
      <c r="V2342" s="9"/>
    </row>
    <row r="2343" spans="13:22" x14ac:dyDescent="0.3">
      <c r="M2343"/>
      <c r="N2343"/>
      <c r="O2343"/>
      <c r="S2343"/>
      <c r="T2343"/>
      <c r="U2343"/>
      <c r="V2343" s="9"/>
    </row>
    <row r="2344" spans="13:22" x14ac:dyDescent="0.3">
      <c r="M2344"/>
      <c r="N2344"/>
      <c r="O2344"/>
      <c r="S2344"/>
      <c r="T2344"/>
      <c r="U2344"/>
      <c r="V2344" s="9"/>
    </row>
    <row r="2345" spans="13:22" x14ac:dyDescent="0.3">
      <c r="M2345"/>
      <c r="N2345"/>
      <c r="O2345"/>
      <c r="S2345"/>
      <c r="T2345"/>
      <c r="U2345"/>
      <c r="V2345" s="9"/>
    </row>
    <row r="2346" spans="13:22" x14ac:dyDescent="0.3">
      <c r="M2346"/>
      <c r="N2346"/>
      <c r="O2346"/>
      <c r="S2346"/>
      <c r="T2346"/>
      <c r="U2346"/>
      <c r="V2346" s="9"/>
    </row>
    <row r="2347" spans="13:22" x14ac:dyDescent="0.3">
      <c r="M2347"/>
      <c r="N2347"/>
      <c r="O2347"/>
      <c r="S2347"/>
      <c r="T2347"/>
      <c r="U2347"/>
      <c r="V2347" s="9"/>
    </row>
    <row r="2348" spans="13:22" x14ac:dyDescent="0.3">
      <c r="M2348"/>
      <c r="N2348"/>
      <c r="O2348"/>
      <c r="S2348"/>
      <c r="T2348"/>
      <c r="U2348"/>
      <c r="V2348" s="9"/>
    </row>
    <row r="2349" spans="13:22" x14ac:dyDescent="0.3">
      <c r="M2349"/>
      <c r="N2349"/>
      <c r="O2349"/>
      <c r="S2349"/>
      <c r="T2349"/>
      <c r="U2349"/>
      <c r="V2349" s="9"/>
    </row>
    <row r="2350" spans="13:22" x14ac:dyDescent="0.3">
      <c r="M2350"/>
      <c r="N2350"/>
      <c r="O2350"/>
      <c r="S2350"/>
      <c r="T2350"/>
      <c r="U2350"/>
      <c r="V2350" s="9"/>
    </row>
    <row r="2351" spans="13:22" x14ac:dyDescent="0.3">
      <c r="M2351"/>
      <c r="N2351"/>
      <c r="O2351"/>
      <c r="S2351"/>
      <c r="T2351"/>
      <c r="U2351"/>
      <c r="V2351" s="9"/>
    </row>
    <row r="2352" spans="13:22" x14ac:dyDescent="0.3">
      <c r="M2352"/>
      <c r="N2352"/>
      <c r="O2352"/>
      <c r="S2352"/>
      <c r="T2352"/>
      <c r="U2352"/>
      <c r="V2352" s="9"/>
    </row>
    <row r="2353" spans="13:22" x14ac:dyDescent="0.3">
      <c r="M2353"/>
      <c r="N2353"/>
      <c r="O2353"/>
      <c r="S2353"/>
      <c r="T2353"/>
      <c r="U2353"/>
      <c r="V2353" s="9"/>
    </row>
    <row r="2354" spans="13:22" x14ac:dyDescent="0.3">
      <c r="M2354"/>
      <c r="N2354"/>
      <c r="O2354"/>
      <c r="S2354"/>
      <c r="T2354"/>
      <c r="U2354"/>
      <c r="V2354" s="9"/>
    </row>
    <row r="2355" spans="13:22" x14ac:dyDescent="0.3">
      <c r="M2355"/>
      <c r="N2355"/>
      <c r="O2355"/>
      <c r="S2355"/>
      <c r="T2355"/>
      <c r="U2355"/>
      <c r="V2355" s="9"/>
    </row>
    <row r="2356" spans="13:22" x14ac:dyDescent="0.3">
      <c r="M2356"/>
      <c r="N2356"/>
      <c r="O2356"/>
      <c r="S2356"/>
      <c r="T2356"/>
      <c r="U2356"/>
      <c r="V2356" s="9"/>
    </row>
    <row r="2357" spans="13:22" x14ac:dyDescent="0.3">
      <c r="M2357"/>
      <c r="N2357"/>
      <c r="O2357"/>
      <c r="S2357"/>
      <c r="T2357"/>
      <c r="U2357"/>
      <c r="V2357" s="9"/>
    </row>
    <row r="2358" spans="13:22" x14ac:dyDescent="0.3">
      <c r="M2358"/>
      <c r="N2358"/>
      <c r="O2358"/>
      <c r="S2358"/>
      <c r="T2358"/>
      <c r="U2358"/>
      <c r="V2358" s="9"/>
    </row>
    <row r="2359" spans="13:22" x14ac:dyDescent="0.3">
      <c r="M2359"/>
      <c r="N2359"/>
      <c r="O2359"/>
      <c r="S2359"/>
      <c r="T2359"/>
      <c r="U2359"/>
      <c r="V2359" s="9"/>
    </row>
    <row r="2360" spans="13:22" x14ac:dyDescent="0.3">
      <c r="M2360"/>
      <c r="N2360"/>
      <c r="O2360"/>
      <c r="S2360"/>
      <c r="T2360"/>
      <c r="U2360"/>
      <c r="V2360" s="9"/>
    </row>
    <row r="2361" spans="13:22" x14ac:dyDescent="0.3">
      <c r="M2361"/>
      <c r="N2361"/>
      <c r="O2361"/>
      <c r="S2361"/>
      <c r="T2361"/>
      <c r="U2361"/>
      <c r="V2361" s="9"/>
    </row>
    <row r="2362" spans="13:22" x14ac:dyDescent="0.3">
      <c r="M2362"/>
      <c r="N2362"/>
      <c r="O2362"/>
      <c r="S2362"/>
      <c r="T2362"/>
      <c r="U2362"/>
      <c r="V2362" s="9"/>
    </row>
    <row r="2363" spans="13:22" x14ac:dyDescent="0.3">
      <c r="M2363"/>
      <c r="N2363"/>
      <c r="O2363"/>
      <c r="S2363"/>
      <c r="T2363"/>
      <c r="U2363"/>
      <c r="V2363" s="9"/>
    </row>
    <row r="2364" spans="13:22" x14ac:dyDescent="0.3">
      <c r="M2364"/>
      <c r="N2364"/>
      <c r="O2364"/>
      <c r="S2364"/>
      <c r="T2364"/>
      <c r="U2364"/>
      <c r="V2364" s="9"/>
    </row>
    <row r="2365" spans="13:22" x14ac:dyDescent="0.3">
      <c r="M2365"/>
      <c r="N2365"/>
      <c r="O2365"/>
      <c r="S2365"/>
      <c r="T2365"/>
      <c r="U2365"/>
      <c r="V2365" s="9"/>
    </row>
    <row r="2366" spans="13:22" x14ac:dyDescent="0.3">
      <c r="M2366"/>
      <c r="N2366"/>
      <c r="O2366"/>
      <c r="S2366"/>
      <c r="T2366"/>
      <c r="U2366"/>
      <c r="V2366" s="9"/>
    </row>
    <row r="2367" spans="13:22" x14ac:dyDescent="0.3">
      <c r="M2367"/>
      <c r="N2367"/>
      <c r="O2367"/>
      <c r="S2367"/>
      <c r="T2367"/>
      <c r="U2367"/>
      <c r="V2367" s="9"/>
    </row>
    <row r="2368" spans="13:22" x14ac:dyDescent="0.3">
      <c r="M2368"/>
      <c r="N2368"/>
      <c r="O2368"/>
      <c r="S2368"/>
      <c r="T2368"/>
      <c r="U2368"/>
      <c r="V2368" s="9"/>
    </row>
    <row r="2369" spans="13:22" x14ac:dyDescent="0.3">
      <c r="M2369"/>
      <c r="N2369"/>
      <c r="O2369"/>
      <c r="S2369"/>
      <c r="T2369"/>
      <c r="U2369"/>
      <c r="V2369" s="9"/>
    </row>
    <row r="2370" spans="13:22" x14ac:dyDescent="0.3">
      <c r="M2370"/>
      <c r="N2370"/>
      <c r="O2370"/>
      <c r="S2370"/>
      <c r="T2370"/>
      <c r="U2370"/>
      <c r="V2370" s="9"/>
    </row>
    <row r="2371" spans="13:22" x14ac:dyDescent="0.3">
      <c r="M2371"/>
      <c r="N2371"/>
      <c r="O2371"/>
      <c r="S2371"/>
      <c r="T2371"/>
      <c r="U2371"/>
      <c r="V2371" s="9"/>
    </row>
    <row r="2372" spans="13:22" x14ac:dyDescent="0.3">
      <c r="M2372"/>
      <c r="N2372"/>
      <c r="O2372"/>
      <c r="S2372"/>
      <c r="T2372"/>
      <c r="U2372"/>
      <c r="V2372" s="9"/>
    </row>
    <row r="2373" spans="13:22" x14ac:dyDescent="0.3">
      <c r="M2373"/>
      <c r="N2373"/>
      <c r="O2373"/>
      <c r="S2373"/>
      <c r="T2373"/>
      <c r="U2373"/>
      <c r="V2373" s="9"/>
    </row>
    <row r="2374" spans="13:22" x14ac:dyDescent="0.3">
      <c r="M2374"/>
      <c r="N2374"/>
      <c r="O2374"/>
      <c r="S2374"/>
      <c r="T2374"/>
      <c r="U2374"/>
      <c r="V2374" s="9"/>
    </row>
    <row r="2375" spans="13:22" x14ac:dyDescent="0.3">
      <c r="M2375"/>
      <c r="N2375"/>
      <c r="O2375"/>
      <c r="S2375"/>
      <c r="T2375"/>
      <c r="U2375"/>
      <c r="V2375" s="9"/>
    </row>
    <row r="2376" spans="13:22" x14ac:dyDescent="0.3">
      <c r="M2376"/>
      <c r="N2376"/>
      <c r="O2376"/>
      <c r="S2376"/>
      <c r="T2376"/>
      <c r="U2376"/>
      <c r="V2376" s="9"/>
    </row>
    <row r="2377" spans="13:22" x14ac:dyDescent="0.3">
      <c r="M2377"/>
      <c r="N2377"/>
      <c r="O2377"/>
      <c r="S2377"/>
      <c r="T2377"/>
      <c r="U2377"/>
      <c r="V2377" s="9"/>
    </row>
    <row r="2378" spans="13:22" x14ac:dyDescent="0.3">
      <c r="M2378"/>
      <c r="N2378"/>
      <c r="O2378"/>
      <c r="S2378"/>
      <c r="T2378"/>
      <c r="U2378"/>
      <c r="V2378" s="9"/>
    </row>
    <row r="2379" spans="13:22" x14ac:dyDescent="0.3">
      <c r="M2379"/>
      <c r="N2379"/>
      <c r="O2379"/>
      <c r="S2379"/>
      <c r="T2379"/>
      <c r="U2379"/>
      <c r="V2379" s="9"/>
    </row>
    <row r="2380" spans="13:22" x14ac:dyDescent="0.3">
      <c r="M2380"/>
      <c r="N2380"/>
      <c r="O2380"/>
      <c r="S2380"/>
      <c r="T2380"/>
      <c r="U2380"/>
      <c r="V2380" s="9"/>
    </row>
    <row r="2381" spans="13:22" x14ac:dyDescent="0.3">
      <c r="M2381"/>
      <c r="N2381"/>
      <c r="O2381"/>
      <c r="S2381"/>
      <c r="T2381"/>
      <c r="U2381"/>
      <c r="V2381" s="9"/>
    </row>
    <row r="2382" spans="13:22" x14ac:dyDescent="0.3">
      <c r="M2382"/>
      <c r="N2382"/>
      <c r="O2382"/>
      <c r="S2382"/>
      <c r="T2382"/>
      <c r="U2382"/>
      <c r="V2382" s="9"/>
    </row>
    <row r="2383" spans="13:22" x14ac:dyDescent="0.3">
      <c r="M2383"/>
      <c r="N2383"/>
      <c r="O2383"/>
      <c r="S2383"/>
      <c r="T2383"/>
      <c r="U2383"/>
      <c r="V2383" s="9"/>
    </row>
    <row r="2384" spans="13:22" x14ac:dyDescent="0.3">
      <c r="M2384"/>
      <c r="N2384"/>
      <c r="O2384"/>
      <c r="S2384"/>
      <c r="T2384"/>
      <c r="U2384"/>
      <c r="V2384" s="9"/>
    </row>
    <row r="2385" spans="13:22" x14ac:dyDescent="0.3">
      <c r="M2385"/>
      <c r="N2385"/>
      <c r="O2385"/>
      <c r="S2385"/>
      <c r="T2385"/>
      <c r="U2385"/>
      <c r="V2385" s="9"/>
    </row>
    <row r="2386" spans="13:22" x14ac:dyDescent="0.3">
      <c r="M2386"/>
      <c r="N2386"/>
      <c r="O2386"/>
      <c r="S2386"/>
      <c r="T2386"/>
      <c r="U2386"/>
      <c r="V2386" s="9"/>
    </row>
    <row r="2387" spans="13:22" x14ac:dyDescent="0.3">
      <c r="M2387"/>
      <c r="N2387"/>
      <c r="O2387"/>
      <c r="S2387"/>
      <c r="T2387"/>
      <c r="U2387"/>
      <c r="V2387" s="9"/>
    </row>
    <row r="2388" spans="13:22" x14ac:dyDescent="0.3">
      <c r="M2388"/>
      <c r="N2388"/>
      <c r="O2388"/>
      <c r="S2388"/>
      <c r="T2388"/>
      <c r="U2388"/>
      <c r="V2388" s="9"/>
    </row>
    <row r="2389" spans="13:22" x14ac:dyDescent="0.3">
      <c r="M2389"/>
      <c r="N2389"/>
      <c r="O2389"/>
      <c r="S2389"/>
      <c r="T2389"/>
      <c r="U2389"/>
      <c r="V2389" s="9"/>
    </row>
    <row r="2390" spans="13:22" x14ac:dyDescent="0.3">
      <c r="M2390"/>
      <c r="N2390"/>
      <c r="O2390"/>
      <c r="S2390"/>
      <c r="T2390"/>
      <c r="U2390"/>
      <c r="V2390" s="9"/>
    </row>
    <row r="2391" spans="13:22" x14ac:dyDescent="0.3">
      <c r="M2391"/>
      <c r="N2391"/>
      <c r="O2391"/>
      <c r="S2391"/>
      <c r="T2391"/>
      <c r="U2391"/>
      <c r="V2391" s="9"/>
    </row>
    <row r="2392" spans="13:22" x14ac:dyDescent="0.3">
      <c r="M2392"/>
      <c r="N2392"/>
      <c r="O2392"/>
      <c r="S2392"/>
      <c r="T2392"/>
      <c r="U2392"/>
      <c r="V2392" s="9"/>
    </row>
    <row r="2393" spans="13:22" x14ac:dyDescent="0.3">
      <c r="M2393"/>
      <c r="N2393"/>
      <c r="O2393"/>
      <c r="S2393"/>
      <c r="T2393"/>
      <c r="U2393"/>
      <c r="V2393" s="9"/>
    </row>
    <row r="2394" spans="13:22" x14ac:dyDescent="0.3">
      <c r="M2394"/>
      <c r="N2394"/>
      <c r="O2394"/>
      <c r="S2394"/>
      <c r="T2394"/>
      <c r="U2394"/>
      <c r="V2394" s="9"/>
    </row>
    <row r="2395" spans="13:22" x14ac:dyDescent="0.3">
      <c r="M2395"/>
      <c r="N2395"/>
      <c r="O2395"/>
      <c r="S2395"/>
      <c r="T2395"/>
      <c r="U2395"/>
      <c r="V2395" s="9"/>
    </row>
    <row r="2396" spans="13:22" x14ac:dyDescent="0.3">
      <c r="M2396"/>
      <c r="N2396"/>
      <c r="O2396"/>
      <c r="S2396"/>
      <c r="T2396"/>
      <c r="U2396"/>
      <c r="V2396" s="9"/>
    </row>
    <row r="2397" spans="13:22" x14ac:dyDescent="0.3">
      <c r="M2397"/>
      <c r="N2397"/>
      <c r="O2397"/>
      <c r="S2397"/>
      <c r="T2397"/>
      <c r="U2397"/>
      <c r="V2397" s="9"/>
    </row>
    <row r="2398" spans="13:22" x14ac:dyDescent="0.3">
      <c r="M2398"/>
      <c r="N2398"/>
      <c r="O2398"/>
      <c r="S2398"/>
      <c r="T2398"/>
      <c r="U2398"/>
      <c r="V2398" s="9"/>
    </row>
    <row r="2399" spans="13:22" x14ac:dyDescent="0.3">
      <c r="M2399"/>
      <c r="N2399"/>
      <c r="O2399"/>
      <c r="S2399"/>
      <c r="T2399"/>
      <c r="U2399"/>
      <c r="V2399" s="9"/>
    </row>
    <row r="2400" spans="13:22" x14ac:dyDescent="0.3">
      <c r="M2400"/>
      <c r="N2400"/>
      <c r="O2400"/>
      <c r="S2400"/>
      <c r="T2400"/>
      <c r="U2400"/>
      <c r="V2400" s="9"/>
    </row>
    <row r="2401" spans="13:22" x14ac:dyDescent="0.3">
      <c r="M2401"/>
      <c r="N2401"/>
      <c r="O2401"/>
      <c r="S2401"/>
      <c r="T2401"/>
      <c r="U2401"/>
      <c r="V2401" s="9"/>
    </row>
    <row r="2402" spans="13:22" x14ac:dyDescent="0.3">
      <c r="M2402"/>
      <c r="N2402"/>
      <c r="O2402"/>
      <c r="S2402"/>
      <c r="T2402"/>
      <c r="U2402"/>
      <c r="V2402" s="9"/>
    </row>
    <row r="2403" spans="13:22" x14ac:dyDescent="0.3">
      <c r="M2403"/>
      <c r="N2403"/>
      <c r="O2403"/>
      <c r="S2403"/>
      <c r="T2403"/>
      <c r="U2403"/>
      <c r="V2403" s="9"/>
    </row>
    <row r="2404" spans="13:22" x14ac:dyDescent="0.3">
      <c r="M2404"/>
      <c r="N2404"/>
      <c r="O2404"/>
      <c r="S2404"/>
      <c r="T2404"/>
      <c r="U2404"/>
      <c r="V2404" s="9"/>
    </row>
    <row r="2405" spans="13:22" x14ac:dyDescent="0.3">
      <c r="M2405"/>
      <c r="N2405"/>
      <c r="O2405"/>
      <c r="S2405"/>
      <c r="T2405"/>
      <c r="U2405"/>
      <c r="V2405" s="9"/>
    </row>
    <row r="2406" spans="13:22" x14ac:dyDescent="0.3">
      <c r="M2406"/>
      <c r="N2406"/>
      <c r="O2406"/>
      <c r="S2406"/>
      <c r="T2406"/>
      <c r="U2406"/>
      <c r="V2406" s="9"/>
    </row>
    <row r="2407" spans="13:22" x14ac:dyDescent="0.3">
      <c r="M2407"/>
      <c r="N2407"/>
      <c r="O2407"/>
      <c r="S2407"/>
      <c r="T2407"/>
      <c r="U2407"/>
      <c r="V2407" s="9"/>
    </row>
    <row r="2408" spans="13:22" x14ac:dyDescent="0.3">
      <c r="M2408"/>
      <c r="N2408"/>
      <c r="O2408"/>
      <c r="S2408"/>
      <c r="T2408"/>
      <c r="U2408"/>
      <c r="V2408" s="9"/>
    </row>
    <row r="2409" spans="13:22" x14ac:dyDescent="0.3">
      <c r="M2409"/>
      <c r="N2409"/>
      <c r="O2409"/>
      <c r="S2409"/>
      <c r="T2409"/>
      <c r="U2409"/>
      <c r="V2409" s="9"/>
    </row>
    <row r="2410" spans="13:22" x14ac:dyDescent="0.3">
      <c r="M2410"/>
      <c r="N2410"/>
      <c r="O2410"/>
      <c r="S2410"/>
      <c r="T2410"/>
      <c r="U2410"/>
      <c r="V2410" s="9"/>
    </row>
    <row r="2411" spans="13:22" x14ac:dyDescent="0.3">
      <c r="M2411"/>
      <c r="N2411"/>
      <c r="O2411"/>
      <c r="S2411"/>
      <c r="T2411"/>
      <c r="U2411"/>
      <c r="V2411" s="9"/>
    </row>
    <row r="2412" spans="13:22" x14ac:dyDescent="0.3">
      <c r="M2412"/>
      <c r="N2412"/>
      <c r="O2412"/>
      <c r="S2412"/>
      <c r="T2412"/>
      <c r="U2412"/>
      <c r="V2412" s="9"/>
    </row>
    <row r="2413" spans="13:22" x14ac:dyDescent="0.3">
      <c r="M2413"/>
      <c r="N2413"/>
      <c r="O2413"/>
      <c r="S2413"/>
      <c r="T2413"/>
      <c r="U2413"/>
      <c r="V2413" s="9"/>
    </row>
    <row r="2414" spans="13:22" x14ac:dyDescent="0.3">
      <c r="M2414"/>
      <c r="N2414"/>
      <c r="O2414"/>
      <c r="S2414"/>
      <c r="T2414"/>
      <c r="U2414"/>
      <c r="V2414" s="9"/>
    </row>
    <row r="2415" spans="13:22" x14ac:dyDescent="0.3">
      <c r="M2415"/>
      <c r="N2415"/>
      <c r="O2415"/>
      <c r="S2415"/>
      <c r="T2415"/>
      <c r="U2415"/>
      <c r="V2415" s="9"/>
    </row>
    <row r="2416" spans="13:22" x14ac:dyDescent="0.3">
      <c r="M2416"/>
      <c r="N2416"/>
      <c r="O2416"/>
      <c r="S2416"/>
      <c r="T2416"/>
      <c r="U2416"/>
      <c r="V2416" s="9"/>
    </row>
    <row r="2417" spans="13:22" x14ac:dyDescent="0.3">
      <c r="M2417"/>
      <c r="N2417"/>
      <c r="O2417"/>
      <c r="S2417"/>
      <c r="T2417"/>
      <c r="U2417"/>
      <c r="V2417" s="9"/>
    </row>
    <row r="2418" spans="13:22" x14ac:dyDescent="0.3">
      <c r="M2418"/>
      <c r="N2418"/>
      <c r="O2418"/>
      <c r="S2418"/>
      <c r="T2418"/>
      <c r="U2418"/>
      <c r="V2418" s="9"/>
    </row>
    <row r="2419" spans="13:22" x14ac:dyDescent="0.3">
      <c r="M2419"/>
      <c r="N2419"/>
      <c r="O2419"/>
      <c r="S2419"/>
      <c r="T2419"/>
      <c r="U2419"/>
      <c r="V2419" s="9"/>
    </row>
    <row r="2420" spans="13:22" x14ac:dyDescent="0.3">
      <c r="M2420"/>
      <c r="N2420"/>
      <c r="O2420"/>
      <c r="S2420"/>
      <c r="T2420"/>
      <c r="U2420"/>
      <c r="V2420" s="9"/>
    </row>
    <row r="2421" spans="13:22" x14ac:dyDescent="0.3">
      <c r="M2421"/>
      <c r="N2421"/>
      <c r="O2421"/>
      <c r="S2421"/>
      <c r="T2421"/>
      <c r="U2421"/>
      <c r="V2421" s="9"/>
    </row>
    <row r="2422" spans="13:22" x14ac:dyDescent="0.3">
      <c r="M2422"/>
      <c r="N2422"/>
      <c r="O2422"/>
      <c r="S2422"/>
      <c r="T2422"/>
      <c r="U2422"/>
      <c r="V2422" s="9"/>
    </row>
    <row r="2423" spans="13:22" x14ac:dyDescent="0.3">
      <c r="M2423"/>
      <c r="N2423"/>
      <c r="O2423"/>
      <c r="S2423"/>
      <c r="T2423"/>
      <c r="U2423"/>
      <c r="V2423" s="9"/>
    </row>
    <row r="2424" spans="13:22" x14ac:dyDescent="0.3">
      <c r="M2424"/>
      <c r="N2424"/>
      <c r="O2424"/>
      <c r="S2424"/>
      <c r="T2424"/>
      <c r="U2424"/>
      <c r="V2424" s="9"/>
    </row>
    <row r="2425" spans="13:22" x14ac:dyDescent="0.3">
      <c r="M2425"/>
      <c r="N2425"/>
      <c r="O2425"/>
      <c r="S2425"/>
      <c r="T2425"/>
      <c r="U2425"/>
      <c r="V2425" s="9"/>
    </row>
    <row r="2426" spans="13:22" x14ac:dyDescent="0.3">
      <c r="M2426"/>
      <c r="N2426"/>
      <c r="O2426"/>
      <c r="S2426"/>
      <c r="T2426"/>
      <c r="U2426"/>
      <c r="V2426" s="9"/>
    </row>
    <row r="2427" spans="13:22" x14ac:dyDescent="0.3">
      <c r="M2427"/>
      <c r="N2427"/>
      <c r="O2427"/>
      <c r="S2427"/>
      <c r="T2427"/>
      <c r="U2427"/>
      <c r="V2427" s="9"/>
    </row>
    <row r="2428" spans="13:22" x14ac:dyDescent="0.3">
      <c r="M2428"/>
      <c r="N2428"/>
      <c r="O2428"/>
      <c r="S2428"/>
      <c r="T2428"/>
      <c r="U2428"/>
      <c r="V2428" s="9"/>
    </row>
    <row r="2429" spans="13:22" x14ac:dyDescent="0.3">
      <c r="M2429"/>
      <c r="N2429"/>
      <c r="O2429"/>
      <c r="S2429"/>
      <c r="T2429"/>
      <c r="U2429"/>
      <c r="V2429" s="9"/>
    </row>
    <row r="2430" spans="13:22" x14ac:dyDescent="0.3">
      <c r="M2430"/>
      <c r="N2430"/>
      <c r="O2430"/>
      <c r="S2430"/>
      <c r="T2430"/>
      <c r="U2430"/>
      <c r="V2430" s="9"/>
    </row>
    <row r="2431" spans="13:22" x14ac:dyDescent="0.3">
      <c r="M2431"/>
      <c r="N2431"/>
      <c r="O2431"/>
      <c r="S2431"/>
      <c r="T2431"/>
      <c r="U2431"/>
      <c r="V2431" s="9"/>
    </row>
    <row r="2432" spans="13:22" x14ac:dyDescent="0.3">
      <c r="M2432"/>
      <c r="N2432"/>
      <c r="O2432"/>
      <c r="S2432"/>
      <c r="T2432"/>
      <c r="U2432"/>
      <c r="V2432" s="9"/>
    </row>
    <row r="2433" spans="13:22" x14ac:dyDescent="0.3">
      <c r="M2433"/>
      <c r="N2433"/>
      <c r="O2433"/>
      <c r="S2433"/>
      <c r="T2433"/>
      <c r="U2433"/>
      <c r="V2433" s="9"/>
    </row>
    <row r="2434" spans="13:22" x14ac:dyDescent="0.3">
      <c r="M2434"/>
      <c r="N2434"/>
      <c r="O2434"/>
      <c r="S2434"/>
      <c r="T2434"/>
      <c r="U2434"/>
      <c r="V2434" s="9"/>
    </row>
    <row r="2435" spans="13:22" x14ac:dyDescent="0.3">
      <c r="M2435"/>
      <c r="N2435"/>
      <c r="O2435"/>
      <c r="S2435"/>
      <c r="T2435"/>
      <c r="U2435"/>
      <c r="V2435" s="9"/>
    </row>
    <row r="2436" spans="13:22" x14ac:dyDescent="0.3">
      <c r="M2436"/>
      <c r="N2436"/>
      <c r="O2436"/>
      <c r="S2436"/>
      <c r="T2436"/>
      <c r="U2436"/>
      <c r="V2436" s="9"/>
    </row>
    <row r="2437" spans="13:22" x14ac:dyDescent="0.3">
      <c r="M2437"/>
      <c r="N2437"/>
      <c r="O2437"/>
      <c r="S2437"/>
      <c r="T2437"/>
      <c r="U2437"/>
      <c r="V2437" s="9"/>
    </row>
    <row r="2438" spans="13:22" x14ac:dyDescent="0.3">
      <c r="M2438"/>
      <c r="N2438"/>
      <c r="O2438"/>
      <c r="S2438"/>
      <c r="T2438"/>
      <c r="U2438"/>
      <c r="V2438" s="9"/>
    </row>
    <row r="2439" spans="13:22" x14ac:dyDescent="0.3">
      <c r="M2439"/>
      <c r="N2439"/>
      <c r="O2439"/>
      <c r="S2439"/>
      <c r="T2439"/>
      <c r="U2439"/>
      <c r="V2439" s="9"/>
    </row>
    <row r="2440" spans="13:22" x14ac:dyDescent="0.3">
      <c r="M2440"/>
      <c r="N2440"/>
      <c r="O2440"/>
      <c r="S2440"/>
      <c r="T2440"/>
      <c r="U2440"/>
      <c r="V2440" s="9"/>
    </row>
    <row r="2441" spans="13:22" x14ac:dyDescent="0.3">
      <c r="M2441"/>
      <c r="N2441"/>
      <c r="O2441"/>
      <c r="S2441"/>
      <c r="T2441"/>
      <c r="U2441"/>
      <c r="V2441" s="9"/>
    </row>
    <row r="2442" spans="13:22" x14ac:dyDescent="0.3">
      <c r="M2442"/>
      <c r="N2442"/>
      <c r="O2442"/>
      <c r="S2442"/>
      <c r="T2442"/>
      <c r="U2442"/>
      <c r="V2442" s="9"/>
    </row>
    <row r="2443" spans="13:22" x14ac:dyDescent="0.3">
      <c r="M2443"/>
      <c r="N2443"/>
      <c r="O2443"/>
      <c r="S2443"/>
      <c r="T2443"/>
      <c r="U2443"/>
      <c r="V2443" s="9"/>
    </row>
    <row r="2444" spans="13:22" x14ac:dyDescent="0.3">
      <c r="M2444"/>
      <c r="N2444"/>
      <c r="O2444"/>
      <c r="S2444"/>
      <c r="T2444"/>
      <c r="U2444"/>
      <c r="V2444" s="9"/>
    </row>
    <row r="2445" spans="13:22" x14ac:dyDescent="0.3">
      <c r="M2445"/>
      <c r="N2445"/>
      <c r="O2445"/>
      <c r="S2445"/>
      <c r="T2445"/>
      <c r="U2445"/>
      <c r="V2445" s="9"/>
    </row>
    <row r="2446" spans="13:22" x14ac:dyDescent="0.3">
      <c r="M2446"/>
      <c r="N2446"/>
      <c r="O2446"/>
      <c r="S2446"/>
      <c r="T2446"/>
      <c r="U2446"/>
      <c r="V2446" s="9"/>
    </row>
    <row r="2447" spans="13:22" x14ac:dyDescent="0.3">
      <c r="M2447"/>
      <c r="N2447"/>
      <c r="O2447"/>
      <c r="S2447"/>
      <c r="T2447"/>
      <c r="U2447"/>
      <c r="V2447" s="9"/>
    </row>
    <row r="2448" spans="13:22" x14ac:dyDescent="0.3">
      <c r="M2448"/>
      <c r="N2448"/>
      <c r="O2448"/>
      <c r="S2448"/>
      <c r="T2448"/>
      <c r="U2448"/>
      <c r="V2448" s="9"/>
    </row>
    <row r="2449" spans="13:22" x14ac:dyDescent="0.3">
      <c r="M2449"/>
      <c r="N2449"/>
      <c r="O2449"/>
      <c r="S2449"/>
      <c r="T2449"/>
      <c r="U2449"/>
      <c r="V2449" s="9"/>
    </row>
    <row r="2450" spans="13:22" x14ac:dyDescent="0.3">
      <c r="M2450"/>
      <c r="N2450"/>
      <c r="O2450"/>
      <c r="S2450"/>
      <c r="T2450"/>
      <c r="U2450"/>
      <c r="V2450" s="9"/>
    </row>
    <row r="2451" spans="13:22" x14ac:dyDescent="0.3">
      <c r="M2451"/>
      <c r="N2451"/>
      <c r="O2451"/>
      <c r="S2451"/>
      <c r="T2451"/>
      <c r="U2451"/>
      <c r="V2451" s="9"/>
    </row>
    <row r="2452" spans="13:22" x14ac:dyDescent="0.3">
      <c r="M2452"/>
      <c r="N2452"/>
      <c r="O2452"/>
      <c r="S2452"/>
      <c r="T2452"/>
      <c r="U2452"/>
      <c r="V2452" s="9"/>
    </row>
    <row r="2453" spans="13:22" x14ac:dyDescent="0.3">
      <c r="M2453"/>
      <c r="N2453"/>
      <c r="O2453"/>
      <c r="S2453"/>
      <c r="T2453"/>
      <c r="U2453"/>
      <c r="V2453" s="9"/>
    </row>
    <row r="2454" spans="13:22" x14ac:dyDescent="0.3">
      <c r="M2454"/>
      <c r="N2454"/>
      <c r="O2454"/>
      <c r="S2454"/>
      <c r="T2454"/>
      <c r="U2454"/>
      <c r="V2454" s="9"/>
    </row>
    <row r="2455" spans="13:22" x14ac:dyDescent="0.3">
      <c r="M2455"/>
      <c r="N2455"/>
      <c r="O2455"/>
      <c r="S2455"/>
      <c r="T2455"/>
      <c r="U2455"/>
      <c r="V2455" s="9"/>
    </row>
    <row r="2456" spans="13:22" x14ac:dyDescent="0.3">
      <c r="M2456"/>
      <c r="N2456"/>
      <c r="O2456"/>
      <c r="S2456"/>
      <c r="T2456"/>
      <c r="U2456"/>
      <c r="V2456" s="9"/>
    </row>
    <row r="2457" spans="13:22" x14ac:dyDescent="0.3">
      <c r="M2457"/>
      <c r="N2457"/>
      <c r="O2457"/>
      <c r="S2457"/>
      <c r="T2457"/>
      <c r="U2457"/>
      <c r="V2457" s="9"/>
    </row>
    <row r="2458" spans="13:22" x14ac:dyDescent="0.3">
      <c r="M2458"/>
      <c r="N2458"/>
      <c r="O2458"/>
      <c r="S2458"/>
      <c r="T2458"/>
      <c r="U2458"/>
      <c r="V2458" s="9"/>
    </row>
    <row r="2459" spans="13:22" x14ac:dyDescent="0.3">
      <c r="M2459"/>
      <c r="N2459"/>
      <c r="O2459"/>
      <c r="S2459"/>
      <c r="T2459"/>
      <c r="U2459"/>
      <c r="V2459" s="9"/>
    </row>
    <row r="2460" spans="13:22" x14ac:dyDescent="0.3">
      <c r="M2460"/>
      <c r="N2460"/>
      <c r="O2460"/>
      <c r="S2460"/>
      <c r="T2460"/>
      <c r="U2460"/>
      <c r="V2460" s="9"/>
    </row>
    <row r="2461" spans="13:22" x14ac:dyDescent="0.3">
      <c r="M2461"/>
      <c r="N2461"/>
      <c r="O2461"/>
      <c r="S2461"/>
      <c r="T2461"/>
      <c r="U2461"/>
      <c r="V2461" s="9"/>
    </row>
    <row r="2462" spans="13:22" x14ac:dyDescent="0.3">
      <c r="M2462"/>
      <c r="N2462"/>
      <c r="O2462"/>
      <c r="S2462"/>
      <c r="T2462"/>
      <c r="U2462"/>
      <c r="V2462" s="9"/>
    </row>
    <row r="2463" spans="13:22" x14ac:dyDescent="0.3">
      <c r="M2463"/>
      <c r="N2463"/>
      <c r="O2463"/>
      <c r="S2463"/>
      <c r="T2463"/>
      <c r="U2463"/>
      <c r="V2463" s="9"/>
    </row>
    <row r="2464" spans="13:22" x14ac:dyDescent="0.3">
      <c r="M2464"/>
      <c r="N2464"/>
      <c r="O2464"/>
      <c r="S2464"/>
      <c r="T2464"/>
      <c r="U2464"/>
      <c r="V2464" s="9"/>
    </row>
    <row r="2465" spans="13:22" x14ac:dyDescent="0.3">
      <c r="M2465"/>
      <c r="N2465"/>
      <c r="O2465"/>
      <c r="S2465"/>
      <c r="T2465"/>
      <c r="U2465"/>
      <c r="V2465" s="9"/>
    </row>
    <row r="2466" spans="13:22" x14ac:dyDescent="0.3">
      <c r="M2466"/>
      <c r="N2466"/>
      <c r="O2466"/>
      <c r="S2466"/>
      <c r="T2466"/>
      <c r="U2466"/>
      <c r="V2466" s="9"/>
    </row>
    <row r="2467" spans="13:22" x14ac:dyDescent="0.3">
      <c r="M2467"/>
      <c r="N2467"/>
      <c r="O2467"/>
      <c r="S2467"/>
      <c r="T2467"/>
      <c r="U2467"/>
      <c r="V2467" s="9"/>
    </row>
    <row r="2468" spans="13:22" x14ac:dyDescent="0.3">
      <c r="M2468"/>
      <c r="N2468"/>
      <c r="O2468"/>
      <c r="S2468"/>
      <c r="T2468"/>
      <c r="U2468"/>
      <c r="V2468" s="9"/>
    </row>
    <row r="2469" spans="13:22" x14ac:dyDescent="0.3">
      <c r="M2469"/>
      <c r="N2469"/>
      <c r="O2469"/>
      <c r="S2469"/>
      <c r="T2469"/>
      <c r="U2469"/>
      <c r="V2469" s="9"/>
    </row>
    <row r="2470" spans="13:22" x14ac:dyDescent="0.3">
      <c r="M2470"/>
      <c r="N2470"/>
      <c r="O2470"/>
      <c r="S2470"/>
      <c r="T2470"/>
      <c r="U2470"/>
      <c r="V2470" s="9"/>
    </row>
    <row r="2471" spans="13:22" x14ac:dyDescent="0.3">
      <c r="M2471"/>
      <c r="N2471"/>
      <c r="O2471"/>
      <c r="S2471"/>
      <c r="T2471"/>
      <c r="U2471"/>
      <c r="V2471" s="9"/>
    </row>
    <row r="2472" spans="13:22" x14ac:dyDescent="0.3">
      <c r="M2472"/>
      <c r="N2472"/>
      <c r="O2472"/>
      <c r="S2472"/>
      <c r="T2472"/>
      <c r="U2472"/>
      <c r="V2472" s="9"/>
    </row>
    <row r="2473" spans="13:22" x14ac:dyDescent="0.3">
      <c r="M2473"/>
      <c r="N2473"/>
      <c r="O2473"/>
      <c r="S2473"/>
      <c r="T2473"/>
      <c r="U2473"/>
      <c r="V2473" s="9"/>
    </row>
    <row r="2474" spans="13:22" x14ac:dyDescent="0.3">
      <c r="M2474"/>
      <c r="N2474"/>
      <c r="O2474"/>
      <c r="S2474"/>
      <c r="T2474"/>
      <c r="U2474"/>
      <c r="V2474" s="9"/>
    </row>
    <row r="2475" spans="13:22" x14ac:dyDescent="0.3">
      <c r="M2475"/>
      <c r="N2475"/>
      <c r="O2475"/>
      <c r="S2475"/>
      <c r="T2475"/>
      <c r="U2475"/>
      <c r="V2475" s="9"/>
    </row>
    <row r="2476" spans="13:22" x14ac:dyDescent="0.3">
      <c r="M2476"/>
      <c r="N2476"/>
      <c r="O2476"/>
      <c r="S2476"/>
      <c r="T2476"/>
      <c r="U2476"/>
      <c r="V2476" s="9"/>
    </row>
    <row r="2477" spans="13:22" x14ac:dyDescent="0.3">
      <c r="M2477"/>
      <c r="N2477"/>
      <c r="O2477"/>
      <c r="S2477"/>
      <c r="T2477"/>
      <c r="U2477"/>
      <c r="V2477" s="9"/>
    </row>
    <row r="2478" spans="13:22" x14ac:dyDescent="0.3">
      <c r="M2478"/>
      <c r="N2478"/>
      <c r="O2478"/>
      <c r="S2478"/>
      <c r="T2478"/>
      <c r="U2478"/>
      <c r="V2478" s="9"/>
    </row>
    <row r="2479" spans="13:22" x14ac:dyDescent="0.3">
      <c r="M2479"/>
      <c r="N2479"/>
      <c r="O2479"/>
      <c r="S2479"/>
      <c r="T2479"/>
      <c r="U2479"/>
      <c r="V2479" s="9"/>
    </row>
    <row r="2480" spans="13:22" x14ac:dyDescent="0.3">
      <c r="M2480"/>
      <c r="N2480"/>
      <c r="O2480"/>
      <c r="S2480"/>
      <c r="T2480"/>
      <c r="U2480"/>
      <c r="V2480" s="9"/>
    </row>
    <row r="2481" spans="13:22" x14ac:dyDescent="0.3">
      <c r="M2481"/>
      <c r="N2481"/>
      <c r="O2481"/>
      <c r="S2481"/>
      <c r="T2481"/>
      <c r="U2481"/>
      <c r="V2481" s="9"/>
    </row>
    <row r="2482" spans="13:22" x14ac:dyDescent="0.3">
      <c r="M2482"/>
      <c r="N2482"/>
      <c r="O2482"/>
      <c r="S2482"/>
      <c r="T2482"/>
      <c r="U2482"/>
      <c r="V2482" s="9"/>
    </row>
    <row r="2483" spans="13:22" x14ac:dyDescent="0.3">
      <c r="M2483"/>
      <c r="N2483"/>
      <c r="O2483"/>
      <c r="S2483"/>
      <c r="T2483"/>
      <c r="U2483"/>
      <c r="V2483" s="9"/>
    </row>
    <row r="2484" spans="13:22" x14ac:dyDescent="0.3">
      <c r="M2484"/>
      <c r="N2484"/>
      <c r="O2484"/>
      <c r="S2484"/>
      <c r="T2484"/>
      <c r="U2484"/>
      <c r="V2484" s="9"/>
    </row>
    <row r="2485" spans="13:22" x14ac:dyDescent="0.3">
      <c r="M2485"/>
      <c r="N2485"/>
      <c r="O2485"/>
      <c r="S2485"/>
      <c r="T2485"/>
      <c r="U2485"/>
      <c r="V2485" s="9"/>
    </row>
    <row r="2486" spans="13:22" x14ac:dyDescent="0.3">
      <c r="M2486"/>
      <c r="N2486"/>
      <c r="O2486"/>
      <c r="S2486"/>
      <c r="T2486"/>
      <c r="U2486"/>
      <c r="V2486" s="9"/>
    </row>
    <row r="2487" spans="13:22" x14ac:dyDescent="0.3">
      <c r="M2487"/>
      <c r="N2487"/>
      <c r="O2487"/>
      <c r="S2487"/>
      <c r="T2487"/>
      <c r="U2487"/>
      <c r="V2487" s="9"/>
    </row>
    <row r="2488" spans="13:22" x14ac:dyDescent="0.3">
      <c r="M2488"/>
      <c r="N2488"/>
      <c r="O2488"/>
      <c r="S2488"/>
      <c r="T2488"/>
      <c r="U2488"/>
      <c r="V2488" s="9"/>
    </row>
    <row r="2489" spans="13:22" x14ac:dyDescent="0.3">
      <c r="M2489"/>
      <c r="N2489"/>
      <c r="O2489"/>
      <c r="S2489"/>
      <c r="T2489"/>
      <c r="U2489"/>
      <c r="V2489" s="9"/>
    </row>
    <row r="2490" spans="13:22" x14ac:dyDescent="0.3">
      <c r="M2490"/>
      <c r="N2490"/>
      <c r="O2490"/>
      <c r="S2490"/>
      <c r="T2490"/>
      <c r="U2490"/>
      <c r="V2490" s="9"/>
    </row>
    <row r="2491" spans="13:22" x14ac:dyDescent="0.3">
      <c r="M2491"/>
      <c r="N2491"/>
      <c r="O2491"/>
      <c r="S2491"/>
      <c r="T2491"/>
      <c r="U2491"/>
      <c r="V2491" s="9"/>
    </row>
    <row r="2492" spans="13:22" x14ac:dyDescent="0.3">
      <c r="M2492"/>
      <c r="N2492"/>
      <c r="O2492"/>
      <c r="S2492"/>
      <c r="T2492"/>
      <c r="U2492"/>
      <c r="V2492" s="9"/>
    </row>
    <row r="2493" spans="13:22" x14ac:dyDescent="0.3">
      <c r="M2493"/>
      <c r="N2493"/>
      <c r="O2493"/>
      <c r="S2493"/>
      <c r="T2493"/>
      <c r="U2493"/>
      <c r="V2493" s="9"/>
    </row>
    <row r="2494" spans="13:22" x14ac:dyDescent="0.3">
      <c r="M2494"/>
      <c r="N2494"/>
      <c r="O2494"/>
      <c r="S2494"/>
      <c r="T2494"/>
      <c r="U2494"/>
      <c r="V2494" s="9"/>
    </row>
    <row r="2495" spans="13:22" x14ac:dyDescent="0.3">
      <c r="M2495"/>
      <c r="N2495"/>
      <c r="O2495"/>
      <c r="S2495"/>
      <c r="T2495"/>
      <c r="U2495"/>
      <c r="V2495" s="9"/>
    </row>
    <row r="2496" spans="13:22" x14ac:dyDescent="0.3">
      <c r="M2496"/>
      <c r="N2496"/>
      <c r="O2496"/>
      <c r="S2496"/>
      <c r="T2496"/>
      <c r="U2496"/>
      <c r="V2496" s="9"/>
    </row>
    <row r="2497" spans="13:22" x14ac:dyDescent="0.3">
      <c r="M2497"/>
      <c r="N2497"/>
      <c r="O2497"/>
      <c r="S2497"/>
      <c r="T2497"/>
      <c r="U2497"/>
      <c r="V2497" s="9"/>
    </row>
    <row r="2498" spans="13:22" x14ac:dyDescent="0.3">
      <c r="M2498"/>
      <c r="N2498"/>
      <c r="O2498"/>
      <c r="S2498"/>
      <c r="T2498"/>
      <c r="U2498"/>
      <c r="V2498" s="9"/>
    </row>
    <row r="2499" spans="13:22" x14ac:dyDescent="0.3">
      <c r="M2499"/>
      <c r="N2499"/>
      <c r="O2499"/>
      <c r="S2499"/>
      <c r="T2499"/>
      <c r="U2499"/>
      <c r="V2499" s="9"/>
    </row>
    <row r="2500" spans="13:22" x14ac:dyDescent="0.3">
      <c r="M2500"/>
      <c r="N2500"/>
      <c r="O2500"/>
      <c r="S2500"/>
      <c r="T2500"/>
      <c r="U2500"/>
      <c r="V2500" s="9"/>
    </row>
    <row r="2501" spans="13:22" x14ac:dyDescent="0.3">
      <c r="M2501"/>
      <c r="N2501"/>
      <c r="O2501"/>
      <c r="S2501"/>
      <c r="T2501"/>
      <c r="U2501"/>
      <c r="V2501" s="9"/>
    </row>
    <row r="2502" spans="13:22" x14ac:dyDescent="0.3">
      <c r="M2502"/>
      <c r="N2502"/>
      <c r="O2502"/>
      <c r="S2502"/>
      <c r="T2502"/>
      <c r="U2502"/>
      <c r="V2502" s="9"/>
    </row>
    <row r="2503" spans="13:22" x14ac:dyDescent="0.3">
      <c r="M2503"/>
      <c r="N2503"/>
      <c r="O2503"/>
      <c r="S2503"/>
      <c r="T2503"/>
      <c r="U2503"/>
      <c r="V2503" s="9"/>
    </row>
    <row r="2504" spans="13:22" x14ac:dyDescent="0.3">
      <c r="M2504"/>
      <c r="N2504"/>
      <c r="O2504"/>
      <c r="S2504"/>
      <c r="T2504"/>
      <c r="U2504"/>
      <c r="V2504" s="9"/>
    </row>
    <row r="2505" spans="13:22" x14ac:dyDescent="0.3">
      <c r="M2505"/>
      <c r="N2505"/>
      <c r="O2505"/>
      <c r="S2505"/>
      <c r="T2505"/>
      <c r="U2505"/>
      <c r="V2505" s="9"/>
    </row>
    <row r="2506" spans="13:22" x14ac:dyDescent="0.3">
      <c r="M2506"/>
      <c r="N2506"/>
      <c r="O2506"/>
      <c r="S2506"/>
      <c r="T2506"/>
      <c r="U2506"/>
      <c r="V2506" s="9"/>
    </row>
    <row r="2507" spans="13:22" x14ac:dyDescent="0.3">
      <c r="M2507"/>
      <c r="N2507"/>
      <c r="O2507"/>
      <c r="S2507"/>
      <c r="T2507"/>
      <c r="U2507"/>
      <c r="V2507" s="9"/>
    </row>
    <row r="2508" spans="13:22" x14ac:dyDescent="0.3">
      <c r="M2508"/>
      <c r="N2508"/>
      <c r="O2508"/>
      <c r="S2508"/>
      <c r="T2508"/>
      <c r="U2508"/>
      <c r="V2508" s="9"/>
    </row>
    <row r="2509" spans="13:22" x14ac:dyDescent="0.3">
      <c r="M2509"/>
      <c r="N2509"/>
      <c r="O2509"/>
      <c r="S2509"/>
      <c r="T2509"/>
      <c r="U2509"/>
      <c r="V2509" s="9"/>
    </row>
    <row r="2510" spans="13:22" x14ac:dyDescent="0.3">
      <c r="M2510"/>
      <c r="N2510"/>
      <c r="O2510"/>
      <c r="S2510"/>
      <c r="T2510"/>
      <c r="U2510"/>
      <c r="V2510" s="9"/>
    </row>
    <row r="2511" spans="13:22" x14ac:dyDescent="0.3">
      <c r="M2511"/>
      <c r="N2511"/>
      <c r="O2511"/>
      <c r="S2511"/>
      <c r="T2511"/>
      <c r="U2511"/>
      <c r="V2511" s="9"/>
    </row>
    <row r="2512" spans="13:22" x14ac:dyDescent="0.3">
      <c r="M2512"/>
      <c r="N2512"/>
      <c r="O2512"/>
      <c r="S2512"/>
      <c r="T2512"/>
      <c r="U2512"/>
      <c r="V2512" s="9"/>
    </row>
    <row r="2513" spans="13:22" x14ac:dyDescent="0.3">
      <c r="M2513"/>
      <c r="N2513"/>
      <c r="O2513"/>
      <c r="S2513"/>
      <c r="T2513"/>
      <c r="U2513"/>
      <c r="V2513" s="9"/>
    </row>
    <row r="2514" spans="13:22" x14ac:dyDescent="0.3">
      <c r="M2514"/>
      <c r="N2514"/>
      <c r="O2514"/>
      <c r="S2514"/>
      <c r="T2514"/>
      <c r="U2514"/>
      <c r="V2514" s="9"/>
    </row>
    <row r="2515" spans="13:22" x14ac:dyDescent="0.3">
      <c r="M2515"/>
      <c r="N2515"/>
      <c r="O2515"/>
      <c r="S2515"/>
      <c r="T2515"/>
      <c r="U2515"/>
      <c r="V2515" s="9"/>
    </row>
    <row r="2516" spans="13:22" x14ac:dyDescent="0.3">
      <c r="M2516"/>
      <c r="N2516"/>
      <c r="O2516"/>
      <c r="S2516"/>
      <c r="T2516"/>
      <c r="U2516"/>
      <c r="V2516" s="9"/>
    </row>
    <row r="2517" spans="13:22" x14ac:dyDescent="0.3">
      <c r="M2517"/>
      <c r="N2517"/>
      <c r="O2517"/>
      <c r="S2517"/>
      <c r="T2517"/>
      <c r="U2517"/>
      <c r="V2517" s="9"/>
    </row>
    <row r="2518" spans="13:22" x14ac:dyDescent="0.3">
      <c r="M2518"/>
      <c r="N2518"/>
      <c r="O2518"/>
      <c r="S2518"/>
      <c r="T2518"/>
      <c r="U2518"/>
      <c r="V2518" s="9"/>
    </row>
    <row r="2519" spans="13:22" x14ac:dyDescent="0.3">
      <c r="M2519"/>
      <c r="N2519"/>
      <c r="O2519"/>
      <c r="S2519"/>
      <c r="T2519"/>
      <c r="U2519"/>
      <c r="V2519" s="9"/>
    </row>
    <row r="2520" spans="13:22" x14ac:dyDescent="0.3">
      <c r="M2520"/>
      <c r="N2520"/>
      <c r="O2520"/>
      <c r="S2520"/>
      <c r="T2520"/>
      <c r="U2520"/>
      <c r="V2520" s="9"/>
    </row>
    <row r="2521" spans="13:22" x14ac:dyDescent="0.3">
      <c r="M2521"/>
      <c r="N2521"/>
      <c r="O2521"/>
      <c r="S2521"/>
      <c r="T2521"/>
      <c r="U2521"/>
      <c r="V2521" s="9"/>
    </row>
    <row r="2522" spans="13:22" x14ac:dyDescent="0.3">
      <c r="M2522"/>
      <c r="N2522"/>
      <c r="O2522"/>
      <c r="S2522"/>
      <c r="T2522"/>
      <c r="U2522"/>
      <c r="V2522" s="9"/>
    </row>
    <row r="2523" spans="13:22" x14ac:dyDescent="0.3">
      <c r="M2523"/>
      <c r="N2523"/>
      <c r="O2523"/>
      <c r="S2523"/>
      <c r="T2523"/>
      <c r="U2523"/>
      <c r="V2523" s="9"/>
    </row>
    <row r="2524" spans="13:22" x14ac:dyDescent="0.3">
      <c r="M2524"/>
      <c r="N2524"/>
      <c r="O2524"/>
      <c r="S2524"/>
      <c r="T2524"/>
      <c r="U2524"/>
      <c r="V2524" s="9"/>
    </row>
    <row r="2525" spans="13:22" x14ac:dyDescent="0.3">
      <c r="M2525"/>
      <c r="N2525"/>
      <c r="O2525"/>
      <c r="S2525"/>
      <c r="T2525"/>
      <c r="U2525"/>
      <c r="V2525" s="9"/>
    </row>
    <row r="2526" spans="13:22" x14ac:dyDescent="0.3">
      <c r="M2526"/>
      <c r="N2526"/>
      <c r="O2526"/>
      <c r="S2526"/>
      <c r="T2526"/>
      <c r="U2526"/>
      <c r="V2526" s="9"/>
    </row>
    <row r="2527" spans="13:22" x14ac:dyDescent="0.3">
      <c r="M2527"/>
      <c r="N2527"/>
      <c r="O2527"/>
      <c r="S2527"/>
      <c r="T2527"/>
      <c r="U2527"/>
      <c r="V2527" s="9"/>
    </row>
    <row r="2528" spans="13:22" x14ac:dyDescent="0.3">
      <c r="M2528"/>
      <c r="N2528"/>
      <c r="O2528"/>
      <c r="S2528"/>
      <c r="T2528"/>
      <c r="U2528"/>
      <c r="V2528" s="9"/>
    </row>
    <row r="2529" spans="13:22" x14ac:dyDescent="0.3">
      <c r="M2529"/>
      <c r="N2529"/>
      <c r="O2529"/>
      <c r="S2529"/>
      <c r="T2529"/>
      <c r="U2529"/>
      <c r="V2529" s="9"/>
    </row>
    <row r="2530" spans="13:22" x14ac:dyDescent="0.3">
      <c r="M2530"/>
      <c r="N2530"/>
      <c r="O2530"/>
      <c r="S2530"/>
      <c r="T2530"/>
      <c r="U2530"/>
      <c r="V2530" s="9"/>
    </row>
    <row r="2531" spans="13:22" x14ac:dyDescent="0.3">
      <c r="M2531"/>
      <c r="N2531"/>
      <c r="O2531"/>
      <c r="S2531"/>
      <c r="T2531"/>
      <c r="U2531"/>
      <c r="V2531" s="9"/>
    </row>
    <row r="2532" spans="13:22" x14ac:dyDescent="0.3">
      <c r="M2532"/>
      <c r="N2532"/>
      <c r="O2532"/>
      <c r="S2532"/>
      <c r="T2532"/>
      <c r="U2532"/>
      <c r="V2532" s="9"/>
    </row>
    <row r="2533" spans="13:22" x14ac:dyDescent="0.3">
      <c r="M2533"/>
      <c r="N2533"/>
      <c r="O2533"/>
      <c r="S2533"/>
      <c r="T2533"/>
      <c r="U2533"/>
      <c r="V2533" s="9"/>
    </row>
    <row r="2534" spans="13:22" x14ac:dyDescent="0.3">
      <c r="M2534"/>
      <c r="N2534"/>
      <c r="O2534"/>
      <c r="S2534"/>
      <c r="T2534"/>
      <c r="U2534"/>
      <c r="V2534" s="9"/>
    </row>
    <row r="2535" spans="13:22" x14ac:dyDescent="0.3">
      <c r="M2535"/>
      <c r="N2535"/>
      <c r="O2535"/>
      <c r="S2535"/>
      <c r="T2535"/>
      <c r="U2535"/>
      <c r="V2535" s="9"/>
    </row>
    <row r="2536" spans="13:22" x14ac:dyDescent="0.3">
      <c r="M2536"/>
      <c r="N2536"/>
      <c r="O2536"/>
      <c r="S2536"/>
      <c r="T2536"/>
      <c r="U2536"/>
      <c r="V2536" s="9"/>
    </row>
    <row r="2537" spans="13:22" x14ac:dyDescent="0.3">
      <c r="M2537"/>
      <c r="N2537"/>
      <c r="O2537"/>
      <c r="S2537"/>
      <c r="T2537"/>
      <c r="U2537"/>
      <c r="V2537" s="9"/>
    </row>
    <row r="2538" spans="13:22" x14ac:dyDescent="0.3">
      <c r="M2538"/>
      <c r="N2538"/>
      <c r="O2538"/>
      <c r="S2538"/>
      <c r="T2538"/>
      <c r="U2538"/>
      <c r="V2538" s="9"/>
    </row>
    <row r="2539" spans="13:22" x14ac:dyDescent="0.3">
      <c r="M2539"/>
      <c r="N2539"/>
      <c r="O2539"/>
      <c r="S2539"/>
      <c r="T2539"/>
      <c r="U2539"/>
      <c r="V2539" s="9"/>
    </row>
    <row r="2540" spans="13:22" x14ac:dyDescent="0.3">
      <c r="M2540"/>
      <c r="N2540"/>
      <c r="O2540"/>
      <c r="S2540"/>
      <c r="T2540"/>
      <c r="U2540"/>
      <c r="V2540" s="9"/>
    </row>
    <row r="2541" spans="13:22" x14ac:dyDescent="0.3">
      <c r="M2541"/>
      <c r="N2541"/>
      <c r="O2541"/>
      <c r="S2541"/>
      <c r="T2541"/>
      <c r="U2541"/>
      <c r="V2541" s="9"/>
    </row>
    <row r="2542" spans="13:22" x14ac:dyDescent="0.3">
      <c r="M2542"/>
      <c r="N2542"/>
      <c r="O2542"/>
      <c r="S2542"/>
      <c r="T2542"/>
      <c r="U2542"/>
      <c r="V2542" s="9"/>
    </row>
    <row r="2543" spans="13:22" x14ac:dyDescent="0.3">
      <c r="M2543"/>
      <c r="N2543"/>
      <c r="O2543"/>
      <c r="S2543"/>
      <c r="T2543"/>
      <c r="U2543"/>
      <c r="V2543" s="9"/>
    </row>
    <row r="2544" spans="13:22" x14ac:dyDescent="0.3">
      <c r="M2544"/>
      <c r="N2544"/>
      <c r="O2544"/>
      <c r="S2544"/>
      <c r="T2544"/>
      <c r="U2544"/>
      <c r="V2544" s="9"/>
    </row>
    <row r="2545" spans="13:22" x14ac:dyDescent="0.3">
      <c r="M2545"/>
      <c r="N2545"/>
      <c r="O2545"/>
      <c r="S2545"/>
      <c r="T2545"/>
      <c r="U2545"/>
      <c r="V2545" s="9"/>
    </row>
    <row r="2546" spans="13:22" x14ac:dyDescent="0.3">
      <c r="M2546"/>
      <c r="N2546"/>
      <c r="O2546"/>
      <c r="S2546"/>
      <c r="T2546"/>
      <c r="U2546"/>
      <c r="V2546" s="9"/>
    </row>
    <row r="2547" spans="13:22" x14ac:dyDescent="0.3">
      <c r="M2547"/>
      <c r="N2547"/>
      <c r="O2547"/>
      <c r="S2547"/>
      <c r="T2547"/>
      <c r="U2547"/>
      <c r="V2547" s="9"/>
    </row>
    <row r="2548" spans="13:22" x14ac:dyDescent="0.3">
      <c r="M2548"/>
      <c r="N2548"/>
      <c r="O2548"/>
      <c r="S2548"/>
      <c r="T2548"/>
      <c r="U2548"/>
      <c r="V2548" s="9"/>
    </row>
    <row r="2549" spans="13:22" x14ac:dyDescent="0.3">
      <c r="M2549"/>
      <c r="N2549"/>
      <c r="O2549"/>
      <c r="S2549"/>
      <c r="T2549"/>
      <c r="U2549"/>
      <c r="V2549" s="9"/>
    </row>
    <row r="2550" spans="13:22" x14ac:dyDescent="0.3">
      <c r="M2550"/>
      <c r="N2550"/>
      <c r="O2550"/>
      <c r="S2550"/>
      <c r="T2550"/>
      <c r="U2550"/>
      <c r="V2550" s="9"/>
    </row>
    <row r="2551" spans="13:22" x14ac:dyDescent="0.3">
      <c r="M2551"/>
      <c r="N2551"/>
      <c r="O2551"/>
      <c r="S2551"/>
      <c r="T2551"/>
      <c r="U2551"/>
      <c r="V2551" s="9"/>
    </row>
    <row r="2552" spans="13:22" x14ac:dyDescent="0.3">
      <c r="M2552"/>
      <c r="N2552"/>
      <c r="O2552"/>
      <c r="S2552"/>
      <c r="T2552"/>
      <c r="U2552"/>
      <c r="V2552" s="9"/>
    </row>
    <row r="2553" spans="13:22" x14ac:dyDescent="0.3">
      <c r="M2553"/>
      <c r="N2553"/>
      <c r="O2553"/>
      <c r="S2553"/>
      <c r="T2553"/>
      <c r="U2553"/>
      <c r="V2553" s="9"/>
    </row>
    <row r="2554" spans="13:22" x14ac:dyDescent="0.3">
      <c r="M2554"/>
      <c r="N2554"/>
      <c r="O2554"/>
      <c r="S2554"/>
      <c r="T2554"/>
      <c r="U2554"/>
      <c r="V2554" s="9"/>
    </row>
    <row r="2555" spans="13:22" x14ac:dyDescent="0.3">
      <c r="M2555"/>
      <c r="N2555"/>
      <c r="O2555"/>
      <c r="S2555"/>
      <c r="T2555"/>
      <c r="U2555"/>
      <c r="V2555" s="9"/>
    </row>
    <row r="2556" spans="13:22" x14ac:dyDescent="0.3">
      <c r="M2556"/>
      <c r="N2556"/>
      <c r="O2556"/>
      <c r="S2556"/>
      <c r="T2556"/>
      <c r="U2556"/>
      <c r="V2556" s="9"/>
    </row>
    <row r="2557" spans="13:22" x14ac:dyDescent="0.3">
      <c r="M2557"/>
      <c r="N2557"/>
      <c r="O2557"/>
      <c r="S2557"/>
      <c r="T2557"/>
      <c r="U2557"/>
      <c r="V2557" s="9"/>
    </row>
    <row r="2558" spans="13:22" x14ac:dyDescent="0.3">
      <c r="M2558"/>
      <c r="N2558"/>
      <c r="O2558"/>
      <c r="S2558"/>
      <c r="T2558"/>
      <c r="U2558"/>
      <c r="V2558" s="9"/>
    </row>
    <row r="2559" spans="13:22" x14ac:dyDescent="0.3">
      <c r="M2559"/>
      <c r="N2559"/>
      <c r="O2559"/>
      <c r="S2559"/>
      <c r="T2559"/>
      <c r="U2559"/>
      <c r="V2559" s="9"/>
    </row>
    <row r="2560" spans="13:22" x14ac:dyDescent="0.3">
      <c r="M2560"/>
      <c r="N2560"/>
      <c r="O2560"/>
      <c r="S2560"/>
      <c r="T2560"/>
      <c r="U2560"/>
      <c r="V2560" s="9"/>
    </row>
    <row r="2561" spans="13:22" x14ac:dyDescent="0.3">
      <c r="M2561"/>
      <c r="N2561"/>
      <c r="O2561"/>
      <c r="S2561"/>
      <c r="T2561"/>
      <c r="U2561"/>
      <c r="V2561" s="9"/>
    </row>
    <row r="2562" spans="13:22" x14ac:dyDescent="0.3">
      <c r="M2562"/>
      <c r="N2562"/>
      <c r="O2562"/>
      <c r="S2562"/>
      <c r="T2562"/>
      <c r="U2562"/>
      <c r="V2562" s="9"/>
    </row>
    <row r="2563" spans="13:22" x14ac:dyDescent="0.3">
      <c r="M2563"/>
      <c r="N2563"/>
      <c r="O2563"/>
      <c r="S2563"/>
      <c r="T2563"/>
      <c r="U2563"/>
      <c r="V2563" s="9"/>
    </row>
    <row r="2564" spans="13:22" x14ac:dyDescent="0.3">
      <c r="M2564"/>
      <c r="N2564"/>
      <c r="O2564"/>
      <c r="S2564"/>
      <c r="T2564"/>
      <c r="U2564"/>
      <c r="V2564" s="9"/>
    </row>
    <row r="2565" spans="13:22" x14ac:dyDescent="0.3">
      <c r="M2565"/>
      <c r="N2565"/>
      <c r="O2565"/>
      <c r="S2565"/>
      <c r="T2565"/>
      <c r="U2565"/>
      <c r="V2565" s="9"/>
    </row>
    <row r="2566" spans="13:22" x14ac:dyDescent="0.3">
      <c r="M2566"/>
      <c r="N2566"/>
      <c r="O2566"/>
      <c r="S2566"/>
      <c r="T2566"/>
      <c r="U2566"/>
      <c r="V2566" s="9"/>
    </row>
    <row r="2567" spans="13:22" x14ac:dyDescent="0.3">
      <c r="M2567"/>
      <c r="N2567"/>
      <c r="O2567"/>
      <c r="S2567"/>
      <c r="T2567"/>
      <c r="U2567"/>
      <c r="V2567" s="9"/>
    </row>
    <row r="2568" spans="13:22" x14ac:dyDescent="0.3">
      <c r="M2568"/>
      <c r="N2568"/>
      <c r="O2568"/>
      <c r="S2568"/>
      <c r="T2568"/>
      <c r="U2568"/>
      <c r="V2568" s="9"/>
    </row>
    <row r="2569" spans="13:22" x14ac:dyDescent="0.3">
      <c r="M2569"/>
      <c r="N2569"/>
      <c r="O2569"/>
      <c r="S2569"/>
      <c r="T2569"/>
      <c r="U2569"/>
      <c r="V2569" s="9"/>
    </row>
    <row r="2570" spans="13:22" x14ac:dyDescent="0.3">
      <c r="M2570"/>
      <c r="N2570"/>
      <c r="O2570"/>
      <c r="S2570"/>
      <c r="T2570"/>
      <c r="U2570"/>
      <c r="V2570" s="9"/>
    </row>
    <row r="2571" spans="13:22" x14ac:dyDescent="0.3">
      <c r="M2571"/>
      <c r="N2571"/>
      <c r="O2571"/>
      <c r="S2571"/>
      <c r="T2571"/>
      <c r="U2571"/>
      <c r="V2571" s="9"/>
    </row>
    <row r="2572" spans="13:22" x14ac:dyDescent="0.3">
      <c r="M2572"/>
      <c r="N2572"/>
      <c r="O2572"/>
      <c r="S2572"/>
      <c r="T2572"/>
      <c r="U2572"/>
      <c r="V2572" s="9"/>
    </row>
    <row r="2573" spans="13:22" x14ac:dyDescent="0.3">
      <c r="M2573"/>
      <c r="N2573"/>
      <c r="O2573"/>
      <c r="S2573"/>
      <c r="T2573"/>
      <c r="U2573"/>
      <c r="V2573" s="9"/>
    </row>
    <row r="2574" spans="13:22" x14ac:dyDescent="0.3">
      <c r="M2574"/>
      <c r="N2574"/>
      <c r="O2574"/>
      <c r="S2574"/>
      <c r="T2574"/>
      <c r="U2574"/>
      <c r="V2574" s="9"/>
    </row>
    <row r="2575" spans="13:22" x14ac:dyDescent="0.3">
      <c r="M2575"/>
      <c r="N2575"/>
      <c r="O2575"/>
      <c r="S2575"/>
      <c r="T2575"/>
      <c r="U2575"/>
      <c r="V2575" s="9"/>
    </row>
    <row r="2576" spans="13:22" x14ac:dyDescent="0.3">
      <c r="M2576"/>
      <c r="N2576"/>
      <c r="O2576"/>
      <c r="S2576"/>
      <c r="T2576"/>
      <c r="U2576"/>
      <c r="V2576" s="9"/>
    </row>
    <row r="2577" spans="13:22" x14ac:dyDescent="0.3">
      <c r="M2577"/>
      <c r="N2577"/>
      <c r="O2577"/>
      <c r="S2577"/>
      <c r="T2577"/>
      <c r="U2577"/>
      <c r="V2577" s="9"/>
    </row>
    <row r="2578" spans="13:22" x14ac:dyDescent="0.3">
      <c r="M2578"/>
      <c r="N2578"/>
      <c r="O2578"/>
      <c r="S2578"/>
      <c r="T2578"/>
      <c r="U2578"/>
      <c r="V2578" s="9"/>
    </row>
    <row r="2579" spans="13:22" x14ac:dyDescent="0.3">
      <c r="M2579"/>
      <c r="N2579"/>
      <c r="O2579"/>
      <c r="S2579"/>
      <c r="T2579"/>
      <c r="U2579"/>
      <c r="V2579" s="9"/>
    </row>
    <row r="2580" spans="13:22" x14ac:dyDescent="0.3">
      <c r="M2580"/>
      <c r="N2580"/>
      <c r="O2580"/>
      <c r="S2580"/>
      <c r="T2580"/>
      <c r="U2580"/>
      <c r="V2580" s="9"/>
    </row>
    <row r="2581" spans="13:22" x14ac:dyDescent="0.3">
      <c r="M2581"/>
      <c r="N2581"/>
      <c r="O2581"/>
      <c r="S2581"/>
      <c r="T2581"/>
      <c r="U2581"/>
      <c r="V2581" s="9"/>
    </row>
    <row r="2582" spans="13:22" x14ac:dyDescent="0.3">
      <c r="M2582"/>
      <c r="N2582"/>
      <c r="O2582"/>
      <c r="S2582"/>
      <c r="T2582"/>
      <c r="U2582"/>
      <c r="V2582" s="9"/>
    </row>
    <row r="2583" spans="13:22" x14ac:dyDescent="0.3">
      <c r="M2583"/>
      <c r="N2583"/>
      <c r="O2583"/>
      <c r="S2583"/>
      <c r="T2583"/>
      <c r="U2583"/>
      <c r="V2583" s="9"/>
    </row>
    <row r="2584" spans="13:22" x14ac:dyDescent="0.3">
      <c r="M2584"/>
      <c r="N2584"/>
      <c r="O2584"/>
      <c r="S2584"/>
      <c r="T2584"/>
      <c r="U2584"/>
      <c r="V2584" s="9"/>
    </row>
    <row r="2585" spans="13:22" x14ac:dyDescent="0.3">
      <c r="M2585"/>
      <c r="N2585"/>
      <c r="O2585"/>
      <c r="S2585"/>
      <c r="T2585"/>
      <c r="U2585"/>
      <c r="V2585" s="9"/>
    </row>
    <row r="2586" spans="13:22" x14ac:dyDescent="0.3">
      <c r="M2586"/>
      <c r="N2586"/>
      <c r="O2586"/>
      <c r="S2586"/>
      <c r="T2586"/>
      <c r="U2586"/>
      <c r="V2586" s="9"/>
    </row>
    <row r="2587" spans="13:22" x14ac:dyDescent="0.3">
      <c r="M2587"/>
      <c r="N2587"/>
      <c r="O2587"/>
      <c r="S2587"/>
      <c r="T2587"/>
      <c r="U2587"/>
      <c r="V2587" s="9"/>
    </row>
    <row r="2588" spans="13:22" x14ac:dyDescent="0.3">
      <c r="M2588"/>
      <c r="N2588"/>
      <c r="O2588"/>
      <c r="S2588"/>
      <c r="T2588"/>
      <c r="U2588"/>
      <c r="V2588" s="9"/>
    </row>
    <row r="2589" spans="13:22" x14ac:dyDescent="0.3">
      <c r="M2589"/>
      <c r="N2589"/>
      <c r="O2589"/>
      <c r="S2589"/>
      <c r="T2589"/>
      <c r="U2589"/>
      <c r="V2589" s="9"/>
    </row>
    <row r="2590" spans="13:22" x14ac:dyDescent="0.3">
      <c r="M2590"/>
      <c r="N2590"/>
      <c r="O2590"/>
      <c r="S2590"/>
      <c r="T2590"/>
      <c r="U2590"/>
      <c r="V2590" s="9"/>
    </row>
    <row r="2591" spans="13:22" x14ac:dyDescent="0.3">
      <c r="M2591"/>
      <c r="N2591"/>
      <c r="O2591"/>
      <c r="S2591"/>
      <c r="T2591"/>
      <c r="U2591"/>
      <c r="V2591" s="9"/>
    </row>
    <row r="2592" spans="13:22" x14ac:dyDescent="0.3">
      <c r="M2592"/>
      <c r="N2592"/>
      <c r="O2592"/>
      <c r="S2592"/>
      <c r="T2592"/>
      <c r="U2592"/>
      <c r="V2592" s="9"/>
    </row>
    <row r="2593" spans="13:22" x14ac:dyDescent="0.3">
      <c r="M2593"/>
      <c r="N2593"/>
      <c r="O2593"/>
      <c r="S2593"/>
      <c r="T2593"/>
      <c r="U2593"/>
      <c r="V2593" s="9"/>
    </row>
    <row r="2594" spans="13:22" x14ac:dyDescent="0.3">
      <c r="M2594"/>
      <c r="N2594"/>
      <c r="O2594"/>
      <c r="S2594"/>
      <c r="T2594"/>
      <c r="U2594"/>
      <c r="V2594" s="9"/>
    </row>
    <row r="2595" spans="13:22" x14ac:dyDescent="0.3">
      <c r="M2595"/>
      <c r="N2595"/>
      <c r="O2595"/>
      <c r="S2595"/>
      <c r="T2595"/>
      <c r="U2595"/>
      <c r="V2595" s="9"/>
    </row>
    <row r="2596" spans="13:22" x14ac:dyDescent="0.3">
      <c r="M2596"/>
      <c r="N2596"/>
      <c r="O2596"/>
      <c r="S2596"/>
      <c r="T2596"/>
      <c r="U2596"/>
      <c r="V2596" s="9"/>
    </row>
    <row r="2597" spans="13:22" x14ac:dyDescent="0.3">
      <c r="M2597"/>
      <c r="N2597"/>
      <c r="O2597"/>
      <c r="S2597"/>
      <c r="T2597"/>
      <c r="U2597"/>
      <c r="V2597" s="9"/>
    </row>
    <row r="2598" spans="13:22" x14ac:dyDescent="0.3">
      <c r="M2598"/>
      <c r="N2598"/>
      <c r="O2598"/>
      <c r="S2598"/>
      <c r="T2598"/>
      <c r="U2598"/>
      <c r="V2598" s="9"/>
    </row>
    <row r="2599" spans="13:22" x14ac:dyDescent="0.3">
      <c r="M2599"/>
      <c r="N2599"/>
      <c r="O2599"/>
      <c r="S2599"/>
      <c r="T2599"/>
      <c r="U2599"/>
      <c r="V2599" s="9"/>
    </row>
    <row r="2600" spans="13:22" x14ac:dyDescent="0.3">
      <c r="M2600"/>
      <c r="N2600"/>
      <c r="O2600"/>
      <c r="S2600"/>
      <c r="T2600"/>
      <c r="U2600"/>
      <c r="V2600" s="9"/>
    </row>
    <row r="2601" spans="13:22" x14ac:dyDescent="0.3">
      <c r="M2601"/>
      <c r="N2601"/>
      <c r="O2601"/>
      <c r="S2601"/>
      <c r="T2601"/>
      <c r="U2601"/>
      <c r="V2601" s="9"/>
    </row>
    <row r="2602" spans="13:22" x14ac:dyDescent="0.3">
      <c r="M2602"/>
      <c r="N2602"/>
      <c r="O2602"/>
      <c r="S2602"/>
      <c r="T2602"/>
      <c r="U2602"/>
      <c r="V2602" s="9"/>
    </row>
    <row r="2603" spans="13:22" x14ac:dyDescent="0.3">
      <c r="M2603"/>
      <c r="N2603"/>
      <c r="O2603"/>
      <c r="S2603"/>
      <c r="T2603"/>
      <c r="U2603"/>
      <c r="V2603" s="9"/>
    </row>
    <row r="2604" spans="13:22" x14ac:dyDescent="0.3">
      <c r="M2604"/>
      <c r="N2604"/>
      <c r="O2604"/>
      <c r="S2604"/>
      <c r="T2604"/>
      <c r="U2604"/>
      <c r="V2604" s="9"/>
    </row>
    <row r="2605" spans="13:22" x14ac:dyDescent="0.3">
      <c r="M2605"/>
      <c r="N2605"/>
      <c r="O2605"/>
      <c r="S2605"/>
      <c r="T2605"/>
      <c r="U2605"/>
      <c r="V2605" s="9"/>
    </row>
    <row r="2606" spans="13:22" x14ac:dyDescent="0.3">
      <c r="M2606"/>
      <c r="N2606"/>
      <c r="O2606"/>
      <c r="S2606"/>
      <c r="T2606"/>
      <c r="U2606"/>
      <c r="V2606" s="9"/>
    </row>
    <row r="2607" spans="13:22" x14ac:dyDescent="0.3">
      <c r="M2607"/>
      <c r="N2607"/>
      <c r="O2607"/>
      <c r="S2607"/>
      <c r="T2607"/>
      <c r="U2607"/>
      <c r="V2607" s="9"/>
    </row>
    <row r="2608" spans="13:22" x14ac:dyDescent="0.3">
      <c r="M2608"/>
      <c r="N2608"/>
      <c r="O2608"/>
      <c r="S2608"/>
      <c r="T2608"/>
      <c r="U2608"/>
      <c r="V2608" s="9"/>
    </row>
    <row r="2609" spans="13:22" x14ac:dyDescent="0.3">
      <c r="M2609"/>
      <c r="N2609"/>
      <c r="O2609"/>
      <c r="S2609"/>
      <c r="T2609"/>
      <c r="U2609"/>
      <c r="V2609" s="9"/>
    </row>
    <row r="2610" spans="13:22" x14ac:dyDescent="0.3">
      <c r="M2610"/>
      <c r="N2610"/>
      <c r="O2610"/>
      <c r="S2610"/>
      <c r="T2610"/>
      <c r="U2610"/>
      <c r="V2610" s="9"/>
    </row>
    <row r="2611" spans="13:22" x14ac:dyDescent="0.3">
      <c r="M2611"/>
      <c r="N2611"/>
      <c r="O2611"/>
      <c r="S2611"/>
      <c r="T2611"/>
      <c r="U2611"/>
      <c r="V2611" s="9"/>
    </row>
    <row r="2612" spans="13:22" x14ac:dyDescent="0.3">
      <c r="M2612"/>
      <c r="N2612"/>
      <c r="O2612"/>
      <c r="S2612"/>
      <c r="T2612"/>
      <c r="U2612"/>
      <c r="V2612" s="9"/>
    </row>
    <row r="2613" spans="13:22" x14ac:dyDescent="0.3">
      <c r="M2613"/>
      <c r="N2613"/>
      <c r="O2613"/>
      <c r="S2613"/>
      <c r="T2613"/>
      <c r="U2613"/>
      <c r="V2613" s="9"/>
    </row>
    <row r="2614" spans="13:22" x14ac:dyDescent="0.3">
      <c r="M2614"/>
      <c r="N2614"/>
      <c r="O2614"/>
      <c r="S2614"/>
      <c r="T2614"/>
      <c r="U2614"/>
      <c r="V2614" s="9"/>
    </row>
    <row r="2615" spans="13:22" x14ac:dyDescent="0.3">
      <c r="M2615"/>
      <c r="N2615"/>
      <c r="O2615"/>
      <c r="S2615"/>
      <c r="T2615"/>
      <c r="U2615"/>
      <c r="V2615" s="9"/>
    </row>
    <row r="2616" spans="13:22" x14ac:dyDescent="0.3">
      <c r="M2616"/>
      <c r="N2616"/>
      <c r="O2616"/>
      <c r="S2616"/>
      <c r="T2616"/>
      <c r="U2616"/>
      <c r="V2616" s="9"/>
    </row>
    <row r="2617" spans="13:22" x14ac:dyDescent="0.3">
      <c r="M2617"/>
      <c r="N2617"/>
      <c r="O2617"/>
      <c r="S2617"/>
      <c r="T2617"/>
      <c r="U2617"/>
      <c r="V2617" s="9"/>
    </row>
    <row r="2618" spans="13:22" x14ac:dyDescent="0.3">
      <c r="M2618"/>
      <c r="N2618"/>
      <c r="O2618"/>
      <c r="S2618"/>
      <c r="T2618"/>
      <c r="U2618"/>
      <c r="V2618" s="9"/>
    </row>
    <row r="2619" spans="13:22" x14ac:dyDescent="0.3">
      <c r="M2619"/>
      <c r="N2619"/>
      <c r="O2619"/>
      <c r="S2619"/>
      <c r="T2619"/>
      <c r="U2619"/>
      <c r="V2619" s="9"/>
    </row>
    <row r="2620" spans="13:22" x14ac:dyDescent="0.3">
      <c r="M2620"/>
      <c r="N2620"/>
      <c r="O2620"/>
      <c r="S2620"/>
      <c r="T2620"/>
      <c r="U2620"/>
      <c r="V2620" s="9"/>
    </row>
    <row r="2621" spans="13:22" x14ac:dyDescent="0.3">
      <c r="M2621"/>
      <c r="N2621"/>
      <c r="O2621"/>
      <c r="S2621"/>
      <c r="T2621"/>
      <c r="U2621"/>
      <c r="V2621" s="9"/>
    </row>
    <row r="2622" spans="13:22" x14ac:dyDescent="0.3">
      <c r="M2622"/>
      <c r="N2622"/>
      <c r="O2622"/>
      <c r="S2622"/>
      <c r="T2622"/>
      <c r="U2622"/>
      <c r="V2622" s="9"/>
    </row>
    <row r="2623" spans="13:22" x14ac:dyDescent="0.3">
      <c r="M2623"/>
      <c r="N2623"/>
      <c r="O2623"/>
      <c r="S2623"/>
      <c r="T2623"/>
      <c r="U2623"/>
      <c r="V2623" s="9"/>
    </row>
    <row r="2624" spans="13:22" x14ac:dyDescent="0.3">
      <c r="M2624"/>
      <c r="N2624"/>
      <c r="O2624"/>
      <c r="S2624"/>
      <c r="T2624"/>
      <c r="U2624"/>
      <c r="V2624" s="9"/>
    </row>
    <row r="2625" spans="13:22" x14ac:dyDescent="0.3">
      <c r="M2625"/>
      <c r="N2625"/>
      <c r="O2625"/>
      <c r="S2625"/>
      <c r="T2625"/>
      <c r="U2625"/>
      <c r="V2625" s="9"/>
    </row>
    <row r="2626" spans="13:22" x14ac:dyDescent="0.3">
      <c r="M2626"/>
      <c r="N2626"/>
      <c r="O2626"/>
      <c r="S2626"/>
      <c r="T2626"/>
      <c r="U2626"/>
      <c r="V2626" s="9"/>
    </row>
    <row r="2627" spans="13:22" x14ac:dyDescent="0.3">
      <c r="M2627"/>
      <c r="N2627"/>
      <c r="O2627"/>
      <c r="S2627"/>
      <c r="T2627"/>
      <c r="U2627"/>
      <c r="V2627" s="9"/>
    </row>
    <row r="2628" spans="13:22" x14ac:dyDescent="0.3">
      <c r="M2628"/>
      <c r="N2628"/>
      <c r="O2628"/>
      <c r="S2628"/>
      <c r="T2628"/>
      <c r="U2628"/>
      <c r="V2628" s="9"/>
    </row>
    <row r="2629" spans="13:22" x14ac:dyDescent="0.3">
      <c r="M2629"/>
      <c r="N2629"/>
      <c r="O2629"/>
      <c r="S2629"/>
      <c r="T2629"/>
      <c r="U2629"/>
      <c r="V2629" s="9"/>
    </row>
    <row r="2630" spans="13:22" x14ac:dyDescent="0.3">
      <c r="M2630"/>
      <c r="N2630"/>
      <c r="O2630"/>
      <c r="S2630"/>
      <c r="T2630"/>
      <c r="U2630"/>
      <c r="V2630" s="9"/>
    </row>
    <row r="2631" spans="13:22" x14ac:dyDescent="0.3">
      <c r="M2631"/>
      <c r="N2631"/>
      <c r="O2631"/>
      <c r="S2631"/>
      <c r="T2631"/>
      <c r="U2631"/>
      <c r="V2631" s="9"/>
    </row>
    <row r="2632" spans="13:22" x14ac:dyDescent="0.3">
      <c r="M2632"/>
      <c r="N2632"/>
      <c r="O2632"/>
      <c r="S2632"/>
      <c r="T2632"/>
      <c r="U2632"/>
      <c r="V2632" s="9"/>
    </row>
    <row r="2633" spans="13:22" x14ac:dyDescent="0.3">
      <c r="M2633"/>
      <c r="N2633"/>
      <c r="O2633"/>
      <c r="S2633"/>
      <c r="T2633"/>
      <c r="U2633"/>
      <c r="V2633" s="9"/>
    </row>
    <row r="2634" spans="13:22" x14ac:dyDescent="0.3">
      <c r="M2634"/>
      <c r="N2634"/>
      <c r="O2634"/>
      <c r="S2634"/>
      <c r="T2634"/>
      <c r="U2634"/>
      <c r="V2634" s="9"/>
    </row>
    <row r="2635" spans="13:22" x14ac:dyDescent="0.3">
      <c r="M2635"/>
      <c r="N2635"/>
      <c r="O2635"/>
      <c r="S2635"/>
      <c r="T2635"/>
      <c r="U2635"/>
      <c r="V2635" s="9"/>
    </row>
    <row r="2636" spans="13:22" x14ac:dyDescent="0.3">
      <c r="M2636"/>
      <c r="N2636"/>
      <c r="O2636"/>
      <c r="S2636"/>
      <c r="T2636"/>
      <c r="U2636"/>
      <c r="V2636" s="9"/>
    </row>
    <row r="2637" spans="13:22" x14ac:dyDescent="0.3">
      <c r="M2637"/>
      <c r="N2637"/>
      <c r="O2637"/>
      <c r="S2637"/>
      <c r="T2637"/>
      <c r="U2637"/>
      <c r="V2637" s="9"/>
    </row>
    <row r="2638" spans="13:22" x14ac:dyDescent="0.3">
      <c r="M2638"/>
      <c r="N2638"/>
      <c r="O2638"/>
      <c r="S2638"/>
      <c r="T2638"/>
      <c r="U2638"/>
      <c r="V2638" s="9"/>
    </row>
    <row r="2639" spans="13:22" x14ac:dyDescent="0.3">
      <c r="M2639"/>
      <c r="N2639"/>
      <c r="O2639"/>
      <c r="S2639"/>
      <c r="T2639"/>
      <c r="U2639"/>
      <c r="V2639" s="9"/>
    </row>
    <row r="2640" spans="13:22" x14ac:dyDescent="0.3">
      <c r="M2640"/>
      <c r="N2640"/>
      <c r="O2640"/>
      <c r="S2640"/>
      <c r="T2640"/>
      <c r="U2640"/>
      <c r="V2640" s="9"/>
    </row>
    <row r="2641" spans="13:22" x14ac:dyDescent="0.3">
      <c r="M2641"/>
      <c r="N2641"/>
      <c r="O2641"/>
      <c r="S2641"/>
      <c r="T2641"/>
      <c r="U2641"/>
      <c r="V2641" s="9"/>
    </row>
    <row r="2642" spans="13:22" x14ac:dyDescent="0.3">
      <c r="M2642"/>
      <c r="N2642"/>
      <c r="O2642"/>
      <c r="S2642"/>
      <c r="T2642"/>
      <c r="U2642"/>
      <c r="V2642" s="9"/>
    </row>
    <row r="2643" spans="13:22" x14ac:dyDescent="0.3">
      <c r="M2643"/>
      <c r="N2643"/>
      <c r="O2643"/>
      <c r="S2643"/>
      <c r="T2643"/>
      <c r="U2643"/>
      <c r="V2643" s="9"/>
    </row>
    <row r="2644" spans="13:22" x14ac:dyDescent="0.3">
      <c r="M2644"/>
      <c r="N2644"/>
      <c r="O2644"/>
      <c r="S2644"/>
      <c r="T2644"/>
      <c r="U2644"/>
      <c r="V2644" s="9"/>
    </row>
    <row r="2645" spans="13:22" x14ac:dyDescent="0.3">
      <c r="M2645"/>
      <c r="N2645"/>
      <c r="O2645"/>
      <c r="S2645"/>
      <c r="T2645"/>
      <c r="U2645"/>
      <c r="V2645" s="9"/>
    </row>
    <row r="2646" spans="13:22" x14ac:dyDescent="0.3">
      <c r="M2646"/>
      <c r="N2646"/>
      <c r="O2646"/>
      <c r="S2646"/>
      <c r="T2646"/>
      <c r="U2646"/>
      <c r="V2646" s="9"/>
    </row>
    <row r="2647" spans="13:22" x14ac:dyDescent="0.3">
      <c r="M2647"/>
      <c r="N2647"/>
      <c r="O2647"/>
      <c r="S2647"/>
      <c r="T2647"/>
      <c r="U2647"/>
      <c r="V2647" s="9"/>
    </row>
    <row r="2648" spans="13:22" x14ac:dyDescent="0.3">
      <c r="M2648"/>
      <c r="N2648"/>
      <c r="O2648"/>
      <c r="S2648"/>
      <c r="T2648"/>
      <c r="U2648"/>
      <c r="V2648" s="9"/>
    </row>
    <row r="2649" spans="13:22" x14ac:dyDescent="0.3">
      <c r="M2649"/>
      <c r="N2649"/>
      <c r="O2649"/>
      <c r="S2649"/>
      <c r="T2649"/>
      <c r="U2649"/>
      <c r="V2649" s="9"/>
    </row>
    <row r="2650" spans="13:22" x14ac:dyDescent="0.3">
      <c r="M2650"/>
      <c r="N2650"/>
      <c r="O2650"/>
      <c r="S2650"/>
      <c r="T2650"/>
      <c r="U2650"/>
      <c r="V2650" s="9"/>
    </row>
    <row r="2651" spans="13:22" x14ac:dyDescent="0.3">
      <c r="M2651"/>
      <c r="N2651"/>
      <c r="O2651"/>
      <c r="S2651"/>
      <c r="T2651"/>
      <c r="U2651"/>
      <c r="V2651" s="9"/>
    </row>
    <row r="2652" spans="13:22" x14ac:dyDescent="0.3">
      <c r="M2652"/>
      <c r="N2652"/>
      <c r="O2652"/>
      <c r="S2652"/>
      <c r="T2652"/>
      <c r="U2652"/>
      <c r="V2652" s="9"/>
    </row>
    <row r="2653" spans="13:22" x14ac:dyDescent="0.3">
      <c r="M2653"/>
      <c r="N2653"/>
      <c r="O2653"/>
      <c r="S2653"/>
      <c r="T2653"/>
      <c r="U2653"/>
      <c r="V2653" s="9"/>
    </row>
    <row r="2654" spans="13:22" x14ac:dyDescent="0.3">
      <c r="M2654"/>
      <c r="N2654"/>
      <c r="O2654"/>
      <c r="S2654"/>
      <c r="T2654"/>
      <c r="U2654"/>
      <c r="V2654" s="9"/>
    </row>
    <row r="2655" spans="13:22" x14ac:dyDescent="0.3">
      <c r="M2655"/>
      <c r="N2655"/>
      <c r="O2655"/>
      <c r="S2655"/>
      <c r="T2655"/>
      <c r="U2655"/>
      <c r="V2655" s="9"/>
    </row>
    <row r="2656" spans="13:22" x14ac:dyDescent="0.3">
      <c r="M2656"/>
      <c r="N2656"/>
      <c r="O2656"/>
      <c r="S2656"/>
      <c r="T2656"/>
      <c r="U2656"/>
      <c r="V2656" s="9"/>
    </row>
    <row r="2657" spans="13:22" x14ac:dyDescent="0.3">
      <c r="M2657"/>
      <c r="N2657"/>
      <c r="O2657"/>
      <c r="S2657"/>
      <c r="T2657"/>
      <c r="U2657"/>
      <c r="V2657" s="9"/>
    </row>
    <row r="2658" spans="13:22" x14ac:dyDescent="0.3">
      <c r="M2658"/>
      <c r="N2658"/>
      <c r="O2658"/>
      <c r="S2658"/>
      <c r="T2658"/>
      <c r="U2658"/>
      <c r="V2658" s="9"/>
    </row>
    <row r="2659" spans="13:22" x14ac:dyDescent="0.3">
      <c r="M2659"/>
      <c r="N2659"/>
      <c r="O2659"/>
      <c r="S2659"/>
      <c r="T2659"/>
      <c r="U2659"/>
      <c r="V2659" s="9"/>
    </row>
    <row r="2660" spans="13:22" x14ac:dyDescent="0.3">
      <c r="M2660"/>
      <c r="N2660"/>
      <c r="O2660"/>
      <c r="S2660"/>
      <c r="T2660"/>
      <c r="U2660"/>
      <c r="V2660" s="9"/>
    </row>
    <row r="2661" spans="13:22" x14ac:dyDescent="0.3">
      <c r="M2661"/>
      <c r="N2661"/>
      <c r="O2661"/>
      <c r="S2661"/>
      <c r="T2661"/>
      <c r="U2661"/>
      <c r="V2661" s="9"/>
    </row>
    <row r="2662" spans="13:22" x14ac:dyDescent="0.3">
      <c r="M2662"/>
      <c r="N2662"/>
      <c r="O2662"/>
      <c r="S2662"/>
      <c r="T2662"/>
      <c r="U2662"/>
      <c r="V2662" s="9"/>
    </row>
    <row r="2663" spans="13:22" x14ac:dyDescent="0.3">
      <c r="M2663"/>
      <c r="N2663"/>
      <c r="O2663"/>
      <c r="S2663"/>
      <c r="T2663"/>
      <c r="U2663"/>
      <c r="V2663" s="9"/>
    </row>
    <row r="2664" spans="13:22" x14ac:dyDescent="0.3">
      <c r="M2664"/>
      <c r="N2664"/>
      <c r="O2664"/>
      <c r="S2664"/>
      <c r="T2664"/>
      <c r="U2664"/>
      <c r="V2664" s="9"/>
    </row>
    <row r="2665" spans="13:22" x14ac:dyDescent="0.3">
      <c r="M2665"/>
      <c r="N2665"/>
      <c r="O2665"/>
      <c r="S2665"/>
      <c r="T2665"/>
      <c r="U2665"/>
      <c r="V2665" s="9"/>
    </row>
    <row r="2666" spans="13:22" x14ac:dyDescent="0.3">
      <c r="M2666"/>
      <c r="N2666"/>
      <c r="O2666"/>
      <c r="S2666"/>
      <c r="T2666"/>
      <c r="U2666"/>
      <c r="V2666" s="9"/>
    </row>
    <row r="2667" spans="13:22" x14ac:dyDescent="0.3">
      <c r="M2667"/>
      <c r="N2667"/>
      <c r="O2667"/>
      <c r="S2667"/>
      <c r="T2667"/>
      <c r="U2667"/>
      <c r="V2667" s="9"/>
    </row>
    <row r="2668" spans="13:22" x14ac:dyDescent="0.3">
      <c r="M2668"/>
      <c r="N2668"/>
      <c r="O2668"/>
      <c r="S2668"/>
      <c r="T2668"/>
      <c r="U2668"/>
      <c r="V2668" s="9"/>
    </row>
    <row r="2669" spans="13:22" x14ac:dyDescent="0.3">
      <c r="M2669"/>
      <c r="N2669"/>
      <c r="O2669"/>
      <c r="S2669"/>
      <c r="T2669"/>
      <c r="U2669"/>
      <c r="V2669" s="9"/>
    </row>
    <row r="2670" spans="13:22" x14ac:dyDescent="0.3">
      <c r="M2670"/>
      <c r="N2670"/>
      <c r="O2670"/>
      <c r="S2670"/>
      <c r="T2670"/>
      <c r="U2670"/>
      <c r="V2670" s="9"/>
    </row>
    <row r="2671" spans="13:22" x14ac:dyDescent="0.3">
      <c r="M2671"/>
      <c r="N2671"/>
      <c r="O2671"/>
      <c r="S2671"/>
      <c r="T2671"/>
      <c r="U2671"/>
      <c r="V2671" s="9"/>
    </row>
    <row r="2672" spans="13:22" x14ac:dyDescent="0.3">
      <c r="M2672"/>
      <c r="N2672"/>
      <c r="O2672"/>
      <c r="S2672"/>
      <c r="T2672"/>
      <c r="U2672"/>
      <c r="V2672" s="9"/>
    </row>
    <row r="2673" spans="13:22" x14ac:dyDescent="0.3">
      <c r="M2673"/>
      <c r="N2673"/>
      <c r="O2673"/>
      <c r="S2673"/>
      <c r="T2673"/>
      <c r="U2673"/>
      <c r="V2673" s="9"/>
    </row>
    <row r="2674" spans="13:22" x14ac:dyDescent="0.3">
      <c r="M2674"/>
      <c r="N2674"/>
      <c r="O2674"/>
      <c r="S2674"/>
      <c r="T2674"/>
      <c r="U2674"/>
      <c r="V2674" s="9"/>
    </row>
    <row r="2675" spans="13:22" x14ac:dyDescent="0.3">
      <c r="M2675"/>
      <c r="N2675"/>
      <c r="O2675"/>
      <c r="S2675"/>
      <c r="T2675"/>
      <c r="U2675"/>
      <c r="V2675" s="9"/>
    </row>
    <row r="2676" spans="13:22" x14ac:dyDescent="0.3">
      <c r="M2676"/>
      <c r="N2676"/>
      <c r="O2676"/>
      <c r="S2676"/>
      <c r="T2676"/>
      <c r="U2676"/>
      <c r="V2676" s="9"/>
    </row>
    <row r="2677" spans="13:22" x14ac:dyDescent="0.3">
      <c r="M2677"/>
      <c r="N2677"/>
      <c r="O2677"/>
      <c r="S2677"/>
      <c r="T2677"/>
      <c r="U2677"/>
      <c r="V2677" s="9"/>
    </row>
    <row r="2678" spans="13:22" x14ac:dyDescent="0.3">
      <c r="M2678"/>
      <c r="N2678"/>
      <c r="O2678"/>
      <c r="S2678"/>
      <c r="T2678"/>
      <c r="U2678"/>
      <c r="V2678" s="9"/>
    </row>
    <row r="2679" spans="13:22" x14ac:dyDescent="0.3">
      <c r="M2679"/>
      <c r="N2679"/>
      <c r="O2679"/>
      <c r="S2679"/>
      <c r="T2679"/>
      <c r="U2679"/>
      <c r="V2679" s="9"/>
    </row>
    <row r="2680" spans="13:22" x14ac:dyDescent="0.3">
      <c r="M2680"/>
      <c r="N2680"/>
      <c r="O2680"/>
      <c r="S2680"/>
      <c r="T2680"/>
      <c r="U2680"/>
      <c r="V2680" s="9"/>
    </row>
    <row r="2681" spans="13:22" x14ac:dyDescent="0.3">
      <c r="M2681"/>
      <c r="N2681"/>
      <c r="O2681"/>
      <c r="S2681"/>
      <c r="T2681"/>
      <c r="U2681"/>
      <c r="V2681" s="9"/>
    </row>
    <row r="2682" spans="13:22" x14ac:dyDescent="0.3">
      <c r="M2682"/>
      <c r="N2682"/>
      <c r="O2682"/>
      <c r="S2682"/>
      <c r="T2682"/>
      <c r="U2682"/>
      <c r="V2682" s="9"/>
    </row>
    <row r="2683" spans="13:22" x14ac:dyDescent="0.3">
      <c r="M2683"/>
      <c r="N2683"/>
      <c r="O2683"/>
      <c r="S2683"/>
      <c r="T2683"/>
      <c r="U2683"/>
      <c r="V2683" s="9"/>
    </row>
    <row r="2684" spans="13:22" x14ac:dyDescent="0.3">
      <c r="M2684"/>
      <c r="N2684"/>
      <c r="O2684"/>
      <c r="S2684"/>
      <c r="T2684"/>
      <c r="U2684"/>
      <c r="V2684" s="9"/>
    </row>
    <row r="2685" spans="13:22" x14ac:dyDescent="0.3">
      <c r="M2685"/>
      <c r="N2685"/>
      <c r="O2685"/>
      <c r="S2685"/>
      <c r="T2685"/>
      <c r="U2685"/>
      <c r="V2685" s="9"/>
    </row>
    <row r="2686" spans="13:22" x14ac:dyDescent="0.3">
      <c r="M2686"/>
      <c r="N2686"/>
      <c r="O2686"/>
      <c r="S2686"/>
      <c r="T2686"/>
      <c r="U2686"/>
      <c r="V2686" s="9"/>
    </row>
    <row r="2687" spans="13:22" x14ac:dyDescent="0.3">
      <c r="M2687"/>
      <c r="N2687"/>
      <c r="O2687"/>
      <c r="S2687"/>
      <c r="T2687"/>
      <c r="U2687"/>
      <c r="V2687" s="9"/>
    </row>
    <row r="2688" spans="13:22" x14ac:dyDescent="0.3">
      <c r="M2688"/>
      <c r="N2688"/>
      <c r="O2688"/>
      <c r="S2688"/>
      <c r="T2688"/>
      <c r="U2688"/>
      <c r="V2688" s="9"/>
    </row>
    <row r="2689" spans="13:22" x14ac:dyDescent="0.3">
      <c r="M2689"/>
      <c r="N2689"/>
      <c r="O2689"/>
      <c r="S2689"/>
      <c r="T2689"/>
      <c r="U2689"/>
      <c r="V2689" s="9"/>
    </row>
    <row r="2690" spans="13:22" x14ac:dyDescent="0.3">
      <c r="M2690"/>
      <c r="N2690"/>
      <c r="O2690"/>
      <c r="S2690"/>
      <c r="T2690"/>
      <c r="U2690"/>
      <c r="V2690" s="9"/>
    </row>
    <row r="2691" spans="13:22" x14ac:dyDescent="0.3">
      <c r="M2691"/>
      <c r="N2691"/>
      <c r="O2691"/>
      <c r="S2691"/>
      <c r="T2691"/>
      <c r="U2691"/>
      <c r="V2691" s="9"/>
    </row>
    <row r="2692" spans="13:22" x14ac:dyDescent="0.3">
      <c r="M2692"/>
      <c r="N2692"/>
      <c r="O2692"/>
      <c r="S2692"/>
      <c r="T2692"/>
      <c r="U2692"/>
      <c r="V2692" s="9"/>
    </row>
    <row r="2693" spans="13:22" x14ac:dyDescent="0.3">
      <c r="M2693"/>
      <c r="N2693"/>
      <c r="O2693"/>
      <c r="S2693"/>
      <c r="T2693"/>
      <c r="U2693"/>
      <c r="V2693" s="9"/>
    </row>
    <row r="2694" spans="13:22" x14ac:dyDescent="0.3">
      <c r="M2694"/>
      <c r="N2694"/>
      <c r="O2694"/>
      <c r="S2694"/>
      <c r="T2694"/>
      <c r="U2694"/>
      <c r="V2694" s="9"/>
    </row>
    <row r="2695" spans="13:22" x14ac:dyDescent="0.3">
      <c r="M2695"/>
      <c r="N2695"/>
      <c r="O2695"/>
      <c r="S2695"/>
      <c r="T2695"/>
      <c r="U2695"/>
      <c r="V2695" s="9"/>
    </row>
    <row r="2696" spans="13:22" x14ac:dyDescent="0.3">
      <c r="M2696"/>
      <c r="N2696"/>
      <c r="O2696"/>
      <c r="S2696"/>
      <c r="T2696"/>
      <c r="U2696"/>
      <c r="V2696" s="9"/>
    </row>
    <row r="2697" spans="13:22" x14ac:dyDescent="0.3">
      <c r="M2697"/>
      <c r="N2697"/>
      <c r="O2697"/>
      <c r="S2697"/>
      <c r="T2697"/>
      <c r="U2697"/>
      <c r="V2697" s="9"/>
    </row>
    <row r="2698" spans="13:22" x14ac:dyDescent="0.3">
      <c r="M2698"/>
      <c r="N2698"/>
      <c r="O2698"/>
      <c r="S2698"/>
      <c r="T2698"/>
      <c r="U2698"/>
      <c r="V2698" s="9"/>
    </row>
    <row r="2699" spans="13:22" x14ac:dyDescent="0.3">
      <c r="M2699"/>
      <c r="N2699"/>
      <c r="O2699"/>
      <c r="S2699"/>
      <c r="T2699"/>
      <c r="U2699"/>
      <c r="V2699" s="9"/>
    </row>
    <row r="2700" spans="13:22" x14ac:dyDescent="0.3">
      <c r="M2700"/>
      <c r="N2700"/>
      <c r="O2700"/>
      <c r="S2700"/>
      <c r="T2700"/>
      <c r="U2700"/>
      <c r="V2700" s="9"/>
    </row>
    <row r="2701" spans="13:22" x14ac:dyDescent="0.3">
      <c r="M2701"/>
      <c r="N2701"/>
      <c r="O2701"/>
      <c r="S2701"/>
      <c r="T2701"/>
      <c r="U2701"/>
      <c r="V2701" s="9"/>
    </row>
    <row r="2702" spans="13:22" x14ac:dyDescent="0.3">
      <c r="M2702"/>
      <c r="N2702"/>
      <c r="O2702"/>
      <c r="S2702"/>
      <c r="T2702"/>
      <c r="U2702"/>
      <c r="V2702" s="9"/>
    </row>
    <row r="2703" spans="13:22" x14ac:dyDescent="0.3">
      <c r="M2703"/>
      <c r="N2703"/>
      <c r="O2703"/>
      <c r="S2703"/>
      <c r="T2703"/>
      <c r="U2703"/>
      <c r="V2703" s="9"/>
    </row>
    <row r="2704" spans="13:22" x14ac:dyDescent="0.3">
      <c r="M2704"/>
      <c r="N2704"/>
      <c r="O2704"/>
      <c r="S2704"/>
      <c r="T2704"/>
      <c r="U2704"/>
      <c r="V2704" s="9"/>
    </row>
    <row r="2705" spans="13:22" x14ac:dyDescent="0.3">
      <c r="M2705"/>
      <c r="N2705"/>
      <c r="O2705"/>
      <c r="S2705"/>
      <c r="T2705"/>
      <c r="U2705"/>
      <c r="V2705" s="9"/>
    </row>
    <row r="2706" spans="13:22" x14ac:dyDescent="0.3">
      <c r="M2706"/>
      <c r="N2706"/>
      <c r="O2706"/>
      <c r="S2706"/>
      <c r="T2706"/>
      <c r="U2706"/>
      <c r="V2706" s="9"/>
    </row>
    <row r="2707" spans="13:22" x14ac:dyDescent="0.3">
      <c r="M2707"/>
      <c r="N2707"/>
      <c r="O2707"/>
      <c r="S2707"/>
      <c r="T2707"/>
      <c r="U2707"/>
      <c r="V2707" s="9"/>
    </row>
    <row r="2708" spans="13:22" x14ac:dyDescent="0.3">
      <c r="M2708"/>
      <c r="N2708"/>
      <c r="O2708"/>
      <c r="S2708"/>
      <c r="T2708"/>
      <c r="U2708"/>
      <c r="V2708" s="9"/>
    </row>
    <row r="2709" spans="13:22" x14ac:dyDescent="0.3">
      <c r="M2709"/>
      <c r="N2709"/>
      <c r="O2709"/>
      <c r="S2709"/>
      <c r="T2709"/>
      <c r="U2709"/>
      <c r="V2709" s="9"/>
    </row>
    <row r="2710" spans="13:22" x14ac:dyDescent="0.3">
      <c r="M2710"/>
      <c r="N2710"/>
      <c r="O2710"/>
      <c r="S2710"/>
      <c r="T2710"/>
      <c r="U2710"/>
      <c r="V2710" s="9"/>
    </row>
    <row r="2711" spans="13:22" x14ac:dyDescent="0.3">
      <c r="M2711"/>
      <c r="N2711"/>
      <c r="O2711"/>
      <c r="S2711"/>
      <c r="T2711"/>
      <c r="U2711"/>
      <c r="V2711" s="9"/>
    </row>
    <row r="2712" spans="13:22" x14ac:dyDescent="0.3">
      <c r="M2712"/>
      <c r="N2712"/>
      <c r="O2712"/>
      <c r="S2712"/>
      <c r="T2712"/>
      <c r="U2712"/>
      <c r="V2712" s="9"/>
    </row>
    <row r="2713" spans="13:22" x14ac:dyDescent="0.3">
      <c r="M2713"/>
      <c r="N2713"/>
      <c r="O2713"/>
      <c r="S2713"/>
      <c r="T2713"/>
      <c r="U2713"/>
      <c r="V2713" s="9"/>
    </row>
    <row r="2714" spans="13:22" x14ac:dyDescent="0.3">
      <c r="M2714"/>
      <c r="N2714"/>
      <c r="O2714"/>
      <c r="S2714"/>
      <c r="T2714"/>
      <c r="U2714"/>
      <c r="V2714" s="9"/>
    </row>
    <row r="2715" spans="13:22" x14ac:dyDescent="0.3">
      <c r="M2715"/>
      <c r="N2715"/>
      <c r="O2715"/>
      <c r="S2715"/>
      <c r="T2715"/>
      <c r="U2715"/>
      <c r="V2715" s="9"/>
    </row>
    <row r="2716" spans="13:22" x14ac:dyDescent="0.3">
      <c r="M2716"/>
      <c r="N2716"/>
      <c r="O2716"/>
      <c r="S2716"/>
      <c r="T2716"/>
      <c r="U2716"/>
      <c r="V2716" s="9"/>
    </row>
    <row r="2717" spans="13:22" x14ac:dyDescent="0.3">
      <c r="M2717"/>
      <c r="N2717"/>
      <c r="O2717"/>
      <c r="S2717"/>
      <c r="T2717"/>
      <c r="U2717"/>
      <c r="V2717" s="9"/>
    </row>
    <row r="2718" spans="13:22" x14ac:dyDescent="0.3">
      <c r="M2718"/>
      <c r="N2718"/>
      <c r="O2718"/>
      <c r="S2718"/>
      <c r="T2718"/>
      <c r="U2718"/>
      <c r="V2718" s="9"/>
    </row>
    <row r="2719" spans="13:22" x14ac:dyDescent="0.3">
      <c r="M2719"/>
      <c r="N2719"/>
      <c r="O2719"/>
      <c r="S2719"/>
      <c r="T2719"/>
      <c r="U2719"/>
      <c r="V2719" s="9"/>
    </row>
    <row r="2720" spans="13:22" x14ac:dyDescent="0.3">
      <c r="M2720"/>
      <c r="N2720"/>
      <c r="O2720"/>
      <c r="S2720"/>
      <c r="T2720"/>
      <c r="U2720"/>
      <c r="V2720" s="9"/>
    </row>
    <row r="2721" spans="13:22" x14ac:dyDescent="0.3">
      <c r="M2721"/>
      <c r="N2721"/>
      <c r="O2721"/>
      <c r="S2721"/>
      <c r="T2721"/>
      <c r="U2721"/>
      <c r="V2721" s="9"/>
    </row>
    <row r="2722" spans="13:22" x14ac:dyDescent="0.3">
      <c r="M2722"/>
      <c r="N2722"/>
      <c r="O2722"/>
      <c r="S2722"/>
      <c r="T2722"/>
      <c r="U2722"/>
      <c r="V2722" s="9"/>
    </row>
    <row r="2723" spans="13:22" x14ac:dyDescent="0.3">
      <c r="M2723"/>
      <c r="N2723"/>
      <c r="O2723"/>
      <c r="S2723"/>
      <c r="T2723"/>
      <c r="U2723"/>
      <c r="V2723" s="9"/>
    </row>
    <row r="2724" spans="13:22" x14ac:dyDescent="0.3">
      <c r="M2724"/>
      <c r="N2724"/>
      <c r="O2724"/>
      <c r="S2724"/>
      <c r="T2724"/>
      <c r="U2724"/>
      <c r="V2724" s="9"/>
    </row>
    <row r="2725" spans="13:22" x14ac:dyDescent="0.3">
      <c r="M2725"/>
      <c r="N2725"/>
      <c r="O2725"/>
      <c r="S2725"/>
      <c r="T2725"/>
      <c r="U2725"/>
      <c r="V2725" s="9"/>
    </row>
    <row r="2726" spans="13:22" x14ac:dyDescent="0.3">
      <c r="M2726"/>
      <c r="N2726"/>
      <c r="O2726"/>
      <c r="S2726"/>
      <c r="T2726"/>
      <c r="U2726"/>
      <c r="V2726" s="9"/>
    </row>
    <row r="2727" spans="13:22" x14ac:dyDescent="0.3">
      <c r="M2727"/>
      <c r="N2727"/>
      <c r="O2727"/>
      <c r="S2727"/>
      <c r="T2727"/>
      <c r="U2727"/>
      <c r="V2727" s="9"/>
    </row>
    <row r="2728" spans="13:22" x14ac:dyDescent="0.3">
      <c r="M2728"/>
      <c r="N2728"/>
      <c r="O2728"/>
      <c r="S2728"/>
      <c r="T2728"/>
      <c r="U2728"/>
      <c r="V2728" s="9"/>
    </row>
    <row r="2729" spans="13:22" x14ac:dyDescent="0.3">
      <c r="M2729"/>
      <c r="N2729"/>
      <c r="O2729"/>
      <c r="S2729"/>
      <c r="T2729"/>
      <c r="U2729"/>
      <c r="V2729" s="9"/>
    </row>
    <row r="2730" spans="13:22" x14ac:dyDescent="0.3">
      <c r="M2730"/>
      <c r="N2730"/>
      <c r="O2730"/>
      <c r="S2730"/>
      <c r="T2730"/>
      <c r="U2730"/>
      <c r="V2730" s="9"/>
    </row>
    <row r="2731" spans="13:22" x14ac:dyDescent="0.3">
      <c r="M2731"/>
      <c r="N2731"/>
      <c r="O2731"/>
      <c r="S2731"/>
      <c r="T2731"/>
      <c r="U2731"/>
      <c r="V2731" s="9"/>
    </row>
    <row r="2732" spans="13:22" x14ac:dyDescent="0.3">
      <c r="M2732"/>
      <c r="N2732"/>
      <c r="O2732"/>
      <c r="S2732"/>
      <c r="T2732"/>
      <c r="U2732"/>
      <c r="V2732" s="9"/>
    </row>
    <row r="2733" spans="13:22" x14ac:dyDescent="0.3">
      <c r="M2733"/>
      <c r="N2733"/>
      <c r="O2733"/>
      <c r="S2733"/>
      <c r="T2733"/>
      <c r="U2733"/>
      <c r="V2733" s="9"/>
    </row>
    <row r="2734" spans="13:22" x14ac:dyDescent="0.3">
      <c r="M2734"/>
      <c r="N2734"/>
      <c r="O2734"/>
      <c r="S2734"/>
      <c r="T2734"/>
      <c r="U2734"/>
      <c r="V2734" s="9"/>
    </row>
    <row r="2735" spans="13:22" x14ac:dyDescent="0.3">
      <c r="M2735"/>
      <c r="N2735"/>
      <c r="O2735"/>
      <c r="S2735"/>
      <c r="T2735"/>
      <c r="U2735"/>
      <c r="V2735" s="9"/>
    </row>
    <row r="2736" spans="13:22" x14ac:dyDescent="0.3">
      <c r="M2736"/>
      <c r="N2736"/>
      <c r="O2736"/>
      <c r="S2736"/>
      <c r="T2736"/>
      <c r="U2736"/>
      <c r="V2736" s="9"/>
    </row>
    <row r="2737" spans="13:22" x14ac:dyDescent="0.3">
      <c r="M2737"/>
      <c r="N2737"/>
      <c r="O2737"/>
      <c r="S2737"/>
      <c r="T2737"/>
      <c r="U2737"/>
      <c r="V2737" s="9"/>
    </row>
    <row r="2738" spans="13:22" x14ac:dyDescent="0.3">
      <c r="M2738"/>
      <c r="N2738"/>
      <c r="O2738"/>
      <c r="S2738"/>
      <c r="T2738"/>
      <c r="U2738"/>
      <c r="V2738" s="9"/>
    </row>
    <row r="2739" spans="13:22" x14ac:dyDescent="0.3">
      <c r="M2739"/>
      <c r="N2739"/>
      <c r="O2739"/>
      <c r="S2739"/>
      <c r="T2739"/>
      <c r="U2739"/>
      <c r="V2739" s="9"/>
    </row>
    <row r="2740" spans="13:22" x14ac:dyDescent="0.3">
      <c r="M2740"/>
      <c r="N2740"/>
      <c r="O2740"/>
      <c r="S2740"/>
      <c r="T2740"/>
      <c r="U2740"/>
      <c r="V2740" s="9"/>
    </row>
    <row r="2741" spans="13:22" x14ac:dyDescent="0.3">
      <c r="M2741"/>
      <c r="N2741"/>
      <c r="O2741"/>
      <c r="S2741"/>
      <c r="T2741"/>
      <c r="U2741"/>
      <c r="V2741" s="9"/>
    </row>
    <row r="2742" spans="13:22" x14ac:dyDescent="0.3">
      <c r="M2742"/>
      <c r="N2742"/>
      <c r="O2742"/>
      <c r="S2742"/>
      <c r="T2742"/>
      <c r="U2742"/>
      <c r="V2742" s="9"/>
    </row>
    <row r="2743" spans="13:22" x14ac:dyDescent="0.3">
      <c r="M2743"/>
      <c r="N2743"/>
      <c r="O2743"/>
      <c r="S2743"/>
      <c r="T2743"/>
      <c r="U2743"/>
      <c r="V2743" s="9"/>
    </row>
    <row r="2744" spans="13:22" x14ac:dyDescent="0.3">
      <c r="M2744"/>
      <c r="N2744"/>
      <c r="O2744"/>
      <c r="S2744"/>
      <c r="T2744"/>
      <c r="U2744"/>
      <c r="V2744" s="9"/>
    </row>
    <row r="2745" spans="13:22" x14ac:dyDescent="0.3">
      <c r="M2745"/>
      <c r="N2745"/>
      <c r="O2745"/>
      <c r="S2745"/>
      <c r="T2745"/>
      <c r="U2745"/>
      <c r="V2745" s="9"/>
    </row>
    <row r="2746" spans="13:22" x14ac:dyDescent="0.3">
      <c r="M2746"/>
      <c r="N2746"/>
      <c r="O2746"/>
      <c r="S2746"/>
      <c r="T2746"/>
      <c r="U2746"/>
      <c r="V2746" s="9"/>
    </row>
    <row r="2747" spans="13:22" x14ac:dyDescent="0.3">
      <c r="M2747"/>
      <c r="N2747"/>
      <c r="O2747"/>
      <c r="S2747"/>
      <c r="T2747"/>
      <c r="U2747"/>
      <c r="V2747" s="9"/>
    </row>
    <row r="2748" spans="13:22" x14ac:dyDescent="0.3">
      <c r="M2748"/>
      <c r="N2748"/>
      <c r="O2748"/>
      <c r="S2748"/>
      <c r="T2748"/>
      <c r="U2748"/>
      <c r="V2748" s="9"/>
    </row>
    <row r="2749" spans="13:22" x14ac:dyDescent="0.3">
      <c r="M2749"/>
      <c r="N2749"/>
      <c r="O2749"/>
      <c r="S2749"/>
      <c r="T2749"/>
      <c r="U2749"/>
      <c r="V2749" s="9"/>
    </row>
    <row r="2750" spans="13:22" x14ac:dyDescent="0.3">
      <c r="M2750"/>
      <c r="N2750"/>
      <c r="O2750"/>
      <c r="S2750"/>
      <c r="T2750"/>
      <c r="U2750"/>
      <c r="V2750" s="9"/>
    </row>
    <row r="2751" spans="13:22" x14ac:dyDescent="0.3">
      <c r="M2751"/>
      <c r="N2751"/>
      <c r="O2751"/>
      <c r="S2751"/>
      <c r="T2751"/>
      <c r="U2751"/>
      <c r="V2751" s="9"/>
    </row>
    <row r="2752" spans="13:22" x14ac:dyDescent="0.3">
      <c r="M2752"/>
      <c r="N2752"/>
      <c r="O2752"/>
      <c r="S2752"/>
      <c r="T2752"/>
      <c r="U2752"/>
      <c r="V2752" s="9"/>
    </row>
    <row r="2753" spans="13:22" x14ac:dyDescent="0.3">
      <c r="M2753"/>
      <c r="N2753"/>
      <c r="O2753"/>
      <c r="S2753"/>
      <c r="T2753"/>
      <c r="U2753"/>
      <c r="V2753" s="9"/>
    </row>
    <row r="2754" spans="13:22" x14ac:dyDescent="0.3">
      <c r="M2754"/>
      <c r="N2754"/>
      <c r="O2754"/>
      <c r="S2754"/>
      <c r="T2754"/>
      <c r="U2754"/>
      <c r="V2754" s="9"/>
    </row>
    <row r="2755" spans="13:22" x14ac:dyDescent="0.3">
      <c r="M2755"/>
      <c r="N2755"/>
      <c r="O2755"/>
      <c r="S2755"/>
      <c r="T2755"/>
      <c r="U2755"/>
      <c r="V2755" s="9"/>
    </row>
    <row r="2756" spans="13:22" x14ac:dyDescent="0.3">
      <c r="M2756"/>
      <c r="N2756"/>
      <c r="O2756"/>
      <c r="S2756"/>
      <c r="T2756"/>
      <c r="U2756"/>
      <c r="V2756" s="9"/>
    </row>
    <row r="2757" spans="13:22" x14ac:dyDescent="0.3">
      <c r="M2757"/>
      <c r="N2757"/>
      <c r="O2757"/>
      <c r="S2757"/>
      <c r="T2757"/>
      <c r="U2757"/>
      <c r="V2757" s="9"/>
    </row>
    <row r="2758" spans="13:22" x14ac:dyDescent="0.3">
      <c r="M2758"/>
      <c r="N2758"/>
      <c r="O2758"/>
      <c r="S2758"/>
      <c r="T2758"/>
      <c r="U2758"/>
      <c r="V2758" s="9"/>
    </row>
    <row r="2759" spans="13:22" x14ac:dyDescent="0.3">
      <c r="M2759"/>
      <c r="N2759"/>
      <c r="O2759"/>
      <c r="S2759"/>
      <c r="T2759"/>
      <c r="U2759"/>
      <c r="V2759" s="9"/>
    </row>
    <row r="2760" spans="13:22" x14ac:dyDescent="0.3">
      <c r="M2760"/>
      <c r="N2760"/>
      <c r="O2760"/>
      <c r="S2760"/>
      <c r="T2760"/>
      <c r="U2760"/>
      <c r="V2760" s="9"/>
    </row>
    <row r="2761" spans="13:22" x14ac:dyDescent="0.3">
      <c r="M2761"/>
      <c r="N2761"/>
      <c r="O2761"/>
      <c r="S2761"/>
      <c r="T2761"/>
      <c r="U2761"/>
      <c r="V2761" s="9"/>
    </row>
    <row r="2762" spans="13:22" x14ac:dyDescent="0.3">
      <c r="M2762"/>
      <c r="N2762"/>
      <c r="O2762"/>
      <c r="S2762"/>
      <c r="T2762"/>
      <c r="U2762"/>
      <c r="V2762" s="9"/>
    </row>
    <row r="2763" spans="13:22" x14ac:dyDescent="0.3">
      <c r="M2763"/>
      <c r="N2763"/>
      <c r="O2763"/>
      <c r="S2763"/>
      <c r="T2763"/>
      <c r="U2763"/>
      <c r="V2763" s="9"/>
    </row>
    <row r="2764" spans="13:22" x14ac:dyDescent="0.3">
      <c r="M2764"/>
      <c r="N2764"/>
      <c r="O2764"/>
      <c r="S2764"/>
      <c r="T2764"/>
      <c r="U2764"/>
      <c r="V2764" s="9"/>
    </row>
    <row r="2765" spans="13:22" x14ac:dyDescent="0.3">
      <c r="M2765"/>
      <c r="N2765"/>
      <c r="O2765"/>
      <c r="S2765"/>
      <c r="T2765"/>
      <c r="U2765"/>
      <c r="V2765" s="9"/>
    </row>
    <row r="2766" spans="13:22" x14ac:dyDescent="0.3">
      <c r="M2766"/>
      <c r="N2766"/>
      <c r="O2766"/>
      <c r="S2766"/>
      <c r="T2766"/>
      <c r="U2766"/>
      <c r="V2766" s="9"/>
    </row>
    <row r="2767" spans="13:22" x14ac:dyDescent="0.3">
      <c r="M2767"/>
      <c r="N2767"/>
      <c r="O2767"/>
      <c r="S2767"/>
      <c r="T2767"/>
      <c r="U2767"/>
      <c r="V2767" s="9"/>
    </row>
    <row r="2768" spans="13:22" x14ac:dyDescent="0.3">
      <c r="M2768"/>
      <c r="N2768"/>
      <c r="O2768"/>
      <c r="S2768"/>
      <c r="T2768"/>
      <c r="U2768"/>
      <c r="V2768" s="9"/>
    </row>
    <row r="2769" spans="13:22" x14ac:dyDescent="0.3">
      <c r="M2769"/>
      <c r="N2769"/>
      <c r="O2769"/>
      <c r="S2769"/>
      <c r="T2769"/>
      <c r="U2769"/>
      <c r="V2769" s="9"/>
    </row>
    <row r="2770" spans="13:22" x14ac:dyDescent="0.3">
      <c r="M2770"/>
      <c r="N2770"/>
      <c r="O2770"/>
      <c r="S2770"/>
      <c r="T2770"/>
      <c r="U2770"/>
      <c r="V2770" s="9"/>
    </row>
    <row r="2771" spans="13:22" x14ac:dyDescent="0.3">
      <c r="M2771"/>
      <c r="N2771"/>
      <c r="O2771"/>
      <c r="S2771"/>
      <c r="T2771"/>
      <c r="U2771"/>
      <c r="V2771" s="9"/>
    </row>
    <row r="2772" spans="13:22" x14ac:dyDescent="0.3">
      <c r="M2772"/>
      <c r="N2772"/>
      <c r="O2772"/>
      <c r="S2772"/>
      <c r="T2772"/>
      <c r="U2772"/>
      <c r="V2772" s="9"/>
    </row>
    <row r="2773" spans="13:22" x14ac:dyDescent="0.3">
      <c r="M2773"/>
      <c r="N2773"/>
      <c r="O2773"/>
      <c r="S2773"/>
      <c r="T2773"/>
      <c r="U2773"/>
      <c r="V2773" s="9"/>
    </row>
    <row r="2774" spans="13:22" x14ac:dyDescent="0.3">
      <c r="M2774"/>
      <c r="N2774"/>
      <c r="O2774"/>
      <c r="S2774"/>
      <c r="T2774"/>
      <c r="U2774"/>
      <c r="V2774" s="9"/>
    </row>
    <row r="2775" spans="13:22" x14ac:dyDescent="0.3">
      <c r="M2775"/>
      <c r="N2775"/>
      <c r="O2775"/>
      <c r="S2775"/>
      <c r="T2775"/>
      <c r="U2775"/>
      <c r="V2775" s="9"/>
    </row>
    <row r="2776" spans="13:22" x14ac:dyDescent="0.3">
      <c r="M2776"/>
      <c r="N2776"/>
      <c r="O2776"/>
      <c r="S2776"/>
      <c r="T2776"/>
      <c r="U2776"/>
      <c r="V2776" s="9"/>
    </row>
    <row r="2777" spans="13:22" x14ac:dyDescent="0.3">
      <c r="M2777"/>
      <c r="N2777"/>
      <c r="O2777"/>
      <c r="S2777"/>
      <c r="T2777"/>
      <c r="U2777"/>
      <c r="V2777" s="9"/>
    </row>
    <row r="2778" spans="13:22" x14ac:dyDescent="0.3">
      <c r="M2778"/>
      <c r="N2778"/>
      <c r="O2778"/>
      <c r="S2778"/>
      <c r="T2778"/>
      <c r="U2778"/>
      <c r="V2778" s="9"/>
    </row>
    <row r="2779" spans="13:22" x14ac:dyDescent="0.3">
      <c r="M2779"/>
      <c r="N2779"/>
      <c r="O2779"/>
      <c r="S2779"/>
      <c r="T2779"/>
      <c r="U2779"/>
      <c r="V2779" s="9"/>
    </row>
    <row r="2780" spans="13:22" x14ac:dyDescent="0.3">
      <c r="M2780"/>
      <c r="N2780"/>
      <c r="O2780"/>
      <c r="S2780"/>
      <c r="T2780"/>
      <c r="U2780"/>
      <c r="V2780" s="9"/>
    </row>
    <row r="2781" spans="13:22" x14ac:dyDescent="0.3">
      <c r="M2781"/>
      <c r="N2781"/>
      <c r="O2781"/>
      <c r="S2781"/>
      <c r="T2781"/>
      <c r="U2781"/>
      <c r="V2781" s="9"/>
    </row>
    <row r="2782" spans="13:22" x14ac:dyDescent="0.3">
      <c r="M2782"/>
      <c r="N2782"/>
      <c r="O2782"/>
      <c r="S2782"/>
      <c r="T2782"/>
      <c r="U2782"/>
      <c r="V2782" s="9"/>
    </row>
    <row r="2783" spans="13:22" x14ac:dyDescent="0.3">
      <c r="M2783"/>
      <c r="N2783"/>
      <c r="O2783"/>
      <c r="S2783"/>
      <c r="T2783"/>
      <c r="U2783"/>
      <c r="V2783" s="9"/>
    </row>
    <row r="2784" spans="13:22" x14ac:dyDescent="0.3">
      <c r="M2784"/>
      <c r="N2784"/>
      <c r="O2784"/>
      <c r="S2784"/>
      <c r="T2784"/>
      <c r="U2784"/>
      <c r="V2784" s="9"/>
    </row>
    <row r="2785" spans="13:22" x14ac:dyDescent="0.3">
      <c r="M2785"/>
      <c r="N2785"/>
      <c r="O2785"/>
      <c r="S2785"/>
      <c r="T2785"/>
      <c r="U2785"/>
      <c r="V2785" s="9"/>
    </row>
    <row r="2786" spans="13:22" x14ac:dyDescent="0.3">
      <c r="M2786"/>
      <c r="N2786"/>
      <c r="O2786"/>
      <c r="S2786"/>
      <c r="T2786"/>
      <c r="U2786"/>
      <c r="V2786" s="9"/>
    </row>
    <row r="2787" spans="13:22" x14ac:dyDescent="0.3">
      <c r="M2787"/>
      <c r="N2787"/>
      <c r="O2787"/>
      <c r="S2787"/>
      <c r="T2787"/>
      <c r="U2787"/>
      <c r="V2787" s="9"/>
    </row>
    <row r="2788" spans="13:22" x14ac:dyDescent="0.3">
      <c r="M2788"/>
      <c r="N2788"/>
      <c r="O2788"/>
      <c r="S2788"/>
      <c r="T2788"/>
      <c r="U2788"/>
      <c r="V2788" s="9"/>
    </row>
    <row r="2789" spans="13:22" x14ac:dyDescent="0.3">
      <c r="M2789"/>
      <c r="N2789"/>
      <c r="O2789"/>
      <c r="S2789"/>
      <c r="T2789"/>
      <c r="U2789"/>
      <c r="V2789" s="9"/>
    </row>
    <row r="2790" spans="13:22" x14ac:dyDescent="0.3">
      <c r="M2790"/>
      <c r="N2790"/>
      <c r="O2790"/>
      <c r="S2790"/>
      <c r="T2790"/>
      <c r="U2790"/>
      <c r="V2790" s="9"/>
    </row>
    <row r="2791" spans="13:22" x14ac:dyDescent="0.3">
      <c r="M2791"/>
      <c r="N2791"/>
      <c r="O2791"/>
      <c r="S2791"/>
      <c r="T2791"/>
      <c r="U2791"/>
      <c r="V2791" s="9"/>
    </row>
    <row r="2792" spans="13:22" x14ac:dyDescent="0.3">
      <c r="M2792"/>
      <c r="N2792"/>
      <c r="O2792"/>
      <c r="S2792"/>
      <c r="T2792"/>
      <c r="U2792"/>
      <c r="V2792" s="9"/>
    </row>
    <row r="2793" spans="13:22" x14ac:dyDescent="0.3">
      <c r="M2793"/>
      <c r="N2793"/>
      <c r="O2793"/>
      <c r="S2793"/>
      <c r="T2793"/>
      <c r="U2793"/>
      <c r="V2793" s="9"/>
    </row>
    <row r="2794" spans="13:22" x14ac:dyDescent="0.3">
      <c r="M2794"/>
      <c r="N2794"/>
      <c r="O2794"/>
      <c r="S2794"/>
      <c r="T2794"/>
      <c r="U2794"/>
      <c r="V2794" s="9"/>
    </row>
    <row r="2795" spans="13:22" x14ac:dyDescent="0.3">
      <c r="M2795"/>
      <c r="N2795"/>
      <c r="O2795"/>
      <c r="S2795"/>
      <c r="T2795"/>
      <c r="U2795"/>
      <c r="V2795" s="9"/>
    </row>
    <row r="2796" spans="13:22" x14ac:dyDescent="0.3">
      <c r="M2796"/>
      <c r="N2796"/>
      <c r="O2796"/>
      <c r="S2796"/>
      <c r="T2796"/>
      <c r="U2796"/>
      <c r="V2796" s="9"/>
    </row>
    <row r="2797" spans="13:22" x14ac:dyDescent="0.3">
      <c r="M2797"/>
      <c r="N2797"/>
      <c r="O2797"/>
      <c r="S2797"/>
      <c r="T2797"/>
      <c r="U2797"/>
      <c r="V2797" s="9"/>
    </row>
    <row r="2798" spans="13:22" x14ac:dyDescent="0.3">
      <c r="M2798"/>
      <c r="N2798"/>
      <c r="O2798"/>
      <c r="S2798"/>
      <c r="T2798"/>
      <c r="U2798"/>
      <c r="V2798" s="9"/>
    </row>
    <row r="2799" spans="13:22" x14ac:dyDescent="0.3">
      <c r="M2799"/>
      <c r="N2799"/>
      <c r="O2799"/>
      <c r="S2799"/>
      <c r="T2799"/>
      <c r="U2799"/>
      <c r="V2799" s="9"/>
    </row>
    <row r="2800" spans="13:22" x14ac:dyDescent="0.3">
      <c r="M2800"/>
      <c r="N2800"/>
      <c r="O2800"/>
      <c r="S2800"/>
      <c r="T2800"/>
      <c r="U2800"/>
      <c r="V2800" s="9"/>
    </row>
    <row r="2801" spans="13:22" x14ac:dyDescent="0.3">
      <c r="M2801"/>
      <c r="N2801"/>
      <c r="O2801"/>
      <c r="S2801"/>
      <c r="T2801"/>
      <c r="U2801"/>
      <c r="V2801" s="9"/>
    </row>
    <row r="2802" spans="13:22" x14ac:dyDescent="0.3">
      <c r="M2802"/>
      <c r="N2802"/>
      <c r="O2802"/>
      <c r="S2802"/>
      <c r="T2802"/>
      <c r="U2802"/>
      <c r="V2802" s="9"/>
    </row>
    <row r="2803" spans="13:22" x14ac:dyDescent="0.3">
      <c r="M2803"/>
      <c r="N2803"/>
      <c r="O2803"/>
      <c r="S2803"/>
      <c r="T2803"/>
      <c r="U2803"/>
      <c r="V2803" s="9"/>
    </row>
    <row r="2804" spans="13:22" x14ac:dyDescent="0.3">
      <c r="M2804"/>
      <c r="N2804"/>
      <c r="O2804"/>
      <c r="S2804"/>
      <c r="T2804"/>
      <c r="U2804"/>
      <c r="V2804" s="9"/>
    </row>
    <row r="2805" spans="13:22" x14ac:dyDescent="0.3">
      <c r="M2805"/>
      <c r="N2805"/>
      <c r="O2805"/>
      <c r="S2805"/>
      <c r="T2805"/>
      <c r="U2805"/>
      <c r="V2805" s="9"/>
    </row>
    <row r="2806" spans="13:22" x14ac:dyDescent="0.3">
      <c r="M2806"/>
      <c r="N2806"/>
      <c r="O2806"/>
      <c r="S2806"/>
      <c r="T2806"/>
      <c r="U2806"/>
      <c r="V2806" s="9"/>
    </row>
    <row r="2807" spans="13:22" x14ac:dyDescent="0.3">
      <c r="M2807"/>
      <c r="N2807"/>
      <c r="O2807"/>
      <c r="S2807"/>
      <c r="T2807"/>
      <c r="U2807"/>
      <c r="V2807" s="9"/>
    </row>
    <row r="2808" spans="13:22" x14ac:dyDescent="0.3">
      <c r="M2808"/>
      <c r="N2808"/>
      <c r="O2808"/>
      <c r="S2808"/>
      <c r="T2808"/>
      <c r="U2808"/>
      <c r="V2808" s="9"/>
    </row>
    <row r="2809" spans="13:22" x14ac:dyDescent="0.3">
      <c r="M2809"/>
      <c r="N2809"/>
      <c r="O2809"/>
      <c r="S2809"/>
      <c r="T2809"/>
      <c r="U2809"/>
      <c r="V2809" s="9"/>
    </row>
    <row r="2810" spans="13:22" x14ac:dyDescent="0.3">
      <c r="M2810"/>
      <c r="N2810"/>
      <c r="O2810"/>
      <c r="S2810"/>
      <c r="T2810"/>
      <c r="U2810"/>
      <c r="V2810" s="9"/>
    </row>
    <row r="2811" spans="13:22" x14ac:dyDescent="0.3">
      <c r="M2811"/>
      <c r="N2811"/>
      <c r="O2811"/>
      <c r="S2811"/>
      <c r="T2811"/>
      <c r="U2811"/>
      <c r="V2811" s="9"/>
    </row>
    <row r="2812" spans="13:22" x14ac:dyDescent="0.3">
      <c r="M2812"/>
      <c r="N2812"/>
      <c r="O2812"/>
      <c r="S2812"/>
      <c r="T2812"/>
      <c r="U2812"/>
      <c r="V2812" s="9"/>
    </row>
    <row r="2813" spans="13:22" x14ac:dyDescent="0.3">
      <c r="M2813"/>
      <c r="N2813"/>
      <c r="O2813"/>
      <c r="S2813"/>
      <c r="T2813"/>
      <c r="U2813"/>
      <c r="V2813" s="9"/>
    </row>
    <row r="2814" spans="13:22" x14ac:dyDescent="0.3">
      <c r="M2814"/>
      <c r="N2814"/>
      <c r="O2814"/>
      <c r="S2814"/>
      <c r="T2814"/>
      <c r="U2814"/>
      <c r="V2814" s="9"/>
    </row>
    <row r="2815" spans="13:22" x14ac:dyDescent="0.3">
      <c r="M2815"/>
      <c r="N2815"/>
      <c r="O2815"/>
      <c r="S2815"/>
      <c r="T2815"/>
      <c r="U2815"/>
      <c r="V2815" s="9"/>
    </row>
    <row r="2816" spans="13:22" x14ac:dyDescent="0.3">
      <c r="M2816"/>
      <c r="N2816"/>
      <c r="O2816"/>
      <c r="S2816"/>
      <c r="T2816"/>
      <c r="U2816"/>
      <c r="V2816" s="9"/>
    </row>
    <row r="2817" spans="13:22" x14ac:dyDescent="0.3">
      <c r="M2817"/>
      <c r="N2817"/>
      <c r="O2817"/>
      <c r="S2817"/>
      <c r="T2817"/>
      <c r="U2817"/>
      <c r="V2817" s="9"/>
    </row>
    <row r="2818" spans="13:22" x14ac:dyDescent="0.3">
      <c r="M2818"/>
      <c r="N2818"/>
      <c r="O2818"/>
      <c r="S2818"/>
      <c r="T2818"/>
      <c r="U2818"/>
      <c r="V2818" s="9"/>
    </row>
    <row r="2819" spans="13:22" x14ac:dyDescent="0.3">
      <c r="M2819"/>
      <c r="N2819"/>
      <c r="O2819"/>
      <c r="S2819"/>
      <c r="T2819"/>
      <c r="U2819"/>
      <c r="V2819" s="9"/>
    </row>
    <row r="2820" spans="13:22" x14ac:dyDescent="0.3">
      <c r="M2820"/>
      <c r="N2820"/>
      <c r="O2820"/>
      <c r="S2820"/>
      <c r="T2820"/>
      <c r="U2820"/>
      <c r="V2820" s="9"/>
    </row>
    <row r="2821" spans="13:22" x14ac:dyDescent="0.3">
      <c r="M2821"/>
      <c r="N2821"/>
      <c r="O2821"/>
      <c r="S2821"/>
      <c r="T2821"/>
      <c r="U2821"/>
      <c r="V2821" s="9"/>
    </row>
    <row r="2822" spans="13:22" x14ac:dyDescent="0.3">
      <c r="M2822"/>
      <c r="N2822"/>
      <c r="O2822"/>
      <c r="S2822"/>
      <c r="T2822"/>
      <c r="U2822"/>
      <c r="V2822" s="9"/>
    </row>
    <row r="2823" spans="13:22" x14ac:dyDescent="0.3">
      <c r="M2823"/>
      <c r="N2823"/>
      <c r="O2823"/>
      <c r="S2823"/>
      <c r="T2823"/>
      <c r="U2823"/>
      <c r="V2823" s="9"/>
    </row>
    <row r="2824" spans="13:22" x14ac:dyDescent="0.3">
      <c r="M2824"/>
      <c r="N2824"/>
      <c r="O2824"/>
      <c r="S2824"/>
      <c r="T2824"/>
      <c r="U2824"/>
      <c r="V2824" s="9"/>
    </row>
    <row r="2825" spans="13:22" x14ac:dyDescent="0.3">
      <c r="M2825"/>
      <c r="N2825"/>
      <c r="O2825"/>
      <c r="S2825"/>
      <c r="T2825"/>
      <c r="U2825"/>
      <c r="V2825" s="9"/>
    </row>
    <row r="2826" spans="13:22" x14ac:dyDescent="0.3">
      <c r="M2826"/>
      <c r="N2826"/>
      <c r="O2826"/>
      <c r="S2826"/>
      <c r="T2826"/>
      <c r="U2826"/>
      <c r="V2826" s="9"/>
    </row>
    <row r="2827" spans="13:22" x14ac:dyDescent="0.3">
      <c r="M2827"/>
      <c r="N2827"/>
      <c r="O2827"/>
      <c r="S2827"/>
      <c r="T2827"/>
      <c r="U2827"/>
      <c r="V2827" s="9"/>
    </row>
    <row r="2828" spans="13:22" x14ac:dyDescent="0.3">
      <c r="M2828"/>
      <c r="N2828"/>
      <c r="O2828"/>
      <c r="S2828"/>
      <c r="T2828"/>
      <c r="U2828"/>
      <c r="V2828" s="9"/>
    </row>
    <row r="2829" spans="13:22" x14ac:dyDescent="0.3">
      <c r="M2829"/>
      <c r="N2829"/>
      <c r="O2829"/>
      <c r="S2829"/>
      <c r="T2829"/>
      <c r="U2829"/>
      <c r="V2829" s="9"/>
    </row>
    <row r="2830" spans="13:22" x14ac:dyDescent="0.3">
      <c r="M2830"/>
      <c r="N2830"/>
      <c r="O2830"/>
      <c r="S2830"/>
      <c r="T2830"/>
      <c r="U2830"/>
      <c r="V2830" s="9"/>
    </row>
    <row r="2831" spans="13:22" x14ac:dyDescent="0.3">
      <c r="M2831"/>
      <c r="N2831"/>
      <c r="O2831"/>
      <c r="S2831"/>
      <c r="T2831"/>
      <c r="U2831"/>
      <c r="V2831" s="9"/>
    </row>
    <row r="2832" spans="13:22" x14ac:dyDescent="0.3">
      <c r="M2832"/>
      <c r="N2832"/>
      <c r="O2832"/>
      <c r="S2832"/>
      <c r="T2832"/>
      <c r="U2832"/>
      <c r="V2832" s="9"/>
    </row>
    <row r="2833" spans="13:22" x14ac:dyDescent="0.3">
      <c r="M2833"/>
      <c r="N2833"/>
      <c r="O2833"/>
      <c r="S2833"/>
      <c r="T2833"/>
      <c r="U2833"/>
      <c r="V2833" s="9"/>
    </row>
    <row r="2834" spans="13:22" x14ac:dyDescent="0.3">
      <c r="M2834"/>
      <c r="N2834"/>
      <c r="O2834"/>
      <c r="S2834"/>
      <c r="T2834"/>
      <c r="U2834"/>
      <c r="V2834" s="9"/>
    </row>
    <row r="2835" spans="13:22" x14ac:dyDescent="0.3">
      <c r="M2835"/>
      <c r="N2835"/>
      <c r="O2835"/>
      <c r="S2835"/>
      <c r="T2835"/>
      <c r="U2835"/>
      <c r="V2835" s="9"/>
    </row>
    <row r="2836" spans="13:22" x14ac:dyDescent="0.3">
      <c r="M2836"/>
      <c r="N2836"/>
      <c r="O2836"/>
      <c r="S2836"/>
      <c r="T2836"/>
      <c r="U2836"/>
      <c r="V2836" s="9"/>
    </row>
    <row r="2837" spans="13:22" x14ac:dyDescent="0.3">
      <c r="M2837"/>
      <c r="N2837"/>
      <c r="O2837"/>
      <c r="S2837"/>
      <c r="T2837"/>
      <c r="U2837"/>
      <c r="V2837" s="9"/>
    </row>
    <row r="2838" spans="13:22" x14ac:dyDescent="0.3">
      <c r="M2838"/>
      <c r="N2838"/>
      <c r="O2838"/>
      <c r="S2838"/>
      <c r="T2838"/>
      <c r="U2838"/>
      <c r="V2838" s="9"/>
    </row>
    <row r="2839" spans="13:22" x14ac:dyDescent="0.3">
      <c r="M2839"/>
      <c r="N2839"/>
      <c r="O2839"/>
      <c r="S2839"/>
      <c r="T2839"/>
      <c r="U2839"/>
      <c r="V2839" s="9"/>
    </row>
    <row r="2840" spans="13:22" x14ac:dyDescent="0.3">
      <c r="M2840"/>
      <c r="N2840"/>
      <c r="O2840"/>
      <c r="S2840"/>
      <c r="T2840"/>
      <c r="U2840"/>
      <c r="V2840" s="9"/>
    </row>
    <row r="2841" spans="13:22" x14ac:dyDescent="0.3">
      <c r="M2841"/>
      <c r="N2841"/>
      <c r="O2841"/>
      <c r="S2841"/>
      <c r="T2841"/>
      <c r="U2841"/>
      <c r="V2841" s="9"/>
    </row>
    <row r="2842" spans="13:22" x14ac:dyDescent="0.3">
      <c r="M2842"/>
      <c r="N2842"/>
      <c r="O2842"/>
      <c r="S2842"/>
      <c r="T2842"/>
      <c r="U2842"/>
      <c r="V2842" s="9"/>
    </row>
    <row r="2843" spans="13:22" x14ac:dyDescent="0.3">
      <c r="M2843"/>
      <c r="N2843"/>
      <c r="O2843"/>
      <c r="S2843"/>
      <c r="T2843"/>
      <c r="U2843"/>
      <c r="V2843" s="9"/>
    </row>
    <row r="2844" spans="13:22" x14ac:dyDescent="0.3">
      <c r="M2844"/>
      <c r="N2844"/>
      <c r="O2844"/>
      <c r="S2844"/>
      <c r="T2844"/>
      <c r="U2844"/>
      <c r="V2844" s="9"/>
    </row>
    <row r="2845" spans="13:22" x14ac:dyDescent="0.3">
      <c r="M2845"/>
      <c r="N2845"/>
      <c r="O2845"/>
      <c r="S2845"/>
      <c r="T2845"/>
      <c r="U2845"/>
      <c r="V2845" s="9"/>
    </row>
    <row r="2846" spans="13:22" x14ac:dyDescent="0.3">
      <c r="M2846"/>
      <c r="N2846"/>
      <c r="O2846"/>
      <c r="S2846"/>
      <c r="T2846"/>
      <c r="U2846"/>
      <c r="V2846" s="9"/>
    </row>
    <row r="2847" spans="13:22" x14ac:dyDescent="0.3">
      <c r="M2847"/>
      <c r="N2847"/>
      <c r="O2847"/>
      <c r="S2847"/>
      <c r="T2847"/>
      <c r="U2847"/>
      <c r="V2847" s="9"/>
    </row>
    <row r="2848" spans="13:22" x14ac:dyDescent="0.3">
      <c r="M2848"/>
      <c r="N2848"/>
      <c r="O2848"/>
      <c r="S2848"/>
      <c r="T2848"/>
      <c r="U2848"/>
      <c r="V2848" s="9"/>
    </row>
    <row r="2849" spans="13:22" x14ac:dyDescent="0.3">
      <c r="M2849"/>
      <c r="N2849"/>
      <c r="O2849"/>
      <c r="S2849"/>
      <c r="T2849"/>
      <c r="U2849"/>
      <c r="V2849" s="9"/>
    </row>
    <row r="2850" spans="13:22" x14ac:dyDescent="0.3">
      <c r="M2850"/>
      <c r="N2850"/>
      <c r="O2850"/>
      <c r="S2850"/>
      <c r="T2850"/>
      <c r="U2850"/>
      <c r="V2850" s="9"/>
    </row>
    <row r="2851" spans="13:22" x14ac:dyDescent="0.3">
      <c r="M2851"/>
      <c r="N2851"/>
      <c r="O2851"/>
      <c r="S2851"/>
      <c r="T2851"/>
      <c r="U2851"/>
      <c r="V2851" s="9"/>
    </row>
    <row r="2852" spans="13:22" x14ac:dyDescent="0.3">
      <c r="M2852"/>
      <c r="N2852"/>
      <c r="O2852"/>
      <c r="S2852"/>
      <c r="T2852"/>
      <c r="U2852"/>
      <c r="V2852" s="9"/>
    </row>
    <row r="2853" spans="13:22" x14ac:dyDescent="0.3">
      <c r="M2853"/>
      <c r="N2853"/>
      <c r="O2853"/>
      <c r="S2853"/>
      <c r="T2853"/>
      <c r="U2853"/>
      <c r="V2853" s="9"/>
    </row>
    <row r="2854" spans="13:22" x14ac:dyDescent="0.3">
      <c r="M2854"/>
      <c r="N2854"/>
      <c r="O2854"/>
      <c r="S2854"/>
      <c r="T2854"/>
      <c r="U2854"/>
      <c r="V2854" s="9"/>
    </row>
    <row r="2855" spans="13:22" x14ac:dyDescent="0.3">
      <c r="M2855"/>
      <c r="N2855"/>
      <c r="O2855"/>
      <c r="S2855"/>
      <c r="T2855"/>
      <c r="U2855"/>
      <c r="V2855" s="9"/>
    </row>
    <row r="2856" spans="13:22" x14ac:dyDescent="0.3">
      <c r="M2856"/>
      <c r="N2856"/>
      <c r="O2856"/>
      <c r="S2856"/>
      <c r="T2856"/>
      <c r="U2856"/>
      <c r="V2856" s="9"/>
    </row>
    <row r="2857" spans="13:22" x14ac:dyDescent="0.3">
      <c r="M2857"/>
      <c r="N2857"/>
      <c r="O2857"/>
      <c r="S2857"/>
      <c r="T2857"/>
      <c r="U2857"/>
      <c r="V2857" s="9"/>
    </row>
    <row r="2858" spans="13:22" x14ac:dyDescent="0.3">
      <c r="M2858"/>
      <c r="N2858"/>
      <c r="O2858"/>
      <c r="S2858"/>
      <c r="T2858"/>
      <c r="U2858"/>
      <c r="V2858" s="9"/>
    </row>
    <row r="2859" spans="13:22" x14ac:dyDescent="0.3">
      <c r="M2859"/>
      <c r="N2859"/>
      <c r="O2859"/>
      <c r="S2859"/>
      <c r="T2859"/>
      <c r="U2859"/>
      <c r="V2859" s="9"/>
    </row>
    <row r="2860" spans="13:22" x14ac:dyDescent="0.3">
      <c r="M2860"/>
      <c r="N2860"/>
      <c r="O2860"/>
      <c r="S2860"/>
      <c r="T2860"/>
      <c r="U2860"/>
      <c r="V2860" s="9"/>
    </row>
    <row r="2861" spans="13:22" x14ac:dyDescent="0.3">
      <c r="M2861"/>
      <c r="N2861"/>
      <c r="O2861"/>
      <c r="S2861"/>
      <c r="T2861"/>
      <c r="U2861"/>
      <c r="V2861" s="9"/>
    </row>
    <row r="2862" spans="13:22" x14ac:dyDescent="0.3">
      <c r="M2862"/>
      <c r="N2862"/>
      <c r="O2862"/>
      <c r="S2862"/>
      <c r="T2862"/>
      <c r="U2862"/>
      <c r="V2862" s="9"/>
    </row>
    <row r="2863" spans="13:22" x14ac:dyDescent="0.3">
      <c r="M2863"/>
      <c r="N2863"/>
      <c r="O2863"/>
      <c r="S2863"/>
      <c r="T2863"/>
      <c r="U2863"/>
      <c r="V2863" s="9"/>
    </row>
    <row r="2864" spans="13:22" x14ac:dyDescent="0.3">
      <c r="M2864"/>
      <c r="N2864"/>
      <c r="O2864"/>
      <c r="S2864"/>
      <c r="T2864"/>
      <c r="U2864"/>
      <c r="V2864" s="9"/>
    </row>
    <row r="2865" spans="13:22" x14ac:dyDescent="0.3">
      <c r="M2865"/>
      <c r="N2865"/>
      <c r="O2865"/>
      <c r="S2865"/>
      <c r="T2865"/>
      <c r="U2865"/>
      <c r="V2865" s="9"/>
    </row>
    <row r="2866" spans="13:22" x14ac:dyDescent="0.3">
      <c r="M2866"/>
      <c r="N2866"/>
      <c r="O2866"/>
      <c r="S2866"/>
      <c r="T2866"/>
      <c r="U2866"/>
      <c r="V2866" s="9"/>
    </row>
    <row r="2867" spans="13:22" x14ac:dyDescent="0.3">
      <c r="M2867"/>
      <c r="N2867"/>
      <c r="O2867"/>
      <c r="S2867"/>
      <c r="T2867"/>
      <c r="U2867"/>
      <c r="V2867" s="9"/>
    </row>
    <row r="2868" spans="13:22" x14ac:dyDescent="0.3">
      <c r="M2868"/>
      <c r="N2868"/>
      <c r="O2868"/>
      <c r="S2868"/>
      <c r="T2868"/>
      <c r="U2868"/>
      <c r="V2868" s="9"/>
    </row>
    <row r="2869" spans="13:22" x14ac:dyDescent="0.3">
      <c r="M2869"/>
      <c r="N2869"/>
      <c r="O2869"/>
      <c r="S2869"/>
      <c r="T2869"/>
      <c r="U2869"/>
      <c r="V2869" s="9"/>
    </row>
    <row r="2870" spans="13:22" x14ac:dyDescent="0.3">
      <c r="M2870"/>
      <c r="N2870"/>
      <c r="O2870"/>
      <c r="S2870"/>
      <c r="T2870"/>
      <c r="U2870"/>
      <c r="V2870" s="9"/>
    </row>
    <row r="2871" spans="13:22" x14ac:dyDescent="0.3">
      <c r="M2871"/>
      <c r="N2871"/>
      <c r="O2871"/>
      <c r="S2871"/>
      <c r="T2871"/>
      <c r="U2871"/>
      <c r="V2871" s="9"/>
    </row>
    <row r="2872" spans="13:22" x14ac:dyDescent="0.3">
      <c r="M2872"/>
      <c r="N2872"/>
      <c r="O2872"/>
      <c r="S2872"/>
      <c r="T2872"/>
      <c r="U2872"/>
      <c r="V2872" s="9"/>
    </row>
    <row r="2873" spans="13:22" x14ac:dyDescent="0.3">
      <c r="M2873"/>
      <c r="N2873"/>
      <c r="O2873"/>
      <c r="S2873"/>
      <c r="T2873"/>
      <c r="U2873"/>
      <c r="V2873" s="9"/>
    </row>
    <row r="2874" spans="13:22" x14ac:dyDescent="0.3">
      <c r="M2874"/>
      <c r="N2874"/>
      <c r="O2874"/>
      <c r="S2874"/>
      <c r="T2874"/>
      <c r="U2874"/>
      <c r="V2874" s="9"/>
    </row>
    <row r="2875" spans="13:22" x14ac:dyDescent="0.3">
      <c r="M2875"/>
      <c r="N2875"/>
      <c r="O2875"/>
      <c r="S2875"/>
      <c r="T2875"/>
      <c r="U2875"/>
      <c r="V2875" s="9"/>
    </row>
    <row r="2876" spans="13:22" x14ac:dyDescent="0.3">
      <c r="M2876"/>
      <c r="N2876"/>
      <c r="O2876"/>
      <c r="S2876"/>
      <c r="T2876"/>
      <c r="U2876"/>
      <c r="V2876" s="9"/>
    </row>
    <row r="2877" spans="13:22" x14ac:dyDescent="0.3">
      <c r="M2877"/>
      <c r="N2877"/>
      <c r="O2877"/>
      <c r="S2877"/>
      <c r="T2877"/>
      <c r="U2877"/>
      <c r="V2877" s="9"/>
    </row>
    <row r="2878" spans="13:22" x14ac:dyDescent="0.3">
      <c r="M2878"/>
      <c r="N2878"/>
      <c r="O2878"/>
      <c r="S2878"/>
      <c r="T2878"/>
      <c r="U2878"/>
      <c r="V2878" s="9"/>
    </row>
    <row r="2879" spans="13:22" x14ac:dyDescent="0.3">
      <c r="M2879"/>
      <c r="N2879"/>
      <c r="O2879"/>
      <c r="S2879"/>
      <c r="T2879"/>
      <c r="U2879"/>
      <c r="V2879" s="9"/>
    </row>
    <row r="2880" spans="13:22" x14ac:dyDescent="0.3">
      <c r="M2880"/>
      <c r="N2880"/>
      <c r="O2880"/>
      <c r="S2880"/>
      <c r="T2880"/>
      <c r="U2880"/>
      <c r="V2880" s="9"/>
    </row>
    <row r="2881" spans="13:22" x14ac:dyDescent="0.3">
      <c r="M2881"/>
      <c r="N2881"/>
      <c r="O2881"/>
      <c r="S2881"/>
      <c r="T2881"/>
      <c r="U2881"/>
      <c r="V2881" s="9"/>
    </row>
    <row r="2882" spans="13:22" x14ac:dyDescent="0.3">
      <c r="M2882"/>
      <c r="N2882"/>
      <c r="O2882"/>
      <c r="S2882"/>
      <c r="T2882"/>
      <c r="U2882"/>
      <c r="V2882" s="9"/>
    </row>
    <row r="2883" spans="13:22" x14ac:dyDescent="0.3">
      <c r="M2883"/>
      <c r="N2883"/>
      <c r="O2883"/>
      <c r="S2883"/>
      <c r="T2883"/>
      <c r="U2883"/>
      <c r="V2883" s="9"/>
    </row>
    <row r="2884" spans="13:22" x14ac:dyDescent="0.3">
      <c r="M2884"/>
      <c r="N2884"/>
      <c r="O2884"/>
      <c r="S2884"/>
      <c r="T2884"/>
      <c r="U2884"/>
      <c r="V2884" s="9"/>
    </row>
    <row r="2885" spans="13:22" x14ac:dyDescent="0.3">
      <c r="M2885"/>
      <c r="N2885"/>
      <c r="O2885"/>
      <c r="S2885"/>
      <c r="T2885"/>
      <c r="U2885"/>
      <c r="V2885" s="9"/>
    </row>
    <row r="2886" spans="13:22" x14ac:dyDescent="0.3">
      <c r="M2886"/>
      <c r="N2886"/>
      <c r="O2886"/>
      <c r="S2886"/>
      <c r="T2886"/>
      <c r="U2886"/>
      <c r="V2886" s="9"/>
    </row>
    <row r="2887" spans="13:22" x14ac:dyDescent="0.3">
      <c r="M2887"/>
      <c r="N2887"/>
      <c r="O2887"/>
      <c r="S2887"/>
      <c r="T2887"/>
      <c r="U2887"/>
      <c r="V2887" s="9"/>
    </row>
    <row r="2888" spans="13:22" x14ac:dyDescent="0.3">
      <c r="M2888"/>
      <c r="N2888"/>
      <c r="O2888"/>
      <c r="S2888"/>
      <c r="T2888"/>
      <c r="U2888"/>
      <c r="V2888" s="9"/>
    </row>
    <row r="2889" spans="13:22" x14ac:dyDescent="0.3">
      <c r="M2889"/>
      <c r="N2889"/>
      <c r="O2889"/>
      <c r="S2889"/>
      <c r="T2889"/>
      <c r="U2889"/>
      <c r="V2889" s="9"/>
    </row>
    <row r="2890" spans="13:22" x14ac:dyDescent="0.3">
      <c r="M2890"/>
      <c r="N2890"/>
      <c r="O2890"/>
      <c r="S2890"/>
      <c r="T2890"/>
      <c r="U2890"/>
      <c r="V2890" s="9"/>
    </row>
    <row r="2891" spans="13:22" x14ac:dyDescent="0.3">
      <c r="M2891"/>
      <c r="N2891"/>
      <c r="O2891"/>
      <c r="S2891"/>
      <c r="T2891"/>
      <c r="U2891"/>
      <c r="V2891" s="9"/>
    </row>
    <row r="2892" spans="13:22" x14ac:dyDescent="0.3">
      <c r="M2892"/>
      <c r="N2892"/>
      <c r="O2892"/>
      <c r="S2892"/>
      <c r="T2892"/>
      <c r="U2892"/>
      <c r="V2892" s="9"/>
    </row>
    <row r="2893" spans="13:22" x14ac:dyDescent="0.3">
      <c r="M2893"/>
      <c r="N2893"/>
      <c r="O2893"/>
      <c r="S2893"/>
      <c r="T2893"/>
      <c r="U2893"/>
      <c r="V2893" s="9"/>
    </row>
    <row r="2894" spans="13:22" x14ac:dyDescent="0.3">
      <c r="M2894"/>
      <c r="N2894"/>
      <c r="O2894"/>
      <c r="S2894"/>
      <c r="T2894"/>
      <c r="U2894"/>
      <c r="V2894" s="9"/>
    </row>
    <row r="2895" spans="13:22" x14ac:dyDescent="0.3">
      <c r="M2895"/>
      <c r="N2895"/>
      <c r="O2895"/>
      <c r="S2895"/>
      <c r="T2895"/>
      <c r="U2895"/>
      <c r="V2895" s="9"/>
    </row>
    <row r="2896" spans="13:22" x14ac:dyDescent="0.3">
      <c r="M2896"/>
      <c r="N2896"/>
      <c r="O2896"/>
      <c r="S2896"/>
      <c r="T2896"/>
      <c r="U2896"/>
      <c r="V2896" s="9"/>
    </row>
    <row r="2897" spans="13:22" x14ac:dyDescent="0.3">
      <c r="M2897"/>
      <c r="N2897"/>
      <c r="O2897"/>
      <c r="S2897"/>
      <c r="T2897"/>
      <c r="U2897"/>
      <c r="V2897" s="9"/>
    </row>
    <row r="2898" spans="13:22" x14ac:dyDescent="0.3">
      <c r="M2898"/>
      <c r="N2898"/>
      <c r="O2898"/>
      <c r="S2898"/>
      <c r="T2898"/>
      <c r="U2898"/>
      <c r="V2898" s="9"/>
    </row>
    <row r="2899" spans="13:22" x14ac:dyDescent="0.3">
      <c r="M2899"/>
      <c r="N2899"/>
      <c r="O2899"/>
      <c r="S2899"/>
      <c r="T2899"/>
      <c r="U2899"/>
      <c r="V2899" s="9"/>
    </row>
    <row r="2900" spans="13:22" x14ac:dyDescent="0.3">
      <c r="M2900"/>
      <c r="N2900"/>
      <c r="O2900"/>
      <c r="S2900"/>
      <c r="T2900"/>
      <c r="U2900"/>
      <c r="V2900" s="9"/>
    </row>
    <row r="2901" spans="13:22" x14ac:dyDescent="0.3">
      <c r="M2901"/>
      <c r="N2901"/>
      <c r="O2901"/>
      <c r="S2901"/>
      <c r="T2901"/>
      <c r="U2901"/>
      <c r="V2901" s="9"/>
    </row>
    <row r="2902" spans="13:22" x14ac:dyDescent="0.3">
      <c r="M2902"/>
      <c r="N2902"/>
      <c r="O2902"/>
      <c r="S2902"/>
      <c r="T2902"/>
      <c r="U2902"/>
      <c r="V2902" s="9"/>
    </row>
    <row r="2903" spans="13:22" x14ac:dyDescent="0.3">
      <c r="M2903"/>
      <c r="N2903"/>
      <c r="O2903"/>
      <c r="S2903"/>
      <c r="T2903"/>
      <c r="U2903"/>
      <c r="V2903" s="9"/>
    </row>
    <row r="2904" spans="13:22" x14ac:dyDescent="0.3">
      <c r="M2904"/>
      <c r="N2904"/>
      <c r="O2904"/>
      <c r="S2904"/>
      <c r="T2904"/>
      <c r="U2904"/>
      <c r="V2904" s="9"/>
    </row>
    <row r="2905" spans="13:22" x14ac:dyDescent="0.3">
      <c r="M2905"/>
      <c r="N2905"/>
      <c r="O2905"/>
      <c r="S2905"/>
      <c r="T2905"/>
      <c r="U2905"/>
      <c r="V2905" s="9"/>
    </row>
    <row r="2906" spans="13:22" x14ac:dyDescent="0.3">
      <c r="M2906"/>
      <c r="N2906"/>
      <c r="O2906"/>
      <c r="S2906"/>
      <c r="T2906"/>
      <c r="U2906"/>
      <c r="V2906" s="9"/>
    </row>
    <row r="2907" spans="13:22" x14ac:dyDescent="0.3">
      <c r="M2907"/>
      <c r="N2907"/>
      <c r="O2907"/>
      <c r="S2907"/>
      <c r="T2907"/>
      <c r="U2907"/>
      <c r="V2907" s="9"/>
    </row>
    <row r="2908" spans="13:22" x14ac:dyDescent="0.3">
      <c r="M2908"/>
      <c r="N2908"/>
      <c r="O2908"/>
      <c r="S2908"/>
      <c r="T2908"/>
      <c r="U2908"/>
      <c r="V2908" s="9"/>
    </row>
    <row r="2909" spans="13:22" x14ac:dyDescent="0.3">
      <c r="M2909"/>
      <c r="N2909"/>
      <c r="O2909"/>
      <c r="S2909"/>
      <c r="T2909"/>
      <c r="U2909"/>
      <c r="V2909" s="9"/>
    </row>
    <row r="2910" spans="13:22" x14ac:dyDescent="0.3">
      <c r="M2910"/>
      <c r="N2910"/>
      <c r="O2910"/>
      <c r="S2910"/>
      <c r="T2910"/>
      <c r="U2910"/>
      <c r="V2910" s="9"/>
    </row>
    <row r="2911" spans="13:22" x14ac:dyDescent="0.3">
      <c r="M2911"/>
      <c r="N2911"/>
      <c r="O2911"/>
      <c r="S2911"/>
      <c r="T2911"/>
      <c r="U2911"/>
      <c r="V2911" s="9"/>
    </row>
    <row r="2912" spans="13:22" x14ac:dyDescent="0.3">
      <c r="M2912"/>
      <c r="N2912"/>
      <c r="O2912"/>
      <c r="S2912"/>
      <c r="T2912"/>
      <c r="U2912"/>
      <c r="V2912" s="9"/>
    </row>
    <row r="2913" spans="13:22" x14ac:dyDescent="0.3">
      <c r="M2913"/>
      <c r="N2913"/>
      <c r="O2913"/>
      <c r="S2913"/>
      <c r="T2913"/>
      <c r="U2913"/>
      <c r="V2913" s="9"/>
    </row>
    <row r="2914" spans="13:22" x14ac:dyDescent="0.3">
      <c r="M2914"/>
      <c r="N2914"/>
      <c r="O2914"/>
      <c r="S2914"/>
      <c r="T2914"/>
      <c r="U2914"/>
      <c r="V2914" s="9"/>
    </row>
    <row r="2915" spans="13:22" x14ac:dyDescent="0.3">
      <c r="M2915"/>
      <c r="N2915"/>
      <c r="O2915"/>
      <c r="S2915"/>
      <c r="T2915"/>
      <c r="U2915"/>
      <c r="V2915" s="9"/>
    </row>
    <row r="2916" spans="13:22" x14ac:dyDescent="0.3">
      <c r="M2916"/>
      <c r="N2916"/>
      <c r="O2916"/>
      <c r="S2916"/>
      <c r="T2916"/>
      <c r="U2916"/>
      <c r="V2916" s="9"/>
    </row>
    <row r="2917" spans="13:22" x14ac:dyDescent="0.3">
      <c r="M2917"/>
      <c r="N2917"/>
      <c r="O2917"/>
      <c r="S2917"/>
      <c r="T2917"/>
      <c r="U2917"/>
      <c r="V2917" s="9"/>
    </row>
    <row r="2918" spans="13:22" x14ac:dyDescent="0.3">
      <c r="M2918"/>
      <c r="N2918"/>
      <c r="O2918"/>
      <c r="S2918"/>
      <c r="T2918"/>
      <c r="U2918"/>
      <c r="V2918" s="9"/>
    </row>
    <row r="2919" spans="13:22" x14ac:dyDescent="0.3">
      <c r="M2919"/>
      <c r="N2919"/>
      <c r="O2919"/>
      <c r="S2919"/>
      <c r="T2919"/>
      <c r="U2919"/>
      <c r="V2919" s="9"/>
    </row>
    <row r="2920" spans="13:22" x14ac:dyDescent="0.3">
      <c r="M2920"/>
      <c r="N2920"/>
      <c r="O2920"/>
      <c r="S2920"/>
      <c r="T2920"/>
      <c r="U2920"/>
      <c r="V2920" s="9"/>
    </row>
    <row r="2921" spans="13:22" x14ac:dyDescent="0.3">
      <c r="M2921"/>
      <c r="N2921"/>
      <c r="O2921"/>
      <c r="S2921"/>
      <c r="T2921"/>
      <c r="U2921"/>
      <c r="V2921" s="9"/>
    </row>
    <row r="2922" spans="13:22" x14ac:dyDescent="0.3">
      <c r="M2922"/>
      <c r="N2922"/>
      <c r="O2922"/>
      <c r="S2922"/>
      <c r="T2922"/>
      <c r="U2922"/>
      <c r="V2922" s="9"/>
    </row>
    <row r="2923" spans="13:22" x14ac:dyDescent="0.3">
      <c r="M2923"/>
      <c r="N2923"/>
      <c r="O2923"/>
      <c r="S2923"/>
      <c r="T2923"/>
      <c r="U2923"/>
      <c r="V2923" s="9"/>
    </row>
    <row r="2924" spans="13:22" x14ac:dyDescent="0.3">
      <c r="M2924"/>
      <c r="N2924"/>
      <c r="O2924"/>
      <c r="S2924"/>
      <c r="T2924"/>
      <c r="U2924"/>
      <c r="V2924" s="9"/>
    </row>
    <row r="2925" spans="13:22" x14ac:dyDescent="0.3">
      <c r="M2925"/>
      <c r="N2925"/>
      <c r="O2925"/>
      <c r="S2925"/>
      <c r="T2925"/>
      <c r="U2925"/>
      <c r="V2925" s="9"/>
    </row>
    <row r="2926" spans="13:22" x14ac:dyDescent="0.3">
      <c r="M2926"/>
      <c r="N2926"/>
      <c r="O2926"/>
      <c r="S2926"/>
      <c r="T2926"/>
      <c r="U2926"/>
      <c r="V2926" s="9"/>
    </row>
    <row r="2927" spans="13:22" x14ac:dyDescent="0.3">
      <c r="M2927"/>
      <c r="N2927"/>
      <c r="O2927"/>
      <c r="S2927"/>
      <c r="T2927"/>
      <c r="U2927"/>
      <c r="V2927" s="9"/>
    </row>
    <row r="2928" spans="13:22" x14ac:dyDescent="0.3">
      <c r="M2928"/>
      <c r="N2928"/>
      <c r="O2928"/>
      <c r="S2928"/>
      <c r="T2928"/>
      <c r="U2928"/>
      <c r="V2928" s="9"/>
    </row>
    <row r="2929" spans="13:22" x14ac:dyDescent="0.3">
      <c r="M2929"/>
      <c r="N2929"/>
      <c r="O2929"/>
      <c r="S2929"/>
      <c r="T2929"/>
      <c r="U2929"/>
      <c r="V2929" s="9"/>
    </row>
    <row r="2930" spans="13:22" x14ac:dyDescent="0.3">
      <c r="M2930"/>
      <c r="N2930"/>
      <c r="O2930"/>
      <c r="S2930"/>
      <c r="T2930"/>
      <c r="U2930"/>
      <c r="V2930" s="9"/>
    </row>
    <row r="2931" spans="13:22" x14ac:dyDescent="0.3">
      <c r="M2931"/>
      <c r="N2931"/>
      <c r="O2931"/>
      <c r="S2931"/>
      <c r="T2931"/>
      <c r="U2931"/>
      <c r="V2931" s="9"/>
    </row>
    <row r="2932" spans="13:22" x14ac:dyDescent="0.3">
      <c r="M2932"/>
      <c r="N2932"/>
      <c r="O2932"/>
      <c r="S2932"/>
      <c r="T2932"/>
      <c r="U2932"/>
      <c r="V2932" s="9"/>
    </row>
    <row r="2933" spans="13:22" x14ac:dyDescent="0.3">
      <c r="M2933"/>
      <c r="N2933"/>
      <c r="O2933"/>
      <c r="S2933"/>
      <c r="T2933"/>
      <c r="U2933"/>
      <c r="V2933" s="9"/>
    </row>
    <row r="2934" spans="13:22" x14ac:dyDescent="0.3">
      <c r="M2934"/>
      <c r="N2934"/>
      <c r="O2934"/>
      <c r="S2934"/>
      <c r="T2934"/>
      <c r="U2934"/>
      <c r="V2934" s="9"/>
    </row>
    <row r="2935" spans="13:22" x14ac:dyDescent="0.3">
      <c r="M2935"/>
      <c r="N2935"/>
      <c r="O2935"/>
      <c r="S2935"/>
      <c r="T2935"/>
      <c r="U2935"/>
      <c r="V2935" s="9"/>
    </row>
    <row r="2936" spans="13:22" x14ac:dyDescent="0.3">
      <c r="M2936"/>
      <c r="N2936"/>
      <c r="O2936"/>
      <c r="S2936"/>
      <c r="T2936"/>
      <c r="U2936"/>
      <c r="V2936" s="9"/>
    </row>
    <row r="2937" spans="13:22" x14ac:dyDescent="0.3">
      <c r="M2937"/>
      <c r="N2937"/>
      <c r="O2937"/>
      <c r="S2937"/>
      <c r="T2937"/>
      <c r="U2937"/>
      <c r="V2937" s="9"/>
    </row>
    <row r="2938" spans="13:22" x14ac:dyDescent="0.3">
      <c r="M2938"/>
      <c r="N2938"/>
      <c r="O2938"/>
      <c r="S2938"/>
      <c r="T2938"/>
      <c r="U2938"/>
      <c r="V2938" s="9"/>
    </row>
    <row r="2939" spans="13:22" x14ac:dyDescent="0.3">
      <c r="M2939"/>
      <c r="N2939"/>
      <c r="O2939"/>
      <c r="S2939"/>
      <c r="T2939"/>
      <c r="U2939"/>
      <c r="V2939" s="9"/>
    </row>
    <row r="2940" spans="13:22" x14ac:dyDescent="0.3">
      <c r="M2940"/>
      <c r="N2940"/>
      <c r="O2940"/>
      <c r="S2940"/>
      <c r="T2940"/>
      <c r="U2940"/>
      <c r="V2940" s="9"/>
    </row>
    <row r="2941" spans="13:22" x14ac:dyDescent="0.3">
      <c r="M2941"/>
      <c r="N2941"/>
      <c r="O2941"/>
      <c r="S2941"/>
      <c r="T2941"/>
      <c r="U2941"/>
      <c r="V2941" s="9"/>
    </row>
    <row r="2942" spans="13:22" x14ac:dyDescent="0.3">
      <c r="M2942"/>
      <c r="N2942"/>
      <c r="O2942"/>
      <c r="S2942"/>
      <c r="T2942"/>
      <c r="U2942"/>
      <c r="V2942" s="9"/>
    </row>
    <row r="2943" spans="13:22" x14ac:dyDescent="0.3">
      <c r="M2943"/>
      <c r="N2943"/>
      <c r="O2943"/>
      <c r="S2943"/>
      <c r="T2943"/>
      <c r="U2943"/>
      <c r="V2943" s="9"/>
    </row>
    <row r="2944" spans="13:22" x14ac:dyDescent="0.3">
      <c r="M2944"/>
      <c r="N2944"/>
      <c r="O2944"/>
      <c r="S2944"/>
      <c r="T2944"/>
      <c r="U2944"/>
      <c r="V2944" s="9"/>
    </row>
    <row r="2945" spans="13:22" x14ac:dyDescent="0.3">
      <c r="M2945"/>
      <c r="N2945"/>
      <c r="O2945"/>
      <c r="S2945"/>
      <c r="T2945"/>
      <c r="U2945"/>
      <c r="V2945" s="9"/>
    </row>
    <row r="2946" spans="13:22" x14ac:dyDescent="0.3">
      <c r="M2946"/>
      <c r="N2946"/>
      <c r="O2946"/>
      <c r="S2946"/>
      <c r="T2946"/>
      <c r="U2946"/>
      <c r="V2946" s="9"/>
    </row>
    <row r="2947" spans="13:22" x14ac:dyDescent="0.3">
      <c r="M2947"/>
      <c r="N2947"/>
      <c r="O2947"/>
      <c r="S2947"/>
      <c r="T2947"/>
      <c r="U2947"/>
      <c r="V2947" s="9"/>
    </row>
    <row r="2948" spans="13:22" x14ac:dyDescent="0.3">
      <c r="M2948"/>
      <c r="N2948"/>
      <c r="O2948"/>
      <c r="S2948"/>
      <c r="T2948"/>
      <c r="U2948"/>
      <c r="V2948" s="9"/>
    </row>
    <row r="2949" spans="13:22" x14ac:dyDescent="0.3">
      <c r="M2949"/>
      <c r="N2949"/>
      <c r="O2949"/>
      <c r="S2949"/>
      <c r="T2949"/>
      <c r="U2949"/>
      <c r="V2949" s="9"/>
    </row>
    <row r="2950" spans="13:22" x14ac:dyDescent="0.3">
      <c r="M2950"/>
      <c r="N2950"/>
      <c r="O2950"/>
      <c r="S2950"/>
      <c r="T2950"/>
      <c r="U2950"/>
      <c r="V2950" s="9"/>
    </row>
    <row r="2951" spans="13:22" x14ac:dyDescent="0.3">
      <c r="M2951"/>
      <c r="N2951"/>
      <c r="O2951"/>
      <c r="S2951"/>
      <c r="T2951"/>
      <c r="U2951"/>
      <c r="V2951" s="9"/>
    </row>
    <row r="2952" spans="13:22" x14ac:dyDescent="0.3">
      <c r="M2952"/>
      <c r="N2952"/>
      <c r="O2952"/>
      <c r="S2952"/>
      <c r="T2952"/>
      <c r="U2952"/>
      <c r="V2952" s="9"/>
    </row>
    <row r="2953" spans="13:22" x14ac:dyDescent="0.3">
      <c r="M2953"/>
      <c r="N2953"/>
      <c r="O2953"/>
      <c r="S2953"/>
      <c r="T2953"/>
      <c r="U2953"/>
      <c r="V2953" s="9"/>
    </row>
    <row r="2954" spans="13:22" x14ac:dyDescent="0.3">
      <c r="M2954"/>
      <c r="N2954"/>
      <c r="O2954"/>
      <c r="S2954"/>
      <c r="T2954"/>
      <c r="U2954"/>
      <c r="V2954" s="9"/>
    </row>
    <row r="2955" spans="13:22" x14ac:dyDescent="0.3">
      <c r="M2955"/>
      <c r="N2955"/>
      <c r="O2955"/>
      <c r="S2955"/>
      <c r="T2955"/>
      <c r="U2955"/>
      <c r="V2955" s="9"/>
    </row>
    <row r="2956" spans="13:22" x14ac:dyDescent="0.3">
      <c r="M2956"/>
      <c r="N2956"/>
      <c r="O2956"/>
      <c r="S2956"/>
      <c r="T2956"/>
      <c r="U2956"/>
      <c r="V2956" s="9"/>
    </row>
    <row r="2957" spans="13:22" x14ac:dyDescent="0.3">
      <c r="M2957"/>
      <c r="N2957"/>
      <c r="O2957"/>
      <c r="S2957"/>
      <c r="T2957"/>
      <c r="U2957"/>
      <c r="V2957" s="9"/>
    </row>
    <row r="2958" spans="13:22" x14ac:dyDescent="0.3">
      <c r="M2958"/>
      <c r="N2958"/>
      <c r="O2958"/>
      <c r="S2958"/>
      <c r="T2958"/>
      <c r="U2958"/>
      <c r="V2958" s="9"/>
    </row>
    <row r="2959" spans="13:22" x14ac:dyDescent="0.3">
      <c r="M2959"/>
      <c r="N2959"/>
      <c r="O2959"/>
      <c r="S2959"/>
      <c r="T2959"/>
      <c r="U2959"/>
      <c r="V2959" s="9"/>
    </row>
    <row r="2960" spans="13:22" x14ac:dyDescent="0.3">
      <c r="M2960"/>
      <c r="N2960"/>
      <c r="O2960"/>
      <c r="S2960"/>
      <c r="T2960"/>
      <c r="U2960"/>
      <c r="V2960" s="9"/>
    </row>
    <row r="2961" spans="13:22" x14ac:dyDescent="0.3">
      <c r="M2961"/>
      <c r="N2961"/>
      <c r="O2961"/>
      <c r="S2961"/>
      <c r="T2961"/>
      <c r="U2961"/>
      <c r="V2961" s="9"/>
    </row>
    <row r="2962" spans="13:22" x14ac:dyDescent="0.3">
      <c r="M2962"/>
      <c r="N2962"/>
      <c r="O2962"/>
      <c r="S2962"/>
      <c r="T2962"/>
      <c r="U2962"/>
      <c r="V2962" s="9"/>
    </row>
    <row r="2963" spans="13:22" x14ac:dyDescent="0.3">
      <c r="M2963"/>
      <c r="N2963"/>
      <c r="O2963"/>
      <c r="S2963"/>
      <c r="T2963"/>
      <c r="U2963"/>
      <c r="V2963" s="9"/>
    </row>
    <row r="2964" spans="13:22" x14ac:dyDescent="0.3">
      <c r="M2964"/>
      <c r="N2964"/>
      <c r="O2964"/>
      <c r="S2964"/>
      <c r="T2964"/>
      <c r="U2964"/>
      <c r="V2964" s="9"/>
    </row>
    <row r="2965" spans="13:22" x14ac:dyDescent="0.3">
      <c r="M2965"/>
      <c r="N2965"/>
      <c r="O2965"/>
      <c r="S2965"/>
      <c r="T2965"/>
      <c r="U2965"/>
      <c r="V2965" s="9"/>
    </row>
    <row r="2966" spans="13:22" x14ac:dyDescent="0.3">
      <c r="M2966"/>
      <c r="N2966"/>
      <c r="O2966"/>
      <c r="S2966"/>
      <c r="T2966"/>
      <c r="U2966"/>
      <c r="V2966" s="9"/>
    </row>
    <row r="2967" spans="13:22" x14ac:dyDescent="0.3">
      <c r="M2967"/>
      <c r="N2967"/>
      <c r="O2967"/>
      <c r="S2967"/>
      <c r="T2967"/>
      <c r="U2967"/>
      <c r="V2967" s="9"/>
    </row>
    <row r="2968" spans="13:22" x14ac:dyDescent="0.3">
      <c r="M2968"/>
      <c r="N2968"/>
      <c r="O2968"/>
      <c r="S2968"/>
      <c r="T2968"/>
      <c r="U2968"/>
      <c r="V2968" s="9"/>
    </row>
    <row r="2969" spans="13:22" x14ac:dyDescent="0.3">
      <c r="M2969"/>
      <c r="N2969"/>
      <c r="O2969"/>
      <c r="S2969"/>
      <c r="T2969"/>
      <c r="U2969"/>
      <c r="V2969" s="9"/>
    </row>
    <row r="2970" spans="13:22" x14ac:dyDescent="0.3">
      <c r="M2970"/>
      <c r="N2970"/>
      <c r="O2970"/>
      <c r="S2970"/>
      <c r="T2970"/>
      <c r="U2970"/>
      <c r="V2970" s="9"/>
    </row>
    <row r="2971" spans="13:22" x14ac:dyDescent="0.3">
      <c r="M2971"/>
      <c r="N2971"/>
      <c r="O2971"/>
      <c r="S2971"/>
      <c r="T2971"/>
      <c r="U2971"/>
      <c r="V2971" s="9"/>
    </row>
    <row r="2972" spans="13:22" x14ac:dyDescent="0.3">
      <c r="M2972"/>
      <c r="N2972"/>
      <c r="O2972"/>
      <c r="S2972"/>
      <c r="T2972"/>
      <c r="U2972"/>
      <c r="V2972" s="9"/>
    </row>
    <row r="2973" spans="13:22" x14ac:dyDescent="0.3">
      <c r="M2973"/>
      <c r="N2973"/>
      <c r="O2973"/>
      <c r="S2973"/>
      <c r="T2973"/>
      <c r="U2973"/>
      <c r="V2973" s="9"/>
    </row>
    <row r="2974" spans="13:22" x14ac:dyDescent="0.3">
      <c r="M2974"/>
      <c r="N2974"/>
      <c r="O2974"/>
      <c r="S2974"/>
      <c r="T2974"/>
      <c r="U2974"/>
      <c r="V2974" s="9"/>
    </row>
    <row r="2975" spans="13:22" x14ac:dyDescent="0.3">
      <c r="M2975"/>
      <c r="N2975"/>
      <c r="O2975"/>
      <c r="S2975"/>
      <c r="T2975"/>
      <c r="U2975"/>
      <c r="V2975" s="9"/>
    </row>
    <row r="2976" spans="13:22" x14ac:dyDescent="0.3">
      <c r="M2976"/>
      <c r="N2976"/>
      <c r="O2976"/>
      <c r="S2976"/>
      <c r="T2976"/>
      <c r="U2976"/>
      <c r="V2976" s="9"/>
    </row>
    <row r="2977" spans="13:22" x14ac:dyDescent="0.3">
      <c r="M2977"/>
      <c r="N2977"/>
      <c r="O2977"/>
      <c r="S2977"/>
      <c r="T2977"/>
      <c r="U2977"/>
      <c r="V2977" s="9"/>
    </row>
    <row r="2978" spans="13:22" x14ac:dyDescent="0.3">
      <c r="M2978"/>
      <c r="N2978"/>
      <c r="O2978"/>
      <c r="S2978"/>
      <c r="T2978"/>
      <c r="U2978"/>
      <c r="V2978" s="9"/>
    </row>
    <row r="2979" spans="13:22" x14ac:dyDescent="0.3">
      <c r="M2979"/>
      <c r="N2979"/>
      <c r="O2979"/>
      <c r="S2979"/>
      <c r="T2979"/>
      <c r="U2979"/>
      <c r="V2979" s="9"/>
    </row>
    <row r="2980" spans="13:22" x14ac:dyDescent="0.3">
      <c r="M2980"/>
      <c r="N2980"/>
      <c r="O2980"/>
      <c r="S2980"/>
      <c r="T2980"/>
      <c r="U2980"/>
      <c r="V2980" s="9"/>
    </row>
    <row r="2981" spans="13:22" x14ac:dyDescent="0.3">
      <c r="M2981"/>
      <c r="N2981"/>
      <c r="O2981"/>
      <c r="S2981"/>
      <c r="T2981"/>
      <c r="U2981"/>
      <c r="V2981" s="9"/>
    </row>
    <row r="2982" spans="13:22" x14ac:dyDescent="0.3">
      <c r="M2982"/>
      <c r="N2982"/>
      <c r="O2982"/>
      <c r="S2982"/>
      <c r="T2982"/>
      <c r="U2982"/>
      <c r="V2982" s="9"/>
    </row>
    <row r="2983" spans="13:22" x14ac:dyDescent="0.3">
      <c r="M2983"/>
      <c r="N2983"/>
      <c r="O2983"/>
      <c r="S2983"/>
      <c r="T2983"/>
      <c r="U2983"/>
      <c r="V2983" s="9"/>
    </row>
    <row r="2984" spans="13:22" x14ac:dyDescent="0.3">
      <c r="M2984"/>
      <c r="N2984"/>
      <c r="O2984"/>
      <c r="S2984"/>
      <c r="T2984"/>
      <c r="U2984"/>
      <c r="V2984" s="9"/>
    </row>
    <row r="2985" spans="13:22" x14ac:dyDescent="0.3">
      <c r="M2985"/>
      <c r="N2985"/>
      <c r="O2985"/>
      <c r="S2985"/>
      <c r="T2985"/>
      <c r="U2985"/>
      <c r="V2985" s="9"/>
    </row>
    <row r="2986" spans="13:22" x14ac:dyDescent="0.3">
      <c r="M2986"/>
      <c r="N2986"/>
      <c r="O2986"/>
      <c r="S2986"/>
      <c r="T2986"/>
      <c r="U2986"/>
      <c r="V2986" s="9"/>
    </row>
    <row r="2987" spans="13:22" x14ac:dyDescent="0.3">
      <c r="M2987"/>
      <c r="N2987"/>
      <c r="O2987"/>
      <c r="S2987"/>
      <c r="T2987"/>
      <c r="U2987"/>
      <c r="V2987" s="9"/>
    </row>
    <row r="2988" spans="13:22" x14ac:dyDescent="0.3">
      <c r="M2988"/>
      <c r="N2988"/>
      <c r="O2988"/>
      <c r="S2988"/>
      <c r="T2988"/>
      <c r="U2988"/>
      <c r="V2988" s="9"/>
    </row>
    <row r="2989" spans="13:22" x14ac:dyDescent="0.3">
      <c r="M2989"/>
      <c r="N2989"/>
      <c r="O2989"/>
      <c r="S2989"/>
      <c r="T2989"/>
      <c r="U2989"/>
      <c r="V2989" s="9"/>
    </row>
    <row r="2990" spans="13:22" x14ac:dyDescent="0.3">
      <c r="M2990"/>
      <c r="N2990"/>
      <c r="O2990"/>
      <c r="S2990"/>
      <c r="T2990"/>
      <c r="U2990"/>
      <c r="V2990" s="9"/>
    </row>
    <row r="2991" spans="13:22" x14ac:dyDescent="0.3">
      <c r="M2991"/>
      <c r="N2991"/>
      <c r="O2991"/>
      <c r="S2991"/>
      <c r="T2991"/>
      <c r="U2991"/>
      <c r="V2991" s="9"/>
    </row>
    <row r="2992" spans="13:22" x14ac:dyDescent="0.3">
      <c r="M2992"/>
      <c r="N2992"/>
      <c r="O2992"/>
      <c r="S2992"/>
      <c r="T2992"/>
      <c r="U2992"/>
      <c r="V2992" s="9"/>
    </row>
    <row r="2993" spans="13:22" x14ac:dyDescent="0.3">
      <c r="M2993"/>
      <c r="N2993"/>
      <c r="O2993"/>
      <c r="S2993"/>
      <c r="T2993"/>
      <c r="U2993"/>
      <c r="V2993" s="9"/>
    </row>
    <row r="2994" spans="13:22" x14ac:dyDescent="0.3">
      <c r="M2994"/>
      <c r="N2994"/>
      <c r="O2994"/>
      <c r="S2994"/>
      <c r="T2994"/>
      <c r="U2994"/>
      <c r="V2994" s="9"/>
    </row>
    <row r="2995" spans="13:22" x14ac:dyDescent="0.3">
      <c r="M2995"/>
      <c r="N2995"/>
      <c r="O2995"/>
      <c r="S2995"/>
      <c r="T2995"/>
      <c r="U2995"/>
      <c r="V2995" s="9"/>
    </row>
    <row r="2996" spans="13:22" x14ac:dyDescent="0.3">
      <c r="M2996"/>
      <c r="N2996"/>
      <c r="O2996"/>
      <c r="S2996"/>
      <c r="T2996"/>
      <c r="U2996"/>
      <c r="V2996" s="9"/>
    </row>
    <row r="2997" spans="13:22" x14ac:dyDescent="0.3">
      <c r="M2997"/>
      <c r="N2997"/>
      <c r="O2997"/>
      <c r="S2997"/>
      <c r="T2997"/>
      <c r="U2997"/>
      <c r="V2997" s="9"/>
    </row>
    <row r="2998" spans="13:22" x14ac:dyDescent="0.3">
      <c r="M2998"/>
      <c r="N2998"/>
      <c r="O2998"/>
      <c r="S2998"/>
      <c r="T2998"/>
      <c r="U2998"/>
      <c r="V2998" s="9"/>
    </row>
    <row r="2999" spans="13:22" x14ac:dyDescent="0.3">
      <c r="M2999"/>
      <c r="N2999"/>
      <c r="O2999"/>
      <c r="S2999"/>
      <c r="T2999"/>
      <c r="U2999"/>
      <c r="V2999" s="9"/>
    </row>
    <row r="3000" spans="13:22" x14ac:dyDescent="0.3">
      <c r="M3000"/>
      <c r="N3000"/>
      <c r="O3000"/>
      <c r="S3000"/>
      <c r="T3000"/>
      <c r="U3000"/>
      <c r="V3000" s="9"/>
    </row>
    <row r="3001" spans="13:22" x14ac:dyDescent="0.3">
      <c r="M3001"/>
      <c r="N3001"/>
      <c r="O3001"/>
      <c r="S3001"/>
      <c r="T3001"/>
      <c r="U3001"/>
      <c r="V3001" s="9"/>
    </row>
    <row r="3002" spans="13:22" x14ac:dyDescent="0.3">
      <c r="M3002"/>
      <c r="N3002"/>
      <c r="O3002"/>
      <c r="S3002"/>
      <c r="T3002"/>
      <c r="U3002"/>
      <c r="V3002" s="9"/>
    </row>
    <row r="3003" spans="13:22" x14ac:dyDescent="0.3">
      <c r="M3003"/>
      <c r="N3003"/>
      <c r="O3003"/>
      <c r="S3003"/>
      <c r="T3003"/>
      <c r="U3003"/>
      <c r="V3003" s="9"/>
    </row>
    <row r="3004" spans="13:22" x14ac:dyDescent="0.3">
      <c r="M3004"/>
      <c r="N3004"/>
      <c r="O3004"/>
      <c r="S3004"/>
      <c r="T3004"/>
      <c r="U3004"/>
      <c r="V3004" s="9"/>
    </row>
    <row r="3005" spans="13:22" x14ac:dyDescent="0.3">
      <c r="M3005"/>
      <c r="N3005"/>
      <c r="O3005"/>
      <c r="S3005"/>
      <c r="T3005"/>
      <c r="U3005"/>
      <c r="V3005" s="9"/>
    </row>
    <row r="3006" spans="13:22" x14ac:dyDescent="0.3">
      <c r="M3006"/>
      <c r="N3006"/>
      <c r="O3006"/>
      <c r="S3006"/>
      <c r="T3006"/>
      <c r="U3006"/>
      <c r="V3006" s="9"/>
    </row>
    <row r="3007" spans="13:22" x14ac:dyDescent="0.3">
      <c r="M3007"/>
      <c r="N3007"/>
      <c r="O3007"/>
      <c r="S3007"/>
      <c r="T3007"/>
      <c r="U3007"/>
      <c r="V3007" s="9"/>
    </row>
    <row r="3008" spans="13:22" x14ac:dyDescent="0.3">
      <c r="M3008"/>
      <c r="N3008"/>
      <c r="O3008"/>
      <c r="S3008"/>
      <c r="T3008"/>
      <c r="U3008"/>
      <c r="V3008" s="9"/>
    </row>
    <row r="3009" spans="13:22" x14ac:dyDescent="0.3">
      <c r="M3009"/>
      <c r="N3009"/>
      <c r="O3009"/>
      <c r="S3009"/>
      <c r="T3009"/>
      <c r="U3009"/>
      <c r="V3009" s="9"/>
    </row>
    <row r="3010" spans="13:22" x14ac:dyDescent="0.3">
      <c r="M3010"/>
      <c r="N3010"/>
      <c r="O3010"/>
      <c r="S3010"/>
      <c r="T3010"/>
      <c r="U3010"/>
      <c r="V3010" s="9"/>
    </row>
    <row r="3011" spans="13:22" x14ac:dyDescent="0.3">
      <c r="M3011"/>
      <c r="N3011"/>
      <c r="O3011"/>
      <c r="S3011"/>
      <c r="T3011"/>
      <c r="U3011"/>
      <c r="V3011" s="9"/>
    </row>
    <row r="3012" spans="13:22" x14ac:dyDescent="0.3">
      <c r="M3012"/>
      <c r="N3012"/>
      <c r="O3012"/>
      <c r="S3012"/>
      <c r="T3012"/>
      <c r="U3012"/>
      <c r="V3012" s="9"/>
    </row>
    <row r="3013" spans="13:22" x14ac:dyDescent="0.3">
      <c r="M3013"/>
      <c r="N3013"/>
      <c r="O3013"/>
      <c r="S3013"/>
      <c r="T3013"/>
      <c r="U3013"/>
      <c r="V3013" s="9"/>
    </row>
    <row r="3014" spans="13:22" x14ac:dyDescent="0.3">
      <c r="M3014"/>
      <c r="N3014"/>
      <c r="O3014"/>
      <c r="S3014"/>
      <c r="T3014"/>
      <c r="U3014"/>
      <c r="V3014" s="9"/>
    </row>
    <row r="3015" spans="13:22" x14ac:dyDescent="0.3">
      <c r="M3015"/>
      <c r="N3015"/>
      <c r="O3015"/>
      <c r="S3015"/>
      <c r="T3015"/>
      <c r="U3015"/>
      <c r="V3015" s="9"/>
    </row>
    <row r="3016" spans="13:22" x14ac:dyDescent="0.3">
      <c r="M3016"/>
      <c r="N3016"/>
      <c r="O3016"/>
      <c r="S3016"/>
      <c r="T3016"/>
      <c r="U3016"/>
      <c r="V3016" s="9"/>
    </row>
    <row r="3017" spans="13:22" x14ac:dyDescent="0.3">
      <c r="M3017"/>
      <c r="N3017"/>
      <c r="O3017"/>
      <c r="S3017"/>
      <c r="T3017"/>
      <c r="U3017"/>
      <c r="V3017" s="9"/>
    </row>
    <row r="3018" spans="13:22" x14ac:dyDescent="0.3">
      <c r="M3018"/>
      <c r="N3018"/>
      <c r="O3018"/>
      <c r="S3018"/>
      <c r="T3018"/>
      <c r="U3018"/>
      <c r="V3018" s="9"/>
    </row>
    <row r="3019" spans="13:22" x14ac:dyDescent="0.3">
      <c r="M3019"/>
      <c r="N3019"/>
      <c r="O3019"/>
      <c r="S3019"/>
      <c r="T3019"/>
      <c r="U3019"/>
      <c r="V3019" s="9"/>
    </row>
    <row r="3020" spans="13:22" x14ac:dyDescent="0.3">
      <c r="M3020"/>
      <c r="N3020"/>
      <c r="O3020"/>
      <c r="S3020"/>
      <c r="T3020"/>
      <c r="U3020"/>
      <c r="V3020" s="9"/>
    </row>
    <row r="3021" spans="13:22" x14ac:dyDescent="0.3">
      <c r="M3021"/>
      <c r="N3021"/>
      <c r="O3021"/>
      <c r="S3021"/>
      <c r="T3021"/>
      <c r="U3021"/>
      <c r="V3021" s="9"/>
    </row>
    <row r="3022" spans="13:22" x14ac:dyDescent="0.3">
      <c r="M3022"/>
      <c r="N3022"/>
      <c r="O3022"/>
      <c r="S3022"/>
      <c r="T3022"/>
      <c r="U3022"/>
      <c r="V3022" s="9"/>
    </row>
    <row r="3023" spans="13:22" x14ac:dyDescent="0.3">
      <c r="M3023"/>
      <c r="N3023"/>
      <c r="O3023"/>
      <c r="S3023"/>
      <c r="T3023"/>
      <c r="U3023"/>
      <c r="V3023" s="9"/>
    </row>
    <row r="3024" spans="13:22" x14ac:dyDescent="0.3">
      <c r="M3024"/>
      <c r="N3024"/>
      <c r="O3024"/>
      <c r="S3024"/>
      <c r="T3024"/>
      <c r="U3024"/>
      <c r="V3024" s="9"/>
    </row>
    <row r="3025" spans="13:22" x14ac:dyDescent="0.3">
      <c r="M3025"/>
      <c r="N3025"/>
      <c r="O3025"/>
      <c r="S3025"/>
      <c r="T3025"/>
      <c r="U3025"/>
      <c r="V3025" s="9"/>
    </row>
    <row r="3026" spans="13:22" x14ac:dyDescent="0.3">
      <c r="M3026"/>
      <c r="N3026"/>
      <c r="O3026"/>
      <c r="S3026"/>
      <c r="T3026"/>
      <c r="U3026"/>
      <c r="V3026" s="9"/>
    </row>
    <row r="3027" spans="13:22" x14ac:dyDescent="0.3">
      <c r="M3027"/>
      <c r="N3027"/>
      <c r="O3027"/>
      <c r="S3027"/>
      <c r="T3027"/>
      <c r="U3027"/>
      <c r="V3027" s="9"/>
    </row>
    <row r="3028" spans="13:22" x14ac:dyDescent="0.3">
      <c r="M3028"/>
      <c r="N3028"/>
      <c r="O3028"/>
      <c r="S3028"/>
      <c r="T3028"/>
      <c r="U3028"/>
      <c r="V3028" s="9"/>
    </row>
    <row r="3029" spans="13:22" x14ac:dyDescent="0.3">
      <c r="M3029"/>
      <c r="N3029"/>
      <c r="O3029"/>
      <c r="S3029"/>
      <c r="T3029"/>
      <c r="U3029"/>
      <c r="V3029" s="9"/>
    </row>
    <row r="3030" spans="13:22" x14ac:dyDescent="0.3">
      <c r="M3030"/>
      <c r="N3030"/>
      <c r="O3030"/>
      <c r="S3030"/>
      <c r="T3030"/>
      <c r="U3030"/>
      <c r="V3030" s="9"/>
    </row>
    <row r="3031" spans="13:22" x14ac:dyDescent="0.3">
      <c r="M3031"/>
      <c r="N3031"/>
      <c r="O3031"/>
      <c r="S3031"/>
      <c r="T3031"/>
      <c r="U3031"/>
      <c r="V3031" s="9"/>
    </row>
    <row r="3032" spans="13:22" x14ac:dyDescent="0.3">
      <c r="M3032"/>
      <c r="N3032"/>
      <c r="O3032"/>
      <c r="S3032"/>
      <c r="T3032"/>
      <c r="U3032"/>
      <c r="V3032" s="9"/>
    </row>
    <row r="3033" spans="13:22" x14ac:dyDescent="0.3">
      <c r="M3033"/>
      <c r="N3033"/>
      <c r="O3033"/>
      <c r="S3033"/>
      <c r="T3033"/>
      <c r="U3033"/>
      <c r="V3033" s="9"/>
    </row>
    <row r="3034" spans="13:22" x14ac:dyDescent="0.3">
      <c r="M3034"/>
      <c r="N3034"/>
      <c r="O3034"/>
      <c r="S3034"/>
      <c r="T3034"/>
      <c r="U3034"/>
      <c r="V3034" s="9"/>
    </row>
    <row r="3035" spans="13:22" x14ac:dyDescent="0.3">
      <c r="M3035"/>
      <c r="N3035"/>
      <c r="O3035"/>
      <c r="S3035"/>
      <c r="T3035"/>
      <c r="U3035"/>
      <c r="V3035" s="9"/>
    </row>
    <row r="3036" spans="13:22" x14ac:dyDescent="0.3">
      <c r="M3036"/>
      <c r="N3036"/>
      <c r="O3036"/>
      <c r="S3036"/>
      <c r="T3036"/>
      <c r="U3036"/>
      <c r="V3036" s="9"/>
    </row>
    <row r="3037" spans="13:22" x14ac:dyDescent="0.3">
      <c r="M3037"/>
      <c r="N3037"/>
      <c r="O3037"/>
      <c r="S3037"/>
      <c r="T3037"/>
      <c r="U3037"/>
      <c r="V3037" s="9"/>
    </row>
    <row r="3038" spans="13:22" x14ac:dyDescent="0.3">
      <c r="M3038"/>
      <c r="N3038"/>
      <c r="O3038"/>
      <c r="S3038"/>
      <c r="T3038"/>
      <c r="U3038"/>
      <c r="V3038" s="9"/>
    </row>
    <row r="3039" spans="13:22" x14ac:dyDescent="0.3">
      <c r="M3039"/>
      <c r="N3039"/>
      <c r="O3039"/>
      <c r="S3039"/>
      <c r="T3039"/>
      <c r="U3039"/>
      <c r="V3039" s="9"/>
    </row>
    <row r="3040" spans="13:22" x14ac:dyDescent="0.3">
      <c r="M3040"/>
      <c r="N3040"/>
      <c r="O3040"/>
      <c r="S3040"/>
      <c r="T3040"/>
      <c r="U3040"/>
      <c r="V3040" s="9"/>
    </row>
    <row r="3041" spans="13:22" x14ac:dyDescent="0.3">
      <c r="M3041"/>
      <c r="N3041"/>
      <c r="O3041"/>
      <c r="S3041"/>
      <c r="T3041"/>
      <c r="U3041"/>
      <c r="V3041" s="9"/>
    </row>
    <row r="3042" spans="13:22" x14ac:dyDescent="0.3">
      <c r="M3042"/>
      <c r="N3042"/>
      <c r="O3042"/>
      <c r="S3042"/>
      <c r="T3042"/>
      <c r="U3042"/>
      <c r="V3042" s="9"/>
    </row>
    <row r="3043" spans="13:22" x14ac:dyDescent="0.3">
      <c r="M3043"/>
      <c r="N3043"/>
      <c r="O3043"/>
      <c r="S3043"/>
      <c r="T3043"/>
      <c r="U3043"/>
      <c r="V3043" s="9"/>
    </row>
    <row r="3044" spans="13:22" x14ac:dyDescent="0.3">
      <c r="M3044"/>
      <c r="N3044"/>
      <c r="O3044"/>
      <c r="S3044"/>
      <c r="T3044"/>
      <c r="U3044"/>
      <c r="V3044" s="9"/>
    </row>
    <row r="3045" spans="13:22" x14ac:dyDescent="0.3">
      <c r="M3045"/>
      <c r="N3045"/>
      <c r="O3045"/>
      <c r="S3045"/>
      <c r="T3045"/>
      <c r="U3045"/>
      <c r="V3045" s="9"/>
    </row>
    <row r="3046" spans="13:22" x14ac:dyDescent="0.3">
      <c r="M3046"/>
      <c r="N3046"/>
      <c r="O3046"/>
      <c r="S3046"/>
      <c r="T3046"/>
      <c r="U3046"/>
      <c r="V3046" s="9"/>
    </row>
    <row r="3047" spans="13:22" x14ac:dyDescent="0.3">
      <c r="M3047"/>
      <c r="N3047"/>
      <c r="O3047"/>
      <c r="S3047"/>
      <c r="T3047"/>
      <c r="U3047"/>
      <c r="V3047" s="9"/>
    </row>
    <row r="3048" spans="13:22" x14ac:dyDescent="0.3">
      <c r="M3048"/>
      <c r="N3048"/>
      <c r="O3048"/>
      <c r="S3048"/>
      <c r="T3048"/>
      <c r="U3048"/>
      <c r="V3048" s="9"/>
    </row>
    <row r="3049" spans="13:22" x14ac:dyDescent="0.3">
      <c r="M3049"/>
      <c r="N3049"/>
      <c r="O3049"/>
      <c r="S3049"/>
      <c r="T3049"/>
      <c r="U3049"/>
      <c r="V3049" s="9"/>
    </row>
    <row r="3050" spans="13:22" x14ac:dyDescent="0.3">
      <c r="M3050"/>
      <c r="N3050"/>
      <c r="O3050"/>
      <c r="S3050"/>
      <c r="T3050"/>
      <c r="U3050"/>
      <c r="V3050" s="9"/>
    </row>
    <row r="3051" spans="13:22" x14ac:dyDescent="0.3">
      <c r="M3051"/>
      <c r="N3051"/>
      <c r="O3051"/>
      <c r="S3051"/>
      <c r="T3051"/>
      <c r="U3051"/>
      <c r="V3051" s="9"/>
    </row>
    <row r="3052" spans="13:22" x14ac:dyDescent="0.3">
      <c r="M3052"/>
      <c r="N3052"/>
      <c r="O3052"/>
      <c r="S3052"/>
      <c r="T3052"/>
      <c r="U3052"/>
      <c r="V3052" s="9"/>
    </row>
    <row r="3053" spans="13:22" x14ac:dyDescent="0.3">
      <c r="M3053"/>
      <c r="N3053"/>
      <c r="O3053"/>
      <c r="S3053"/>
      <c r="T3053"/>
      <c r="U3053"/>
      <c r="V3053" s="9"/>
    </row>
    <row r="3054" spans="13:22" x14ac:dyDescent="0.3">
      <c r="M3054"/>
      <c r="N3054"/>
      <c r="O3054"/>
      <c r="S3054"/>
      <c r="T3054"/>
      <c r="U3054"/>
      <c r="V3054" s="9"/>
    </row>
    <row r="3055" spans="13:22" x14ac:dyDescent="0.3">
      <c r="M3055"/>
      <c r="N3055"/>
      <c r="O3055"/>
      <c r="S3055"/>
      <c r="T3055"/>
      <c r="U3055"/>
      <c r="V3055" s="9"/>
    </row>
    <row r="3056" spans="13:22" x14ac:dyDescent="0.3">
      <c r="M3056"/>
      <c r="N3056"/>
      <c r="O3056"/>
      <c r="S3056"/>
      <c r="T3056"/>
      <c r="U3056"/>
      <c r="V3056" s="9"/>
    </row>
    <row r="3057" spans="13:22" x14ac:dyDescent="0.3">
      <c r="M3057"/>
      <c r="N3057"/>
      <c r="O3057"/>
      <c r="S3057"/>
      <c r="T3057"/>
      <c r="U3057"/>
      <c r="V3057" s="9"/>
    </row>
    <row r="3058" spans="13:22" x14ac:dyDescent="0.3">
      <c r="M3058"/>
      <c r="N3058"/>
      <c r="O3058"/>
      <c r="S3058"/>
      <c r="T3058"/>
      <c r="U3058"/>
      <c r="V3058" s="9"/>
    </row>
    <row r="3059" spans="13:22" x14ac:dyDescent="0.3">
      <c r="M3059"/>
      <c r="N3059"/>
      <c r="O3059"/>
      <c r="S3059"/>
      <c r="T3059"/>
      <c r="U3059"/>
      <c r="V3059" s="9"/>
    </row>
    <row r="3060" spans="13:22" x14ac:dyDescent="0.3">
      <c r="M3060"/>
      <c r="N3060"/>
      <c r="O3060"/>
      <c r="S3060"/>
      <c r="T3060"/>
      <c r="U3060"/>
      <c r="V3060" s="9"/>
    </row>
    <row r="3061" spans="13:22" x14ac:dyDescent="0.3">
      <c r="M3061"/>
      <c r="N3061"/>
      <c r="O3061"/>
      <c r="S3061"/>
      <c r="T3061"/>
      <c r="U3061"/>
      <c r="V3061" s="9"/>
    </row>
    <row r="3062" spans="13:22" x14ac:dyDescent="0.3">
      <c r="M3062"/>
      <c r="N3062"/>
      <c r="O3062"/>
      <c r="S3062"/>
      <c r="T3062"/>
      <c r="U3062"/>
      <c r="V3062" s="9"/>
    </row>
    <row r="3063" spans="13:22" x14ac:dyDescent="0.3">
      <c r="M3063"/>
      <c r="N3063"/>
      <c r="O3063"/>
      <c r="S3063"/>
      <c r="T3063"/>
      <c r="U3063"/>
      <c r="V3063" s="9"/>
    </row>
    <row r="3064" spans="13:22" x14ac:dyDescent="0.3">
      <c r="M3064"/>
      <c r="N3064"/>
      <c r="O3064"/>
      <c r="S3064"/>
      <c r="T3064"/>
      <c r="U3064"/>
      <c r="V3064" s="9"/>
    </row>
    <row r="3065" spans="13:22" x14ac:dyDescent="0.3">
      <c r="M3065"/>
      <c r="N3065"/>
      <c r="O3065"/>
      <c r="S3065"/>
      <c r="T3065"/>
      <c r="U3065"/>
      <c r="V3065" s="9"/>
    </row>
    <row r="3066" spans="13:22" x14ac:dyDescent="0.3">
      <c r="M3066"/>
      <c r="N3066"/>
      <c r="O3066"/>
      <c r="S3066"/>
      <c r="T3066"/>
      <c r="U3066"/>
      <c r="V3066" s="9"/>
    </row>
    <row r="3067" spans="13:22" x14ac:dyDescent="0.3">
      <c r="M3067"/>
      <c r="N3067"/>
      <c r="O3067"/>
      <c r="S3067"/>
      <c r="T3067"/>
      <c r="U3067"/>
      <c r="V3067" s="9"/>
    </row>
    <row r="3068" spans="13:22" x14ac:dyDescent="0.3">
      <c r="M3068"/>
      <c r="N3068"/>
      <c r="O3068"/>
      <c r="S3068"/>
      <c r="T3068"/>
      <c r="U3068"/>
      <c r="V3068" s="9"/>
    </row>
    <row r="3069" spans="13:22" x14ac:dyDescent="0.3">
      <c r="M3069"/>
      <c r="N3069"/>
      <c r="O3069"/>
      <c r="S3069"/>
      <c r="T3069"/>
      <c r="U3069"/>
      <c r="V3069" s="9"/>
    </row>
    <row r="3070" spans="13:22" x14ac:dyDescent="0.3">
      <c r="M3070"/>
      <c r="N3070"/>
      <c r="O3070"/>
      <c r="S3070"/>
      <c r="T3070"/>
      <c r="U3070"/>
      <c r="V3070" s="9"/>
    </row>
    <row r="3071" spans="13:22" x14ac:dyDescent="0.3">
      <c r="M3071"/>
      <c r="N3071"/>
      <c r="O3071"/>
      <c r="S3071"/>
      <c r="T3071"/>
      <c r="U3071"/>
      <c r="V3071" s="9"/>
    </row>
    <row r="3072" spans="13:22" x14ac:dyDescent="0.3">
      <c r="M3072"/>
      <c r="N3072"/>
      <c r="O3072"/>
      <c r="S3072"/>
      <c r="T3072"/>
      <c r="U3072"/>
      <c r="V3072" s="9"/>
    </row>
    <row r="3073" spans="13:22" x14ac:dyDescent="0.3">
      <c r="M3073"/>
      <c r="N3073"/>
      <c r="O3073"/>
      <c r="S3073"/>
      <c r="T3073"/>
      <c r="U3073"/>
      <c r="V3073" s="9"/>
    </row>
    <row r="3074" spans="13:22" x14ac:dyDescent="0.3">
      <c r="M3074"/>
      <c r="N3074"/>
      <c r="O3074"/>
      <c r="S3074"/>
      <c r="T3074"/>
      <c r="U3074"/>
      <c r="V3074" s="9"/>
    </row>
    <row r="3075" spans="13:22" x14ac:dyDescent="0.3">
      <c r="M3075"/>
      <c r="N3075"/>
      <c r="O3075"/>
      <c r="S3075"/>
      <c r="T3075"/>
      <c r="U3075"/>
      <c r="V3075" s="9"/>
    </row>
    <row r="3076" spans="13:22" x14ac:dyDescent="0.3">
      <c r="M3076"/>
      <c r="N3076"/>
      <c r="O3076"/>
      <c r="S3076"/>
      <c r="T3076"/>
      <c r="U3076"/>
      <c r="V3076" s="9"/>
    </row>
    <row r="3077" spans="13:22" x14ac:dyDescent="0.3">
      <c r="M3077"/>
      <c r="N3077"/>
      <c r="O3077"/>
      <c r="S3077"/>
      <c r="T3077"/>
      <c r="U3077"/>
      <c r="V3077" s="9"/>
    </row>
    <row r="3078" spans="13:22" x14ac:dyDescent="0.3">
      <c r="M3078"/>
      <c r="N3078"/>
      <c r="O3078"/>
      <c r="S3078"/>
      <c r="T3078"/>
      <c r="U3078"/>
      <c r="V3078" s="9"/>
    </row>
    <row r="3079" spans="13:22" x14ac:dyDescent="0.3">
      <c r="M3079"/>
      <c r="N3079"/>
      <c r="O3079"/>
      <c r="S3079"/>
      <c r="T3079"/>
      <c r="U3079"/>
      <c r="V3079" s="9"/>
    </row>
    <row r="3080" spans="13:22" x14ac:dyDescent="0.3">
      <c r="M3080"/>
      <c r="N3080"/>
      <c r="O3080"/>
      <c r="S3080"/>
      <c r="T3080"/>
      <c r="U3080"/>
      <c r="V3080" s="9"/>
    </row>
    <row r="3081" spans="13:22" x14ac:dyDescent="0.3">
      <c r="M3081"/>
      <c r="N3081"/>
      <c r="O3081"/>
      <c r="S3081"/>
      <c r="T3081"/>
      <c r="U3081"/>
      <c r="V3081" s="9"/>
    </row>
    <row r="3082" spans="13:22" x14ac:dyDescent="0.3">
      <c r="M3082"/>
      <c r="N3082"/>
      <c r="O3082"/>
      <c r="S3082"/>
      <c r="T3082"/>
      <c r="U3082"/>
      <c r="V3082" s="9"/>
    </row>
    <row r="3083" spans="13:22" x14ac:dyDescent="0.3">
      <c r="M3083"/>
      <c r="N3083"/>
      <c r="O3083"/>
      <c r="S3083"/>
      <c r="T3083"/>
      <c r="U3083"/>
      <c r="V3083" s="9"/>
    </row>
    <row r="3084" spans="13:22" x14ac:dyDescent="0.3">
      <c r="M3084"/>
      <c r="N3084"/>
      <c r="O3084"/>
      <c r="S3084"/>
      <c r="T3084"/>
      <c r="U3084"/>
      <c r="V3084" s="9"/>
    </row>
    <row r="3085" spans="13:22" x14ac:dyDescent="0.3">
      <c r="M3085"/>
      <c r="N3085"/>
      <c r="O3085"/>
      <c r="S3085"/>
      <c r="T3085"/>
      <c r="U3085"/>
      <c r="V3085" s="9"/>
    </row>
    <row r="3086" spans="13:22" x14ac:dyDescent="0.3">
      <c r="M3086"/>
      <c r="N3086"/>
      <c r="O3086"/>
      <c r="S3086"/>
      <c r="T3086"/>
      <c r="U3086"/>
      <c r="V3086" s="9"/>
    </row>
    <row r="3087" spans="13:22" x14ac:dyDescent="0.3">
      <c r="M3087"/>
      <c r="N3087"/>
      <c r="O3087"/>
      <c r="S3087"/>
      <c r="T3087"/>
      <c r="U3087"/>
      <c r="V3087" s="9"/>
    </row>
    <row r="3088" spans="13:22" x14ac:dyDescent="0.3">
      <c r="M3088"/>
      <c r="N3088"/>
      <c r="O3088"/>
      <c r="S3088"/>
      <c r="T3088"/>
      <c r="U3088"/>
      <c r="V3088" s="9"/>
    </row>
    <row r="3089" spans="13:22" x14ac:dyDescent="0.3">
      <c r="M3089"/>
      <c r="N3089"/>
      <c r="O3089"/>
      <c r="S3089"/>
      <c r="T3089"/>
      <c r="U3089"/>
      <c r="V3089" s="9"/>
    </row>
    <row r="3090" spans="13:22" x14ac:dyDescent="0.3">
      <c r="M3090"/>
      <c r="N3090"/>
      <c r="O3090"/>
      <c r="S3090"/>
      <c r="T3090"/>
      <c r="U3090"/>
      <c r="V3090" s="9"/>
    </row>
    <row r="3091" spans="13:22" x14ac:dyDescent="0.3">
      <c r="M3091"/>
      <c r="N3091"/>
      <c r="O3091"/>
      <c r="S3091"/>
      <c r="T3091"/>
      <c r="U3091"/>
      <c r="V3091" s="9"/>
    </row>
    <row r="3092" spans="13:22" x14ac:dyDescent="0.3">
      <c r="M3092"/>
      <c r="N3092"/>
      <c r="O3092"/>
      <c r="S3092"/>
      <c r="T3092"/>
      <c r="U3092"/>
      <c r="V3092" s="9"/>
    </row>
    <row r="3093" spans="13:22" x14ac:dyDescent="0.3">
      <c r="M3093"/>
      <c r="N3093"/>
      <c r="O3093"/>
      <c r="S3093"/>
      <c r="T3093"/>
      <c r="U3093"/>
      <c r="V3093" s="9"/>
    </row>
    <row r="3094" spans="13:22" x14ac:dyDescent="0.3">
      <c r="M3094"/>
      <c r="N3094"/>
      <c r="O3094"/>
      <c r="S3094"/>
      <c r="T3094"/>
      <c r="U3094"/>
      <c r="V3094" s="9"/>
    </row>
    <row r="3095" spans="13:22" x14ac:dyDescent="0.3">
      <c r="M3095"/>
      <c r="N3095"/>
      <c r="O3095"/>
      <c r="S3095"/>
      <c r="T3095"/>
      <c r="U3095"/>
      <c r="V3095" s="9"/>
    </row>
    <row r="3096" spans="13:22" x14ac:dyDescent="0.3">
      <c r="M3096"/>
      <c r="N3096"/>
      <c r="O3096"/>
      <c r="S3096"/>
      <c r="T3096"/>
      <c r="U3096"/>
      <c r="V3096" s="9"/>
    </row>
    <row r="3097" spans="13:22" x14ac:dyDescent="0.3">
      <c r="M3097"/>
      <c r="N3097"/>
      <c r="O3097"/>
      <c r="S3097"/>
      <c r="T3097"/>
      <c r="U3097"/>
      <c r="V3097" s="9"/>
    </row>
    <row r="3098" spans="13:22" x14ac:dyDescent="0.3">
      <c r="M3098"/>
      <c r="N3098"/>
      <c r="O3098"/>
      <c r="S3098"/>
      <c r="T3098"/>
      <c r="U3098"/>
      <c r="V3098" s="9"/>
    </row>
    <row r="3099" spans="13:22" x14ac:dyDescent="0.3">
      <c r="M3099"/>
      <c r="N3099"/>
      <c r="O3099"/>
      <c r="S3099"/>
      <c r="T3099"/>
      <c r="U3099"/>
      <c r="V3099" s="9"/>
    </row>
    <row r="3100" spans="13:22" x14ac:dyDescent="0.3">
      <c r="M3100"/>
      <c r="N3100"/>
      <c r="O3100"/>
      <c r="S3100"/>
      <c r="T3100"/>
      <c r="U3100"/>
      <c r="V3100" s="9"/>
    </row>
    <row r="3101" spans="13:22" x14ac:dyDescent="0.3">
      <c r="M3101"/>
      <c r="N3101"/>
      <c r="O3101"/>
      <c r="S3101"/>
      <c r="T3101"/>
      <c r="U3101"/>
      <c r="V3101" s="9"/>
    </row>
    <row r="3102" spans="13:22" x14ac:dyDescent="0.3">
      <c r="M3102"/>
      <c r="N3102"/>
      <c r="O3102"/>
      <c r="S3102"/>
      <c r="T3102"/>
      <c r="U3102"/>
      <c r="V3102" s="9"/>
    </row>
    <row r="3103" spans="13:22" x14ac:dyDescent="0.3">
      <c r="M3103"/>
      <c r="N3103"/>
      <c r="O3103"/>
      <c r="S3103"/>
      <c r="T3103"/>
      <c r="U3103"/>
      <c r="V3103" s="9"/>
    </row>
    <row r="3104" spans="13:22" x14ac:dyDescent="0.3">
      <c r="M3104"/>
      <c r="N3104"/>
      <c r="O3104"/>
      <c r="S3104"/>
      <c r="T3104"/>
      <c r="U3104"/>
      <c r="V3104" s="9"/>
    </row>
    <row r="3105" spans="13:22" x14ac:dyDescent="0.3">
      <c r="M3105"/>
      <c r="N3105"/>
      <c r="O3105"/>
      <c r="S3105"/>
      <c r="T3105"/>
      <c r="U3105"/>
      <c r="V3105" s="9"/>
    </row>
    <row r="3106" spans="13:22" x14ac:dyDescent="0.3">
      <c r="M3106"/>
      <c r="N3106"/>
      <c r="O3106"/>
      <c r="S3106"/>
      <c r="T3106"/>
      <c r="U3106"/>
      <c r="V3106" s="9"/>
    </row>
    <row r="3107" spans="13:22" x14ac:dyDescent="0.3">
      <c r="M3107"/>
      <c r="N3107"/>
      <c r="O3107"/>
      <c r="S3107"/>
      <c r="T3107"/>
      <c r="U3107"/>
      <c r="V3107" s="9"/>
    </row>
    <row r="3108" spans="13:22" x14ac:dyDescent="0.3">
      <c r="M3108"/>
      <c r="N3108"/>
      <c r="O3108"/>
      <c r="S3108"/>
      <c r="T3108"/>
      <c r="U3108"/>
      <c r="V3108" s="9"/>
    </row>
    <row r="3109" spans="13:22" x14ac:dyDescent="0.3">
      <c r="M3109"/>
      <c r="N3109"/>
      <c r="O3109"/>
      <c r="S3109"/>
      <c r="T3109"/>
      <c r="U3109"/>
      <c r="V3109" s="9"/>
    </row>
    <row r="3110" spans="13:22" x14ac:dyDescent="0.3">
      <c r="M3110"/>
      <c r="N3110"/>
      <c r="O3110"/>
      <c r="S3110"/>
      <c r="T3110"/>
      <c r="U3110"/>
      <c r="V3110" s="9"/>
    </row>
    <row r="3111" spans="13:22" x14ac:dyDescent="0.3">
      <c r="M3111"/>
      <c r="N3111"/>
      <c r="O3111"/>
      <c r="S3111"/>
      <c r="T3111"/>
      <c r="U3111"/>
      <c r="V3111" s="9"/>
    </row>
    <row r="3112" spans="13:22" x14ac:dyDescent="0.3">
      <c r="M3112"/>
      <c r="N3112"/>
      <c r="O3112"/>
      <c r="S3112"/>
      <c r="T3112"/>
      <c r="U3112"/>
      <c r="V3112" s="9"/>
    </row>
    <row r="3113" spans="13:22" x14ac:dyDescent="0.3">
      <c r="M3113"/>
      <c r="N3113"/>
      <c r="O3113"/>
      <c r="S3113"/>
      <c r="T3113"/>
      <c r="U3113"/>
      <c r="V3113" s="9"/>
    </row>
    <row r="3114" spans="13:22" x14ac:dyDescent="0.3">
      <c r="M3114"/>
      <c r="N3114"/>
      <c r="O3114"/>
      <c r="S3114"/>
      <c r="T3114"/>
      <c r="U3114"/>
      <c r="V3114" s="9"/>
    </row>
    <row r="3115" spans="13:22" x14ac:dyDescent="0.3">
      <c r="M3115"/>
      <c r="N3115"/>
      <c r="O3115"/>
      <c r="S3115"/>
      <c r="T3115"/>
      <c r="U3115"/>
      <c r="V3115" s="9"/>
    </row>
    <row r="3116" spans="13:22" x14ac:dyDescent="0.3">
      <c r="M3116"/>
      <c r="N3116"/>
      <c r="O3116"/>
      <c r="S3116"/>
      <c r="T3116"/>
      <c r="U3116"/>
      <c r="V3116" s="9"/>
    </row>
    <row r="3117" spans="13:22" x14ac:dyDescent="0.3">
      <c r="M3117"/>
      <c r="N3117"/>
      <c r="O3117"/>
      <c r="S3117"/>
      <c r="T3117"/>
      <c r="U3117"/>
      <c r="V3117" s="9"/>
    </row>
    <row r="3118" spans="13:22" x14ac:dyDescent="0.3">
      <c r="M3118"/>
      <c r="N3118"/>
      <c r="O3118"/>
      <c r="S3118"/>
      <c r="T3118"/>
      <c r="U3118"/>
      <c r="V3118" s="9"/>
    </row>
    <row r="3119" spans="13:22" x14ac:dyDescent="0.3">
      <c r="M3119"/>
      <c r="N3119"/>
      <c r="O3119"/>
      <c r="S3119"/>
      <c r="T3119"/>
      <c r="U3119"/>
      <c r="V3119" s="9"/>
    </row>
    <row r="3120" spans="13:22" x14ac:dyDescent="0.3">
      <c r="M3120"/>
      <c r="N3120"/>
      <c r="O3120"/>
      <c r="S3120"/>
      <c r="T3120"/>
      <c r="U3120"/>
      <c r="V3120" s="9"/>
    </row>
    <row r="3121" spans="13:22" x14ac:dyDescent="0.3">
      <c r="M3121"/>
      <c r="N3121"/>
      <c r="O3121"/>
      <c r="S3121"/>
      <c r="T3121"/>
      <c r="U3121"/>
      <c r="V3121" s="9"/>
    </row>
    <row r="3122" spans="13:22" x14ac:dyDescent="0.3">
      <c r="M3122"/>
      <c r="N3122"/>
      <c r="O3122"/>
      <c r="S3122"/>
      <c r="T3122"/>
      <c r="U3122"/>
      <c r="V3122" s="9"/>
    </row>
    <row r="3123" spans="13:22" x14ac:dyDescent="0.3">
      <c r="M3123"/>
      <c r="N3123"/>
      <c r="O3123"/>
      <c r="S3123"/>
      <c r="T3123"/>
      <c r="U3123"/>
      <c r="V3123" s="9"/>
    </row>
    <row r="3124" spans="13:22" x14ac:dyDescent="0.3">
      <c r="M3124"/>
      <c r="N3124"/>
      <c r="O3124"/>
      <c r="S3124"/>
      <c r="T3124"/>
      <c r="U3124"/>
      <c r="V3124" s="9"/>
    </row>
    <row r="3125" spans="13:22" x14ac:dyDescent="0.3">
      <c r="M3125"/>
      <c r="N3125"/>
      <c r="O3125"/>
      <c r="S3125"/>
      <c r="T3125"/>
      <c r="U3125"/>
      <c r="V3125" s="9"/>
    </row>
    <row r="3126" spans="13:22" x14ac:dyDescent="0.3">
      <c r="M3126"/>
      <c r="N3126"/>
      <c r="O3126"/>
      <c r="S3126"/>
      <c r="T3126"/>
      <c r="U3126"/>
      <c r="V3126" s="9"/>
    </row>
    <row r="3127" spans="13:22" x14ac:dyDescent="0.3">
      <c r="M3127"/>
      <c r="N3127"/>
      <c r="O3127"/>
      <c r="S3127"/>
      <c r="T3127"/>
      <c r="U3127"/>
      <c r="V3127" s="9"/>
    </row>
    <row r="3128" spans="13:22" x14ac:dyDescent="0.3">
      <c r="M3128"/>
      <c r="N3128"/>
      <c r="O3128"/>
      <c r="S3128"/>
      <c r="T3128"/>
      <c r="U3128"/>
      <c r="V3128" s="9"/>
    </row>
    <row r="3129" spans="13:22" x14ac:dyDescent="0.3">
      <c r="M3129"/>
      <c r="N3129"/>
      <c r="O3129"/>
      <c r="S3129"/>
      <c r="T3129"/>
      <c r="U3129"/>
      <c r="V3129" s="9"/>
    </row>
    <row r="3130" spans="13:22" x14ac:dyDescent="0.3">
      <c r="M3130"/>
      <c r="N3130"/>
      <c r="O3130"/>
      <c r="S3130"/>
      <c r="T3130"/>
      <c r="U3130"/>
      <c r="V3130" s="9"/>
    </row>
    <row r="3131" spans="13:22" x14ac:dyDescent="0.3">
      <c r="M3131"/>
      <c r="N3131"/>
      <c r="O3131"/>
      <c r="S3131"/>
      <c r="T3131"/>
      <c r="U3131"/>
      <c r="V3131" s="9"/>
    </row>
    <row r="3132" spans="13:22" x14ac:dyDescent="0.3">
      <c r="M3132"/>
      <c r="N3132"/>
      <c r="O3132"/>
      <c r="S3132"/>
      <c r="T3132"/>
      <c r="U3132"/>
      <c r="V3132" s="9"/>
    </row>
    <row r="3133" spans="13:22" x14ac:dyDescent="0.3">
      <c r="M3133"/>
      <c r="N3133"/>
      <c r="O3133"/>
      <c r="S3133"/>
      <c r="T3133"/>
      <c r="U3133"/>
      <c r="V3133" s="9"/>
    </row>
    <row r="3134" spans="13:22" x14ac:dyDescent="0.3">
      <c r="M3134"/>
      <c r="N3134"/>
      <c r="O3134"/>
      <c r="S3134"/>
      <c r="T3134"/>
      <c r="U3134"/>
      <c r="V3134" s="9"/>
    </row>
    <row r="3135" spans="13:22" x14ac:dyDescent="0.3">
      <c r="M3135"/>
      <c r="N3135"/>
      <c r="O3135"/>
      <c r="S3135"/>
      <c r="T3135"/>
      <c r="U3135"/>
      <c r="V3135" s="9"/>
    </row>
    <row r="3136" spans="13:22" x14ac:dyDescent="0.3">
      <c r="M3136"/>
      <c r="N3136"/>
      <c r="O3136"/>
      <c r="S3136"/>
      <c r="T3136"/>
      <c r="U3136"/>
      <c r="V3136" s="9"/>
    </row>
    <row r="3137" spans="13:22" x14ac:dyDescent="0.3">
      <c r="M3137"/>
      <c r="N3137"/>
      <c r="O3137"/>
      <c r="S3137"/>
      <c r="T3137"/>
      <c r="U3137"/>
      <c r="V3137" s="9"/>
    </row>
    <row r="3138" spans="13:22" x14ac:dyDescent="0.3">
      <c r="M3138"/>
      <c r="N3138"/>
      <c r="O3138"/>
      <c r="S3138"/>
      <c r="T3138"/>
      <c r="U3138"/>
      <c r="V3138" s="9"/>
    </row>
    <row r="3139" spans="13:22" x14ac:dyDescent="0.3">
      <c r="M3139"/>
      <c r="N3139"/>
      <c r="O3139"/>
      <c r="S3139"/>
      <c r="T3139"/>
      <c r="U3139"/>
      <c r="V3139" s="9"/>
    </row>
    <row r="3140" spans="13:22" x14ac:dyDescent="0.3">
      <c r="M3140"/>
      <c r="N3140"/>
      <c r="O3140"/>
      <c r="S3140"/>
      <c r="T3140"/>
      <c r="U3140"/>
      <c r="V3140" s="9"/>
    </row>
    <row r="3141" spans="13:22" x14ac:dyDescent="0.3">
      <c r="M3141"/>
      <c r="N3141"/>
      <c r="O3141"/>
      <c r="S3141"/>
      <c r="T3141"/>
      <c r="U3141"/>
      <c r="V3141" s="9"/>
    </row>
    <row r="3142" spans="13:22" x14ac:dyDescent="0.3">
      <c r="M3142"/>
      <c r="N3142"/>
      <c r="O3142"/>
      <c r="S3142"/>
      <c r="T3142"/>
      <c r="U3142"/>
      <c r="V3142" s="9"/>
    </row>
    <row r="3143" spans="13:22" x14ac:dyDescent="0.3">
      <c r="M3143"/>
      <c r="N3143"/>
      <c r="O3143"/>
      <c r="S3143"/>
      <c r="T3143"/>
      <c r="U3143"/>
      <c r="V3143" s="9"/>
    </row>
    <row r="3144" spans="13:22" x14ac:dyDescent="0.3">
      <c r="M3144"/>
      <c r="N3144"/>
      <c r="O3144"/>
      <c r="S3144"/>
      <c r="T3144"/>
      <c r="U3144"/>
      <c r="V3144" s="9"/>
    </row>
    <row r="3145" spans="13:22" x14ac:dyDescent="0.3">
      <c r="M3145"/>
      <c r="N3145"/>
      <c r="O3145"/>
      <c r="S3145"/>
      <c r="T3145"/>
      <c r="U3145"/>
      <c r="V3145" s="9"/>
    </row>
    <row r="3146" spans="13:22" x14ac:dyDescent="0.3">
      <c r="M3146"/>
      <c r="N3146"/>
      <c r="O3146"/>
      <c r="S3146"/>
      <c r="T3146"/>
      <c r="U3146"/>
      <c r="V3146" s="9"/>
    </row>
    <row r="3147" spans="13:22" x14ac:dyDescent="0.3">
      <c r="M3147"/>
      <c r="N3147"/>
      <c r="O3147"/>
      <c r="S3147"/>
      <c r="T3147"/>
      <c r="U3147"/>
      <c r="V3147" s="9"/>
    </row>
    <row r="3148" spans="13:22" x14ac:dyDescent="0.3">
      <c r="M3148"/>
      <c r="N3148"/>
      <c r="O3148"/>
      <c r="S3148"/>
      <c r="T3148"/>
      <c r="U3148"/>
      <c r="V3148" s="9"/>
    </row>
    <row r="3149" spans="13:22" x14ac:dyDescent="0.3">
      <c r="M3149"/>
      <c r="N3149"/>
      <c r="O3149"/>
      <c r="S3149"/>
      <c r="T3149"/>
      <c r="U3149"/>
      <c r="V3149" s="9"/>
    </row>
    <row r="3150" spans="13:22" x14ac:dyDescent="0.3">
      <c r="M3150"/>
      <c r="N3150"/>
      <c r="O3150"/>
      <c r="S3150"/>
      <c r="T3150"/>
      <c r="U3150"/>
      <c r="V3150" s="9"/>
    </row>
    <row r="3151" spans="13:22" x14ac:dyDescent="0.3">
      <c r="M3151"/>
      <c r="N3151"/>
      <c r="O3151"/>
      <c r="S3151"/>
      <c r="T3151"/>
      <c r="U3151"/>
      <c r="V3151" s="9"/>
    </row>
    <row r="3152" spans="13:22" x14ac:dyDescent="0.3">
      <c r="M3152"/>
      <c r="N3152"/>
      <c r="O3152"/>
      <c r="S3152"/>
      <c r="T3152"/>
      <c r="U3152"/>
      <c r="V3152" s="9"/>
    </row>
    <row r="3153" spans="13:22" x14ac:dyDescent="0.3">
      <c r="M3153"/>
      <c r="N3153"/>
      <c r="O3153"/>
      <c r="S3153"/>
      <c r="T3153"/>
      <c r="U3153"/>
      <c r="V3153" s="9"/>
    </row>
    <row r="3154" spans="13:22" x14ac:dyDescent="0.3">
      <c r="M3154"/>
      <c r="N3154"/>
      <c r="O3154"/>
      <c r="S3154"/>
      <c r="T3154"/>
      <c r="U3154"/>
      <c r="V3154" s="9"/>
    </row>
    <row r="3155" spans="13:22" x14ac:dyDescent="0.3">
      <c r="M3155"/>
      <c r="N3155"/>
      <c r="O3155"/>
      <c r="S3155"/>
      <c r="T3155"/>
      <c r="U3155"/>
      <c r="V3155" s="9"/>
    </row>
    <row r="3156" spans="13:22" x14ac:dyDescent="0.3">
      <c r="M3156"/>
      <c r="N3156"/>
      <c r="O3156"/>
      <c r="S3156"/>
      <c r="T3156"/>
      <c r="U3156"/>
      <c r="V3156" s="9"/>
    </row>
    <row r="3157" spans="13:22" x14ac:dyDescent="0.3">
      <c r="M3157"/>
      <c r="N3157"/>
      <c r="O3157"/>
      <c r="S3157"/>
      <c r="T3157"/>
      <c r="U3157"/>
      <c r="V3157" s="9"/>
    </row>
    <row r="3158" spans="13:22" x14ac:dyDescent="0.3">
      <c r="M3158"/>
      <c r="N3158"/>
      <c r="O3158"/>
      <c r="S3158"/>
      <c r="T3158"/>
      <c r="U3158"/>
      <c r="V3158" s="9"/>
    </row>
    <row r="3159" spans="13:22" x14ac:dyDescent="0.3">
      <c r="M3159"/>
      <c r="N3159"/>
      <c r="O3159"/>
      <c r="S3159"/>
      <c r="T3159"/>
      <c r="U3159"/>
      <c r="V3159" s="9"/>
    </row>
    <row r="3160" spans="13:22" x14ac:dyDescent="0.3">
      <c r="M3160"/>
      <c r="N3160"/>
      <c r="O3160"/>
      <c r="S3160"/>
      <c r="T3160"/>
      <c r="U3160"/>
      <c r="V3160" s="9"/>
    </row>
    <row r="3161" spans="13:22" x14ac:dyDescent="0.3">
      <c r="M3161"/>
      <c r="N3161"/>
      <c r="O3161"/>
      <c r="S3161"/>
      <c r="T3161"/>
      <c r="U3161"/>
      <c r="V3161" s="9"/>
    </row>
    <row r="3162" spans="13:22" x14ac:dyDescent="0.3">
      <c r="M3162"/>
      <c r="N3162"/>
      <c r="O3162"/>
      <c r="S3162"/>
      <c r="T3162"/>
      <c r="U3162"/>
      <c r="V3162" s="9"/>
    </row>
    <row r="3163" spans="13:22" x14ac:dyDescent="0.3">
      <c r="M3163"/>
      <c r="N3163"/>
      <c r="O3163"/>
      <c r="S3163"/>
      <c r="T3163"/>
      <c r="U3163"/>
      <c r="V3163" s="9"/>
    </row>
    <row r="3164" spans="13:22" x14ac:dyDescent="0.3">
      <c r="M3164"/>
      <c r="N3164"/>
      <c r="O3164"/>
      <c r="S3164"/>
      <c r="T3164"/>
      <c r="U3164"/>
      <c r="V3164" s="9"/>
    </row>
    <row r="3165" spans="13:22" x14ac:dyDescent="0.3">
      <c r="M3165"/>
      <c r="N3165"/>
      <c r="O3165"/>
      <c r="S3165"/>
      <c r="T3165"/>
      <c r="U3165"/>
      <c r="V3165" s="9"/>
    </row>
    <row r="3166" spans="13:22" x14ac:dyDescent="0.3">
      <c r="M3166"/>
      <c r="N3166"/>
      <c r="O3166"/>
      <c r="S3166"/>
      <c r="T3166"/>
      <c r="U3166"/>
      <c r="V3166" s="9"/>
    </row>
    <row r="3167" spans="13:22" x14ac:dyDescent="0.3">
      <c r="M3167"/>
      <c r="N3167"/>
      <c r="O3167"/>
      <c r="S3167"/>
      <c r="T3167"/>
      <c r="U3167"/>
      <c r="V3167" s="9"/>
    </row>
    <row r="3168" spans="13:22" x14ac:dyDescent="0.3">
      <c r="M3168"/>
      <c r="N3168"/>
      <c r="O3168"/>
      <c r="S3168"/>
      <c r="T3168"/>
      <c r="U3168"/>
      <c r="V3168" s="9"/>
    </row>
    <row r="3169" spans="13:22" x14ac:dyDescent="0.3">
      <c r="M3169"/>
      <c r="N3169"/>
      <c r="O3169"/>
      <c r="S3169"/>
      <c r="T3169"/>
      <c r="U3169"/>
      <c r="V3169" s="9"/>
    </row>
    <row r="3170" spans="13:22" x14ac:dyDescent="0.3">
      <c r="M3170"/>
      <c r="N3170"/>
      <c r="O3170"/>
      <c r="S3170"/>
      <c r="T3170"/>
      <c r="U3170"/>
      <c r="V3170" s="9"/>
    </row>
    <row r="3171" spans="13:22" x14ac:dyDescent="0.3">
      <c r="M3171"/>
      <c r="N3171"/>
      <c r="O3171"/>
      <c r="S3171"/>
      <c r="T3171"/>
      <c r="U3171"/>
      <c r="V3171" s="9"/>
    </row>
    <row r="3172" spans="13:22" x14ac:dyDescent="0.3">
      <c r="M3172"/>
      <c r="N3172"/>
      <c r="O3172"/>
      <c r="S3172"/>
      <c r="T3172"/>
      <c r="U3172"/>
      <c r="V3172" s="9"/>
    </row>
    <row r="3173" spans="13:22" x14ac:dyDescent="0.3">
      <c r="M3173"/>
      <c r="N3173"/>
      <c r="O3173"/>
      <c r="S3173"/>
      <c r="T3173"/>
      <c r="U3173"/>
      <c r="V3173" s="9"/>
    </row>
    <row r="3174" spans="13:22" x14ac:dyDescent="0.3">
      <c r="M3174"/>
      <c r="N3174"/>
      <c r="O3174"/>
      <c r="S3174"/>
      <c r="T3174"/>
      <c r="U3174"/>
      <c r="V3174" s="9"/>
    </row>
    <row r="3175" spans="13:22" x14ac:dyDescent="0.3">
      <c r="M3175"/>
      <c r="N3175"/>
      <c r="O3175"/>
      <c r="S3175"/>
      <c r="T3175"/>
      <c r="U3175"/>
      <c r="V3175" s="9"/>
    </row>
    <row r="3176" spans="13:22" x14ac:dyDescent="0.3">
      <c r="M3176"/>
      <c r="N3176"/>
      <c r="O3176"/>
      <c r="S3176"/>
      <c r="T3176"/>
      <c r="U3176"/>
      <c r="V3176" s="9"/>
    </row>
    <row r="3177" spans="13:22" x14ac:dyDescent="0.3">
      <c r="M3177"/>
      <c r="N3177"/>
      <c r="O3177"/>
      <c r="S3177"/>
      <c r="T3177"/>
      <c r="U3177"/>
      <c r="V3177" s="9"/>
    </row>
    <row r="3178" spans="13:22" x14ac:dyDescent="0.3">
      <c r="M3178"/>
      <c r="N3178"/>
      <c r="O3178"/>
      <c r="S3178"/>
      <c r="T3178"/>
      <c r="U3178"/>
      <c r="V3178" s="9"/>
    </row>
    <row r="3179" spans="13:22" x14ac:dyDescent="0.3">
      <c r="M3179"/>
      <c r="N3179"/>
      <c r="O3179"/>
      <c r="S3179"/>
      <c r="T3179"/>
      <c r="U3179"/>
      <c r="V3179" s="9"/>
    </row>
    <row r="3180" spans="13:22" x14ac:dyDescent="0.3">
      <c r="M3180"/>
      <c r="N3180"/>
      <c r="O3180"/>
      <c r="S3180"/>
      <c r="T3180"/>
      <c r="U3180"/>
      <c r="V3180" s="9"/>
    </row>
    <row r="3181" spans="13:22" x14ac:dyDescent="0.3">
      <c r="M3181"/>
      <c r="N3181"/>
      <c r="O3181"/>
      <c r="S3181"/>
      <c r="T3181"/>
      <c r="U3181"/>
      <c r="V3181" s="9"/>
    </row>
    <row r="3182" spans="13:22" x14ac:dyDescent="0.3">
      <c r="M3182"/>
      <c r="N3182"/>
      <c r="O3182"/>
      <c r="S3182"/>
      <c r="T3182"/>
      <c r="U3182"/>
      <c r="V3182" s="9"/>
    </row>
    <row r="3183" spans="13:22" x14ac:dyDescent="0.3">
      <c r="M3183"/>
      <c r="N3183"/>
      <c r="O3183"/>
      <c r="S3183"/>
      <c r="T3183"/>
      <c r="U3183"/>
      <c r="V3183" s="9"/>
    </row>
    <row r="3184" spans="13:22" x14ac:dyDescent="0.3">
      <c r="M3184"/>
      <c r="N3184"/>
      <c r="O3184"/>
      <c r="S3184"/>
      <c r="T3184"/>
      <c r="U3184"/>
      <c r="V3184" s="9"/>
    </row>
    <row r="3185" spans="13:22" x14ac:dyDescent="0.3">
      <c r="M3185"/>
      <c r="N3185"/>
      <c r="O3185"/>
      <c r="S3185"/>
      <c r="T3185"/>
      <c r="U3185"/>
      <c r="V3185" s="9"/>
    </row>
    <row r="3186" spans="13:22" x14ac:dyDescent="0.3">
      <c r="M3186"/>
      <c r="N3186"/>
      <c r="O3186"/>
      <c r="S3186"/>
      <c r="T3186"/>
      <c r="U3186"/>
      <c r="V3186" s="9"/>
    </row>
    <row r="3187" spans="13:22" x14ac:dyDescent="0.3">
      <c r="M3187"/>
      <c r="N3187"/>
      <c r="O3187"/>
      <c r="S3187"/>
      <c r="T3187"/>
      <c r="U3187"/>
      <c r="V3187" s="9"/>
    </row>
    <row r="3188" spans="13:22" x14ac:dyDescent="0.3">
      <c r="M3188"/>
      <c r="N3188"/>
      <c r="O3188"/>
      <c r="S3188"/>
      <c r="T3188"/>
      <c r="U3188"/>
      <c r="V3188" s="9"/>
    </row>
    <row r="3189" spans="13:22" x14ac:dyDescent="0.3">
      <c r="M3189"/>
      <c r="N3189"/>
      <c r="O3189"/>
      <c r="S3189"/>
      <c r="T3189"/>
      <c r="U3189"/>
      <c r="V3189" s="9"/>
    </row>
    <row r="3190" spans="13:22" x14ac:dyDescent="0.3">
      <c r="M3190"/>
      <c r="N3190"/>
      <c r="O3190"/>
      <c r="S3190"/>
      <c r="T3190"/>
      <c r="U3190"/>
      <c r="V3190" s="9"/>
    </row>
    <row r="3191" spans="13:22" x14ac:dyDescent="0.3">
      <c r="M3191"/>
      <c r="N3191"/>
      <c r="O3191"/>
      <c r="S3191"/>
      <c r="T3191"/>
      <c r="U3191"/>
      <c r="V3191" s="9"/>
    </row>
    <row r="3192" spans="13:22" x14ac:dyDescent="0.3">
      <c r="M3192"/>
      <c r="N3192"/>
      <c r="O3192"/>
      <c r="S3192"/>
      <c r="T3192"/>
      <c r="U3192"/>
      <c r="V3192" s="9"/>
    </row>
    <row r="3193" spans="13:22" x14ac:dyDescent="0.3">
      <c r="M3193"/>
      <c r="N3193"/>
      <c r="O3193"/>
      <c r="S3193"/>
      <c r="T3193"/>
      <c r="U3193"/>
      <c r="V3193" s="9"/>
    </row>
    <row r="3194" spans="13:22" x14ac:dyDescent="0.3">
      <c r="M3194"/>
      <c r="N3194"/>
      <c r="O3194"/>
      <c r="S3194"/>
      <c r="T3194"/>
      <c r="U3194"/>
      <c r="V3194" s="9"/>
    </row>
    <row r="3195" spans="13:22" x14ac:dyDescent="0.3">
      <c r="M3195"/>
      <c r="N3195"/>
      <c r="O3195"/>
      <c r="S3195"/>
      <c r="T3195"/>
      <c r="U3195"/>
      <c r="V3195" s="9"/>
    </row>
    <row r="3196" spans="13:22" x14ac:dyDescent="0.3">
      <c r="M3196"/>
      <c r="N3196"/>
      <c r="O3196"/>
      <c r="S3196"/>
      <c r="T3196"/>
      <c r="U3196"/>
      <c r="V3196" s="9"/>
    </row>
    <row r="3197" spans="13:22" x14ac:dyDescent="0.3">
      <c r="M3197"/>
      <c r="N3197"/>
      <c r="O3197"/>
      <c r="S3197"/>
      <c r="T3197"/>
      <c r="U3197"/>
      <c r="V3197" s="9"/>
    </row>
    <row r="3198" spans="13:22" x14ac:dyDescent="0.3">
      <c r="M3198"/>
      <c r="N3198"/>
      <c r="O3198"/>
      <c r="S3198"/>
      <c r="T3198"/>
      <c r="U3198"/>
      <c r="V3198" s="9"/>
    </row>
    <row r="3199" spans="13:22" x14ac:dyDescent="0.3">
      <c r="M3199"/>
      <c r="N3199"/>
      <c r="O3199"/>
      <c r="S3199"/>
      <c r="T3199"/>
      <c r="U3199"/>
      <c r="V3199" s="9"/>
    </row>
    <row r="3200" spans="13:22" x14ac:dyDescent="0.3">
      <c r="M3200"/>
      <c r="N3200"/>
      <c r="O3200"/>
      <c r="S3200"/>
      <c r="T3200"/>
      <c r="U3200"/>
      <c r="V3200" s="9"/>
    </row>
    <row r="3201" spans="13:22" x14ac:dyDescent="0.3">
      <c r="M3201"/>
      <c r="N3201"/>
      <c r="O3201"/>
      <c r="S3201"/>
      <c r="T3201"/>
      <c r="U3201"/>
      <c r="V3201" s="9"/>
    </row>
    <row r="3202" spans="13:22" x14ac:dyDescent="0.3">
      <c r="M3202"/>
      <c r="N3202"/>
      <c r="O3202"/>
      <c r="S3202"/>
      <c r="T3202"/>
      <c r="U3202"/>
      <c r="V3202" s="9"/>
    </row>
    <row r="3203" spans="13:22" x14ac:dyDescent="0.3">
      <c r="M3203"/>
      <c r="N3203"/>
      <c r="O3203"/>
      <c r="S3203"/>
      <c r="T3203"/>
      <c r="U3203"/>
      <c r="V3203" s="9"/>
    </row>
    <row r="3204" spans="13:22" x14ac:dyDescent="0.3">
      <c r="M3204"/>
      <c r="N3204"/>
      <c r="O3204"/>
      <c r="S3204"/>
      <c r="T3204"/>
      <c r="U3204"/>
      <c r="V3204" s="9"/>
    </row>
    <row r="3205" spans="13:22" x14ac:dyDescent="0.3">
      <c r="M3205"/>
      <c r="N3205"/>
      <c r="O3205"/>
      <c r="S3205"/>
      <c r="T3205"/>
      <c r="U3205"/>
      <c r="V3205" s="9"/>
    </row>
    <row r="3206" spans="13:22" x14ac:dyDescent="0.3">
      <c r="M3206"/>
      <c r="N3206"/>
      <c r="O3206"/>
      <c r="S3206"/>
      <c r="T3206"/>
      <c r="U3206"/>
      <c r="V3206" s="9"/>
    </row>
    <row r="3207" spans="13:22" x14ac:dyDescent="0.3">
      <c r="M3207"/>
      <c r="N3207"/>
      <c r="O3207"/>
      <c r="S3207"/>
      <c r="T3207"/>
      <c r="U3207"/>
      <c r="V3207" s="9"/>
    </row>
    <row r="3208" spans="13:22" x14ac:dyDescent="0.3">
      <c r="M3208"/>
      <c r="N3208"/>
      <c r="O3208"/>
      <c r="S3208"/>
      <c r="T3208"/>
      <c r="U3208"/>
      <c r="V3208" s="9"/>
    </row>
    <row r="3209" spans="13:22" x14ac:dyDescent="0.3">
      <c r="M3209"/>
      <c r="N3209"/>
      <c r="O3209"/>
      <c r="S3209"/>
      <c r="T3209"/>
      <c r="U3209"/>
      <c r="V3209" s="9"/>
    </row>
    <row r="3210" spans="13:22" x14ac:dyDescent="0.3">
      <c r="M3210"/>
      <c r="N3210"/>
      <c r="O3210"/>
      <c r="S3210"/>
      <c r="T3210"/>
      <c r="U3210"/>
      <c r="V3210" s="9"/>
    </row>
    <row r="3211" spans="13:22" x14ac:dyDescent="0.3">
      <c r="M3211"/>
      <c r="N3211"/>
      <c r="O3211"/>
      <c r="S3211"/>
      <c r="T3211"/>
      <c r="U3211"/>
      <c r="V3211" s="9"/>
    </row>
    <row r="3212" spans="13:22" x14ac:dyDescent="0.3">
      <c r="M3212"/>
      <c r="N3212"/>
      <c r="O3212"/>
      <c r="S3212"/>
      <c r="T3212"/>
      <c r="U3212"/>
      <c r="V3212" s="9"/>
    </row>
    <row r="3213" spans="13:22" x14ac:dyDescent="0.3">
      <c r="M3213"/>
      <c r="N3213"/>
      <c r="O3213"/>
      <c r="S3213"/>
      <c r="T3213"/>
      <c r="U3213"/>
      <c r="V3213" s="9"/>
    </row>
    <row r="3214" spans="13:22" x14ac:dyDescent="0.3">
      <c r="M3214"/>
      <c r="N3214"/>
      <c r="O3214"/>
      <c r="S3214"/>
      <c r="T3214"/>
      <c r="U3214"/>
      <c r="V3214" s="9"/>
    </row>
    <row r="3215" spans="13:22" x14ac:dyDescent="0.3">
      <c r="M3215"/>
      <c r="N3215"/>
      <c r="O3215"/>
      <c r="S3215"/>
      <c r="T3215"/>
      <c r="U3215"/>
      <c r="V3215" s="9"/>
    </row>
    <row r="3216" spans="13:22" x14ac:dyDescent="0.3">
      <c r="M3216"/>
      <c r="N3216"/>
      <c r="O3216"/>
      <c r="S3216"/>
      <c r="T3216"/>
      <c r="U3216"/>
      <c r="V3216" s="9"/>
    </row>
    <row r="3217" spans="13:22" x14ac:dyDescent="0.3">
      <c r="M3217"/>
      <c r="N3217"/>
      <c r="O3217"/>
      <c r="S3217"/>
      <c r="T3217"/>
      <c r="U3217"/>
      <c r="V3217" s="9"/>
    </row>
    <row r="3218" spans="13:22" x14ac:dyDescent="0.3">
      <c r="M3218"/>
      <c r="N3218"/>
      <c r="O3218"/>
      <c r="S3218"/>
      <c r="T3218"/>
      <c r="U3218"/>
      <c r="V3218" s="9"/>
    </row>
    <row r="3219" spans="13:22" x14ac:dyDescent="0.3">
      <c r="M3219"/>
      <c r="N3219"/>
      <c r="O3219"/>
      <c r="S3219"/>
      <c r="T3219"/>
      <c r="U3219"/>
      <c r="V3219" s="9"/>
    </row>
    <row r="3220" spans="13:22" x14ac:dyDescent="0.3">
      <c r="M3220"/>
      <c r="N3220"/>
      <c r="O3220"/>
      <c r="S3220"/>
      <c r="T3220"/>
      <c r="U3220"/>
      <c r="V3220" s="9"/>
    </row>
    <row r="3221" spans="13:22" x14ac:dyDescent="0.3">
      <c r="M3221"/>
      <c r="N3221"/>
      <c r="O3221"/>
      <c r="S3221"/>
      <c r="T3221"/>
      <c r="U3221"/>
      <c r="V3221" s="9"/>
    </row>
    <row r="3222" spans="13:22" x14ac:dyDescent="0.3">
      <c r="M3222"/>
      <c r="N3222"/>
      <c r="O3222"/>
      <c r="S3222"/>
      <c r="T3222"/>
      <c r="U3222"/>
      <c r="V3222" s="9"/>
    </row>
    <row r="3223" spans="13:22" x14ac:dyDescent="0.3">
      <c r="M3223"/>
      <c r="N3223"/>
      <c r="O3223"/>
      <c r="S3223"/>
      <c r="T3223"/>
      <c r="U3223"/>
      <c r="V3223" s="9"/>
    </row>
    <row r="3224" spans="13:22" x14ac:dyDescent="0.3">
      <c r="M3224"/>
      <c r="N3224"/>
      <c r="O3224"/>
      <c r="S3224"/>
      <c r="T3224"/>
      <c r="U3224"/>
      <c r="V3224" s="9"/>
    </row>
    <row r="3225" spans="13:22" x14ac:dyDescent="0.3">
      <c r="M3225"/>
      <c r="N3225"/>
      <c r="O3225"/>
      <c r="S3225"/>
      <c r="T3225"/>
      <c r="U3225"/>
      <c r="V3225" s="9"/>
    </row>
    <row r="3226" spans="13:22" x14ac:dyDescent="0.3">
      <c r="M3226"/>
      <c r="N3226"/>
      <c r="O3226"/>
      <c r="S3226"/>
      <c r="T3226"/>
      <c r="U3226"/>
      <c r="V3226" s="9"/>
    </row>
    <row r="3227" spans="13:22" x14ac:dyDescent="0.3">
      <c r="M3227"/>
      <c r="N3227"/>
      <c r="O3227"/>
      <c r="S3227"/>
      <c r="T3227"/>
      <c r="U3227"/>
      <c r="V3227" s="9"/>
    </row>
    <row r="3228" spans="13:22" x14ac:dyDescent="0.3">
      <c r="M3228"/>
      <c r="N3228"/>
      <c r="O3228"/>
      <c r="S3228"/>
      <c r="T3228"/>
      <c r="U3228"/>
      <c r="V3228" s="9"/>
    </row>
    <row r="3229" spans="13:22" x14ac:dyDescent="0.3">
      <c r="M3229"/>
      <c r="N3229"/>
      <c r="O3229"/>
      <c r="S3229"/>
      <c r="T3229"/>
      <c r="U3229"/>
      <c r="V3229" s="9"/>
    </row>
    <row r="3230" spans="13:22" x14ac:dyDescent="0.3">
      <c r="M3230"/>
      <c r="N3230"/>
      <c r="O3230"/>
      <c r="S3230"/>
      <c r="T3230"/>
      <c r="U3230"/>
      <c r="V3230" s="9"/>
    </row>
    <row r="3231" spans="13:22" x14ac:dyDescent="0.3">
      <c r="M3231"/>
      <c r="N3231"/>
      <c r="O3231"/>
      <c r="S3231"/>
      <c r="T3231"/>
      <c r="U3231"/>
      <c r="V3231" s="9"/>
    </row>
    <row r="3232" spans="13:22" x14ac:dyDescent="0.3">
      <c r="M3232"/>
      <c r="N3232"/>
      <c r="O3232"/>
      <c r="S3232"/>
      <c r="T3232"/>
      <c r="U3232"/>
      <c r="V3232" s="9"/>
    </row>
    <row r="3233" spans="13:22" x14ac:dyDescent="0.3">
      <c r="M3233"/>
      <c r="N3233"/>
      <c r="O3233"/>
      <c r="S3233"/>
      <c r="T3233"/>
      <c r="U3233"/>
      <c r="V3233" s="9"/>
    </row>
    <row r="3234" spans="13:22" x14ac:dyDescent="0.3">
      <c r="M3234"/>
      <c r="N3234"/>
      <c r="O3234"/>
      <c r="S3234"/>
      <c r="T3234"/>
      <c r="U3234"/>
      <c r="V3234" s="9"/>
    </row>
    <row r="3235" spans="13:22" x14ac:dyDescent="0.3">
      <c r="M3235"/>
      <c r="N3235"/>
      <c r="O3235"/>
      <c r="S3235"/>
      <c r="T3235"/>
      <c r="U3235"/>
      <c r="V3235" s="9"/>
    </row>
    <row r="3236" spans="13:22" x14ac:dyDescent="0.3">
      <c r="M3236"/>
      <c r="N3236"/>
      <c r="O3236"/>
      <c r="S3236"/>
      <c r="T3236"/>
      <c r="U3236"/>
      <c r="V3236" s="9"/>
    </row>
    <row r="3237" spans="13:22" x14ac:dyDescent="0.3">
      <c r="M3237"/>
      <c r="N3237"/>
      <c r="O3237"/>
      <c r="S3237"/>
      <c r="T3237"/>
      <c r="U3237"/>
      <c r="V3237" s="9"/>
    </row>
    <row r="3238" spans="13:22" x14ac:dyDescent="0.3">
      <c r="M3238"/>
      <c r="N3238"/>
      <c r="O3238"/>
      <c r="S3238"/>
      <c r="T3238"/>
      <c r="U3238"/>
      <c r="V3238" s="9"/>
    </row>
    <row r="3239" spans="13:22" x14ac:dyDescent="0.3">
      <c r="M3239"/>
      <c r="N3239"/>
      <c r="O3239"/>
      <c r="S3239"/>
      <c r="T3239"/>
      <c r="U3239"/>
      <c r="V3239" s="9"/>
    </row>
    <row r="3240" spans="13:22" x14ac:dyDescent="0.3">
      <c r="M3240"/>
      <c r="N3240"/>
      <c r="O3240"/>
      <c r="S3240"/>
      <c r="T3240"/>
      <c r="U3240"/>
      <c r="V3240" s="9"/>
    </row>
    <row r="3241" spans="13:22" x14ac:dyDescent="0.3">
      <c r="M3241"/>
      <c r="N3241"/>
      <c r="O3241"/>
      <c r="S3241"/>
      <c r="T3241"/>
      <c r="U3241"/>
      <c r="V3241" s="9"/>
    </row>
    <row r="3242" spans="13:22" x14ac:dyDescent="0.3">
      <c r="M3242"/>
      <c r="N3242"/>
      <c r="O3242"/>
      <c r="S3242"/>
      <c r="T3242"/>
      <c r="U3242"/>
      <c r="V3242" s="9"/>
    </row>
    <row r="3243" spans="13:22" x14ac:dyDescent="0.3">
      <c r="M3243"/>
      <c r="N3243"/>
      <c r="O3243"/>
      <c r="S3243"/>
      <c r="T3243"/>
      <c r="U3243"/>
      <c r="V3243" s="9"/>
    </row>
    <row r="3244" spans="13:22" x14ac:dyDescent="0.3">
      <c r="M3244"/>
      <c r="N3244"/>
      <c r="O3244"/>
      <c r="S3244"/>
      <c r="T3244"/>
      <c r="U3244"/>
      <c r="V3244" s="9"/>
    </row>
    <row r="3245" spans="13:22" x14ac:dyDescent="0.3">
      <c r="M3245"/>
      <c r="N3245"/>
      <c r="O3245"/>
      <c r="S3245"/>
      <c r="T3245"/>
      <c r="U3245"/>
      <c r="V3245" s="9"/>
    </row>
    <row r="3246" spans="13:22" x14ac:dyDescent="0.3">
      <c r="M3246"/>
      <c r="N3246"/>
      <c r="O3246"/>
      <c r="S3246"/>
      <c r="T3246"/>
      <c r="U3246"/>
      <c r="V3246" s="9"/>
    </row>
    <row r="3247" spans="13:22" x14ac:dyDescent="0.3">
      <c r="M3247"/>
      <c r="N3247"/>
      <c r="O3247"/>
      <c r="S3247"/>
      <c r="T3247"/>
      <c r="U3247"/>
      <c r="V3247" s="9"/>
    </row>
    <row r="3248" spans="13:22" x14ac:dyDescent="0.3">
      <c r="M3248"/>
      <c r="N3248"/>
      <c r="O3248"/>
      <c r="S3248"/>
      <c r="T3248"/>
      <c r="U3248"/>
      <c r="V3248" s="9"/>
    </row>
    <row r="3249" spans="13:22" x14ac:dyDescent="0.3">
      <c r="M3249"/>
      <c r="N3249"/>
      <c r="O3249"/>
      <c r="S3249"/>
      <c r="T3249"/>
      <c r="U3249"/>
      <c r="V3249" s="9"/>
    </row>
    <row r="3250" spans="13:22" x14ac:dyDescent="0.3">
      <c r="M3250"/>
      <c r="N3250"/>
      <c r="O3250"/>
      <c r="S3250"/>
      <c r="T3250"/>
      <c r="U3250"/>
      <c r="V3250" s="9"/>
    </row>
    <row r="3251" spans="13:22" x14ac:dyDescent="0.3">
      <c r="M3251"/>
      <c r="N3251"/>
      <c r="O3251"/>
      <c r="S3251"/>
      <c r="T3251"/>
      <c r="U3251"/>
      <c r="V3251" s="9"/>
    </row>
    <row r="3252" spans="13:22" x14ac:dyDescent="0.3">
      <c r="M3252"/>
      <c r="N3252"/>
      <c r="O3252"/>
      <c r="S3252"/>
      <c r="T3252"/>
      <c r="U3252"/>
      <c r="V3252" s="9"/>
    </row>
    <row r="3253" spans="13:22" x14ac:dyDescent="0.3">
      <c r="M3253"/>
      <c r="N3253"/>
      <c r="O3253"/>
      <c r="S3253"/>
      <c r="T3253"/>
      <c r="U3253"/>
      <c r="V3253" s="9"/>
    </row>
    <row r="3254" spans="13:22" x14ac:dyDescent="0.3">
      <c r="M3254"/>
      <c r="N3254"/>
      <c r="O3254"/>
      <c r="S3254"/>
      <c r="T3254"/>
      <c r="U3254"/>
      <c r="V3254" s="9"/>
    </row>
    <row r="3255" spans="13:22" x14ac:dyDescent="0.3">
      <c r="M3255"/>
      <c r="N3255"/>
      <c r="O3255"/>
      <c r="S3255"/>
      <c r="T3255"/>
      <c r="U3255"/>
      <c r="V3255" s="9"/>
    </row>
    <row r="3256" spans="13:22" x14ac:dyDescent="0.3">
      <c r="M3256"/>
      <c r="N3256"/>
      <c r="O3256"/>
      <c r="S3256"/>
      <c r="T3256"/>
      <c r="U3256"/>
      <c r="V3256" s="9"/>
    </row>
    <row r="3257" spans="13:22" x14ac:dyDescent="0.3">
      <c r="M3257"/>
      <c r="N3257"/>
      <c r="O3257"/>
      <c r="S3257"/>
      <c r="T3257"/>
      <c r="U3257"/>
      <c r="V3257" s="9"/>
    </row>
    <row r="3258" spans="13:22" x14ac:dyDescent="0.3">
      <c r="M3258"/>
      <c r="N3258"/>
      <c r="O3258"/>
      <c r="S3258"/>
      <c r="T3258"/>
      <c r="U3258"/>
      <c r="V3258" s="9"/>
    </row>
    <row r="3259" spans="13:22" x14ac:dyDescent="0.3">
      <c r="M3259"/>
      <c r="N3259"/>
      <c r="O3259"/>
      <c r="S3259"/>
      <c r="T3259"/>
      <c r="U3259"/>
      <c r="V3259" s="9"/>
    </row>
    <row r="3260" spans="13:22" x14ac:dyDescent="0.3">
      <c r="M3260"/>
      <c r="N3260"/>
      <c r="O3260"/>
      <c r="S3260"/>
      <c r="T3260"/>
      <c r="U3260"/>
      <c r="V3260" s="9"/>
    </row>
    <row r="3261" spans="13:22" x14ac:dyDescent="0.3">
      <c r="M3261"/>
      <c r="N3261"/>
      <c r="O3261"/>
      <c r="S3261"/>
      <c r="T3261"/>
      <c r="U3261"/>
      <c r="V3261" s="9"/>
    </row>
    <row r="3262" spans="13:22" x14ac:dyDescent="0.3">
      <c r="M3262"/>
      <c r="N3262"/>
      <c r="O3262"/>
      <c r="S3262"/>
      <c r="T3262"/>
      <c r="U3262"/>
      <c r="V3262" s="9"/>
    </row>
    <row r="3263" spans="13:22" x14ac:dyDescent="0.3">
      <c r="M3263"/>
      <c r="N3263"/>
      <c r="O3263"/>
      <c r="S3263"/>
      <c r="T3263"/>
      <c r="U3263"/>
      <c r="V3263" s="9"/>
    </row>
    <row r="3264" spans="13:22" x14ac:dyDescent="0.3">
      <c r="M3264"/>
      <c r="N3264"/>
      <c r="O3264"/>
      <c r="S3264"/>
      <c r="T3264"/>
      <c r="U3264"/>
      <c r="V3264" s="9"/>
    </row>
    <row r="3265" spans="13:22" x14ac:dyDescent="0.3">
      <c r="M3265"/>
      <c r="N3265"/>
      <c r="O3265"/>
      <c r="S3265"/>
      <c r="T3265"/>
      <c r="U3265"/>
      <c r="V3265" s="9"/>
    </row>
    <row r="3266" spans="13:22" x14ac:dyDescent="0.3">
      <c r="M3266"/>
      <c r="N3266"/>
      <c r="O3266"/>
      <c r="S3266"/>
      <c r="T3266"/>
      <c r="U3266"/>
      <c r="V3266" s="9"/>
    </row>
    <row r="3267" spans="13:22" x14ac:dyDescent="0.3">
      <c r="M3267"/>
      <c r="N3267"/>
      <c r="O3267"/>
      <c r="S3267"/>
      <c r="T3267"/>
      <c r="U3267"/>
      <c r="V3267" s="9"/>
    </row>
    <row r="3268" spans="13:22" x14ac:dyDescent="0.3">
      <c r="M3268"/>
      <c r="N3268"/>
      <c r="O3268"/>
      <c r="S3268"/>
      <c r="T3268"/>
      <c r="U3268"/>
      <c r="V3268" s="9"/>
    </row>
    <row r="3269" spans="13:22" x14ac:dyDescent="0.3">
      <c r="M3269"/>
      <c r="N3269"/>
      <c r="O3269"/>
      <c r="S3269"/>
      <c r="T3269"/>
      <c r="U3269"/>
      <c r="V3269" s="9"/>
    </row>
    <row r="3270" spans="13:22" x14ac:dyDescent="0.3">
      <c r="M3270"/>
      <c r="N3270"/>
      <c r="O3270"/>
      <c r="S3270"/>
      <c r="T3270"/>
      <c r="U3270"/>
      <c r="V3270" s="9"/>
    </row>
    <row r="3271" spans="13:22" x14ac:dyDescent="0.3">
      <c r="M3271"/>
      <c r="N3271"/>
      <c r="O3271"/>
      <c r="S3271"/>
      <c r="T3271"/>
      <c r="U3271"/>
      <c r="V3271" s="9"/>
    </row>
    <row r="3272" spans="13:22" x14ac:dyDescent="0.3">
      <c r="M3272"/>
      <c r="N3272"/>
      <c r="O3272"/>
      <c r="S3272"/>
      <c r="T3272"/>
      <c r="U3272"/>
      <c r="V3272" s="9"/>
    </row>
    <row r="3273" spans="13:22" x14ac:dyDescent="0.3">
      <c r="M3273"/>
      <c r="N3273"/>
      <c r="O3273"/>
      <c r="S3273"/>
      <c r="T3273"/>
      <c r="U3273"/>
      <c r="V3273" s="9"/>
    </row>
    <row r="3274" spans="13:22" x14ac:dyDescent="0.3">
      <c r="M3274"/>
      <c r="N3274"/>
      <c r="O3274"/>
      <c r="S3274"/>
      <c r="T3274"/>
      <c r="U3274"/>
      <c r="V3274" s="9"/>
    </row>
    <row r="3275" spans="13:22" x14ac:dyDescent="0.3">
      <c r="M3275"/>
      <c r="N3275"/>
      <c r="O3275"/>
      <c r="S3275"/>
      <c r="T3275"/>
      <c r="U3275"/>
      <c r="V3275" s="9"/>
    </row>
    <row r="3276" spans="13:22" x14ac:dyDescent="0.3">
      <c r="M3276"/>
      <c r="N3276"/>
      <c r="O3276"/>
      <c r="S3276"/>
      <c r="T3276"/>
      <c r="U3276"/>
      <c r="V3276" s="9"/>
    </row>
    <row r="3277" spans="13:22" x14ac:dyDescent="0.3">
      <c r="M3277"/>
      <c r="N3277"/>
      <c r="O3277"/>
      <c r="S3277"/>
      <c r="T3277"/>
      <c r="U3277"/>
      <c r="V3277" s="9"/>
    </row>
    <row r="3278" spans="13:22" x14ac:dyDescent="0.3">
      <c r="M3278"/>
      <c r="N3278"/>
      <c r="O3278"/>
      <c r="S3278"/>
      <c r="T3278"/>
      <c r="U3278"/>
      <c r="V3278" s="9"/>
    </row>
    <row r="3279" spans="13:22" x14ac:dyDescent="0.3">
      <c r="M3279"/>
      <c r="N3279"/>
      <c r="O3279"/>
      <c r="S3279"/>
      <c r="T3279"/>
      <c r="U3279"/>
      <c r="V3279" s="9"/>
    </row>
    <row r="3280" spans="13:22" x14ac:dyDescent="0.3">
      <c r="M3280"/>
      <c r="N3280"/>
      <c r="O3280"/>
      <c r="S3280"/>
      <c r="T3280"/>
      <c r="U3280"/>
      <c r="V3280" s="9"/>
    </row>
    <row r="3281" spans="13:22" x14ac:dyDescent="0.3">
      <c r="M3281"/>
      <c r="N3281"/>
      <c r="O3281"/>
      <c r="S3281"/>
      <c r="T3281"/>
      <c r="U3281"/>
      <c r="V3281" s="9"/>
    </row>
    <row r="3282" spans="13:22" x14ac:dyDescent="0.3">
      <c r="M3282"/>
      <c r="N3282"/>
      <c r="O3282"/>
      <c r="S3282"/>
      <c r="T3282"/>
      <c r="U3282"/>
      <c r="V3282" s="9"/>
    </row>
    <row r="3283" spans="13:22" x14ac:dyDescent="0.3">
      <c r="M3283"/>
      <c r="N3283"/>
      <c r="O3283"/>
      <c r="S3283"/>
      <c r="T3283"/>
      <c r="U3283"/>
      <c r="V3283" s="9"/>
    </row>
    <row r="3284" spans="13:22" x14ac:dyDescent="0.3">
      <c r="M3284"/>
      <c r="N3284"/>
      <c r="O3284"/>
      <c r="S3284"/>
      <c r="T3284"/>
      <c r="U3284"/>
      <c r="V3284" s="9"/>
    </row>
    <row r="3285" spans="13:22" x14ac:dyDescent="0.3">
      <c r="M3285"/>
      <c r="N3285"/>
      <c r="O3285"/>
      <c r="S3285"/>
      <c r="T3285"/>
      <c r="U3285"/>
      <c r="V3285" s="9"/>
    </row>
    <row r="3286" spans="13:22" x14ac:dyDescent="0.3">
      <c r="M3286"/>
      <c r="N3286"/>
      <c r="O3286"/>
      <c r="S3286"/>
      <c r="T3286"/>
      <c r="U3286"/>
      <c r="V3286" s="9"/>
    </row>
    <row r="3287" spans="13:22" x14ac:dyDescent="0.3">
      <c r="M3287"/>
      <c r="N3287"/>
      <c r="O3287"/>
      <c r="S3287"/>
      <c r="T3287"/>
      <c r="U3287"/>
      <c r="V3287" s="9"/>
    </row>
    <row r="3288" spans="13:22" x14ac:dyDescent="0.3">
      <c r="M3288"/>
      <c r="N3288"/>
      <c r="O3288"/>
      <c r="S3288"/>
      <c r="T3288"/>
      <c r="U3288"/>
      <c r="V3288" s="9"/>
    </row>
    <row r="3289" spans="13:22" x14ac:dyDescent="0.3">
      <c r="M3289"/>
      <c r="N3289"/>
      <c r="O3289"/>
      <c r="S3289"/>
      <c r="T3289"/>
      <c r="U3289"/>
      <c r="V3289" s="9"/>
    </row>
    <row r="3290" spans="13:22" x14ac:dyDescent="0.3">
      <c r="M3290"/>
      <c r="N3290"/>
      <c r="O3290"/>
      <c r="S3290"/>
      <c r="T3290"/>
      <c r="U3290"/>
      <c r="V3290" s="9"/>
    </row>
    <row r="3291" spans="13:22" x14ac:dyDescent="0.3">
      <c r="M3291"/>
      <c r="N3291"/>
      <c r="O3291"/>
      <c r="S3291"/>
      <c r="T3291"/>
      <c r="U3291"/>
      <c r="V3291" s="9"/>
    </row>
    <row r="3292" spans="13:22" x14ac:dyDescent="0.3">
      <c r="M3292"/>
      <c r="N3292"/>
      <c r="O3292"/>
      <c r="S3292"/>
      <c r="T3292"/>
      <c r="U3292"/>
      <c r="V3292" s="9"/>
    </row>
    <row r="3293" spans="13:22" x14ac:dyDescent="0.3">
      <c r="M3293"/>
      <c r="N3293"/>
      <c r="O3293"/>
      <c r="S3293"/>
      <c r="T3293"/>
      <c r="U3293"/>
      <c r="V3293" s="9"/>
    </row>
    <row r="3294" spans="13:22" x14ac:dyDescent="0.3">
      <c r="M3294"/>
      <c r="N3294"/>
      <c r="O3294"/>
      <c r="S3294"/>
      <c r="T3294"/>
      <c r="U3294"/>
      <c r="V3294" s="9"/>
    </row>
    <row r="3295" spans="13:22" x14ac:dyDescent="0.3">
      <c r="M3295"/>
      <c r="N3295"/>
      <c r="O3295"/>
      <c r="S3295"/>
      <c r="T3295"/>
      <c r="U3295"/>
      <c r="V3295" s="9"/>
    </row>
    <row r="3296" spans="13:22" x14ac:dyDescent="0.3">
      <c r="M3296"/>
      <c r="N3296"/>
      <c r="O3296"/>
      <c r="S3296"/>
      <c r="T3296"/>
      <c r="U3296"/>
      <c r="V3296" s="9"/>
    </row>
    <row r="3297" spans="13:22" x14ac:dyDescent="0.3">
      <c r="M3297"/>
      <c r="N3297"/>
      <c r="O3297"/>
      <c r="S3297"/>
      <c r="T3297"/>
      <c r="U3297"/>
      <c r="V3297" s="9"/>
    </row>
    <row r="3298" spans="13:22" x14ac:dyDescent="0.3">
      <c r="M3298"/>
      <c r="N3298"/>
      <c r="O3298"/>
      <c r="S3298"/>
      <c r="T3298"/>
      <c r="U3298"/>
      <c r="V3298" s="9"/>
    </row>
    <row r="3299" spans="13:22" x14ac:dyDescent="0.3">
      <c r="M3299"/>
      <c r="N3299"/>
      <c r="O3299"/>
      <c r="S3299"/>
      <c r="T3299"/>
      <c r="U3299"/>
      <c r="V3299" s="9"/>
    </row>
    <row r="3300" spans="13:22" x14ac:dyDescent="0.3">
      <c r="M3300"/>
      <c r="N3300"/>
      <c r="O3300"/>
      <c r="S3300"/>
      <c r="T3300"/>
      <c r="U3300"/>
      <c r="V3300" s="9"/>
    </row>
    <row r="3301" spans="13:22" x14ac:dyDescent="0.3">
      <c r="M3301"/>
      <c r="N3301"/>
      <c r="O3301"/>
      <c r="S3301"/>
      <c r="T3301"/>
      <c r="U3301"/>
      <c r="V3301" s="9"/>
    </row>
    <row r="3302" spans="13:22" x14ac:dyDescent="0.3">
      <c r="M3302"/>
      <c r="N3302"/>
      <c r="O3302"/>
      <c r="S3302"/>
      <c r="T3302"/>
      <c r="U3302"/>
      <c r="V3302" s="9"/>
    </row>
    <row r="3303" spans="13:22" x14ac:dyDescent="0.3">
      <c r="M3303"/>
      <c r="N3303"/>
      <c r="O3303"/>
      <c r="S3303"/>
      <c r="T3303"/>
      <c r="U3303"/>
      <c r="V3303" s="9"/>
    </row>
    <row r="3304" spans="13:22" x14ac:dyDescent="0.3">
      <c r="M3304"/>
      <c r="N3304"/>
      <c r="O3304"/>
      <c r="S3304"/>
      <c r="T3304"/>
      <c r="U3304"/>
      <c r="V3304" s="9"/>
    </row>
    <row r="3305" spans="13:22" x14ac:dyDescent="0.3">
      <c r="M3305"/>
      <c r="N3305"/>
      <c r="O3305"/>
      <c r="S3305"/>
      <c r="T3305"/>
      <c r="U3305"/>
      <c r="V3305" s="9"/>
    </row>
    <row r="3306" spans="13:22" x14ac:dyDescent="0.3">
      <c r="M3306"/>
      <c r="N3306"/>
      <c r="O3306"/>
      <c r="S3306"/>
      <c r="T3306"/>
      <c r="U3306"/>
      <c r="V3306" s="9"/>
    </row>
    <row r="3307" spans="13:22" x14ac:dyDescent="0.3">
      <c r="M3307"/>
      <c r="N3307"/>
      <c r="O3307"/>
      <c r="S3307"/>
      <c r="T3307"/>
      <c r="U3307"/>
      <c r="V3307" s="9"/>
    </row>
    <row r="3308" spans="13:22" x14ac:dyDescent="0.3">
      <c r="M3308"/>
      <c r="N3308"/>
      <c r="O3308"/>
      <c r="S3308"/>
      <c r="T3308"/>
      <c r="U3308"/>
      <c r="V3308" s="9"/>
    </row>
    <row r="3309" spans="13:22" x14ac:dyDescent="0.3">
      <c r="M3309"/>
      <c r="N3309"/>
      <c r="O3309"/>
      <c r="S3309"/>
      <c r="T3309"/>
      <c r="U3309"/>
      <c r="V3309" s="9"/>
    </row>
    <row r="3310" spans="13:22" x14ac:dyDescent="0.3">
      <c r="M3310"/>
      <c r="N3310"/>
      <c r="O3310"/>
      <c r="S3310"/>
      <c r="T3310"/>
      <c r="U3310"/>
      <c r="V3310" s="9"/>
    </row>
    <row r="3311" spans="13:22" x14ac:dyDescent="0.3">
      <c r="M3311"/>
      <c r="N3311"/>
      <c r="O3311"/>
      <c r="S3311"/>
      <c r="T3311"/>
      <c r="U3311"/>
      <c r="V3311" s="9"/>
    </row>
    <row r="3312" spans="13:22" x14ac:dyDescent="0.3">
      <c r="M3312"/>
      <c r="N3312"/>
      <c r="O3312"/>
      <c r="S3312"/>
      <c r="T3312"/>
      <c r="U3312"/>
      <c r="V3312" s="9"/>
    </row>
    <row r="3313" spans="13:22" x14ac:dyDescent="0.3">
      <c r="M3313"/>
      <c r="N3313"/>
      <c r="O3313"/>
      <c r="S3313"/>
      <c r="T3313"/>
      <c r="U3313"/>
      <c r="V3313" s="9"/>
    </row>
    <row r="3314" spans="13:22" x14ac:dyDescent="0.3">
      <c r="M3314"/>
      <c r="N3314"/>
      <c r="O3314"/>
      <c r="S3314"/>
      <c r="T3314"/>
      <c r="U3314"/>
      <c r="V3314" s="9"/>
    </row>
    <row r="3315" spans="13:22" x14ac:dyDescent="0.3">
      <c r="M3315"/>
      <c r="N3315"/>
      <c r="O3315"/>
      <c r="S3315"/>
      <c r="T3315"/>
      <c r="U3315"/>
      <c r="V3315" s="9"/>
    </row>
    <row r="3316" spans="13:22" x14ac:dyDescent="0.3">
      <c r="M3316"/>
      <c r="N3316"/>
      <c r="O3316"/>
      <c r="S3316"/>
      <c r="T3316"/>
      <c r="U3316"/>
      <c r="V3316" s="9"/>
    </row>
    <row r="3317" spans="13:22" x14ac:dyDescent="0.3">
      <c r="M3317"/>
      <c r="N3317"/>
      <c r="O3317"/>
      <c r="S3317"/>
      <c r="T3317"/>
      <c r="U3317"/>
      <c r="V3317" s="9"/>
    </row>
    <row r="3318" spans="13:22" x14ac:dyDescent="0.3">
      <c r="M3318"/>
      <c r="N3318"/>
      <c r="O3318"/>
      <c r="S3318"/>
      <c r="T3318"/>
      <c r="U3318"/>
      <c r="V3318" s="9"/>
    </row>
    <row r="3319" spans="13:22" x14ac:dyDescent="0.3">
      <c r="M3319"/>
      <c r="N3319"/>
      <c r="O3319"/>
      <c r="S3319"/>
      <c r="T3319"/>
      <c r="U3319"/>
      <c r="V3319" s="9"/>
    </row>
    <row r="3320" spans="13:22" x14ac:dyDescent="0.3">
      <c r="M3320"/>
      <c r="N3320"/>
      <c r="O3320"/>
      <c r="S3320"/>
      <c r="T3320"/>
      <c r="U3320"/>
      <c r="V3320" s="9"/>
    </row>
    <row r="3321" spans="13:22" x14ac:dyDescent="0.3">
      <c r="M3321"/>
      <c r="N3321"/>
      <c r="O3321"/>
      <c r="S3321"/>
      <c r="T3321"/>
      <c r="U3321"/>
      <c r="V3321" s="9"/>
    </row>
    <row r="3322" spans="13:22" x14ac:dyDescent="0.3">
      <c r="M3322"/>
      <c r="N3322"/>
      <c r="O3322"/>
      <c r="S3322"/>
      <c r="T3322"/>
      <c r="U3322"/>
      <c r="V3322" s="9"/>
    </row>
    <row r="3323" spans="13:22" x14ac:dyDescent="0.3">
      <c r="M3323"/>
      <c r="N3323"/>
      <c r="O3323"/>
      <c r="S3323"/>
      <c r="T3323"/>
      <c r="U3323"/>
      <c r="V3323" s="9"/>
    </row>
    <row r="3324" spans="13:22" x14ac:dyDescent="0.3">
      <c r="M3324"/>
      <c r="N3324"/>
      <c r="O3324"/>
      <c r="S3324"/>
      <c r="T3324"/>
      <c r="U3324"/>
      <c r="V3324" s="9"/>
    </row>
    <row r="3325" spans="13:22" x14ac:dyDescent="0.3">
      <c r="M3325"/>
      <c r="N3325"/>
      <c r="O3325"/>
      <c r="S3325"/>
      <c r="T3325"/>
      <c r="U3325"/>
      <c r="V3325" s="9"/>
    </row>
    <row r="3326" spans="13:22" x14ac:dyDescent="0.3">
      <c r="M3326"/>
      <c r="N3326"/>
      <c r="O3326"/>
      <c r="S3326"/>
      <c r="T3326"/>
      <c r="U3326"/>
      <c r="V3326" s="9"/>
    </row>
    <row r="3327" spans="13:22" x14ac:dyDescent="0.3">
      <c r="M3327"/>
      <c r="N3327"/>
      <c r="O3327"/>
      <c r="S3327"/>
      <c r="T3327"/>
      <c r="U3327"/>
      <c r="V3327" s="9"/>
    </row>
    <row r="3328" spans="13:22" x14ac:dyDescent="0.3">
      <c r="M3328"/>
      <c r="N3328"/>
      <c r="O3328"/>
      <c r="S3328"/>
      <c r="T3328"/>
      <c r="U3328"/>
      <c r="V3328" s="9"/>
    </row>
    <row r="3329" spans="13:22" x14ac:dyDescent="0.3">
      <c r="M3329"/>
      <c r="N3329"/>
      <c r="O3329"/>
      <c r="S3329"/>
      <c r="T3329"/>
      <c r="U3329"/>
      <c r="V3329" s="9"/>
    </row>
    <row r="3330" spans="13:22" x14ac:dyDescent="0.3">
      <c r="M3330"/>
      <c r="N3330"/>
      <c r="O3330"/>
      <c r="S3330"/>
      <c r="T3330"/>
      <c r="U3330"/>
      <c r="V3330" s="9"/>
    </row>
    <row r="3331" spans="13:22" x14ac:dyDescent="0.3">
      <c r="M3331"/>
      <c r="N3331"/>
      <c r="O3331"/>
      <c r="S3331"/>
      <c r="T3331"/>
      <c r="U3331"/>
      <c r="V3331" s="9"/>
    </row>
    <row r="3332" spans="13:22" x14ac:dyDescent="0.3">
      <c r="M3332"/>
      <c r="N3332"/>
      <c r="O3332"/>
      <c r="S3332"/>
      <c r="T3332"/>
      <c r="U3332"/>
      <c r="V3332" s="9"/>
    </row>
    <row r="3333" spans="13:22" x14ac:dyDescent="0.3">
      <c r="M3333"/>
      <c r="N3333"/>
      <c r="O3333"/>
      <c r="S3333"/>
      <c r="T3333"/>
      <c r="U3333"/>
      <c r="V3333" s="9"/>
    </row>
    <row r="3334" spans="13:22" x14ac:dyDescent="0.3">
      <c r="M3334"/>
      <c r="N3334"/>
      <c r="O3334"/>
      <c r="S3334"/>
      <c r="T3334"/>
      <c r="U3334"/>
      <c r="V3334" s="9"/>
    </row>
    <row r="3335" spans="13:22" x14ac:dyDescent="0.3">
      <c r="M3335"/>
      <c r="N3335"/>
      <c r="O3335"/>
      <c r="S3335"/>
      <c r="T3335"/>
      <c r="U3335"/>
      <c r="V3335" s="9"/>
    </row>
    <row r="3336" spans="13:22" x14ac:dyDescent="0.3">
      <c r="M3336"/>
      <c r="N3336"/>
      <c r="O3336"/>
      <c r="S3336"/>
      <c r="T3336"/>
      <c r="U3336"/>
      <c r="V3336" s="9"/>
    </row>
    <row r="3337" spans="13:22" x14ac:dyDescent="0.3">
      <c r="M3337"/>
      <c r="N3337"/>
      <c r="O3337"/>
      <c r="S3337"/>
      <c r="T3337"/>
      <c r="U3337"/>
      <c r="V3337" s="9"/>
    </row>
    <row r="3338" spans="13:22" x14ac:dyDescent="0.3">
      <c r="M3338"/>
      <c r="N3338"/>
      <c r="O3338"/>
      <c r="S3338"/>
      <c r="T3338"/>
      <c r="U3338"/>
      <c r="V3338" s="9"/>
    </row>
    <row r="3339" spans="13:22" x14ac:dyDescent="0.3">
      <c r="M3339"/>
      <c r="N3339"/>
      <c r="O3339"/>
      <c r="S3339"/>
      <c r="T3339"/>
      <c r="U3339"/>
      <c r="V3339" s="9"/>
    </row>
    <row r="3340" spans="13:22" x14ac:dyDescent="0.3">
      <c r="M3340"/>
      <c r="N3340"/>
      <c r="O3340"/>
      <c r="S3340"/>
      <c r="T3340"/>
      <c r="U3340"/>
      <c r="V3340" s="9"/>
    </row>
    <row r="3341" spans="13:22" x14ac:dyDescent="0.3">
      <c r="M3341"/>
      <c r="N3341"/>
      <c r="O3341"/>
      <c r="S3341"/>
      <c r="T3341"/>
      <c r="U3341"/>
      <c r="V3341" s="9"/>
    </row>
    <row r="3342" spans="13:22" x14ac:dyDescent="0.3">
      <c r="M3342"/>
      <c r="N3342"/>
      <c r="O3342"/>
      <c r="S3342"/>
      <c r="T3342"/>
      <c r="U3342"/>
      <c r="V3342" s="9"/>
    </row>
    <row r="3343" spans="13:22" x14ac:dyDescent="0.3">
      <c r="M3343"/>
      <c r="N3343"/>
      <c r="O3343"/>
      <c r="S3343"/>
      <c r="T3343"/>
      <c r="U3343"/>
      <c r="V3343" s="9"/>
    </row>
    <row r="3344" spans="13:22" x14ac:dyDescent="0.3">
      <c r="M3344"/>
      <c r="N3344"/>
      <c r="O3344"/>
      <c r="S3344"/>
      <c r="T3344"/>
      <c r="U3344"/>
      <c r="V3344" s="9"/>
    </row>
    <row r="3345" spans="13:22" x14ac:dyDescent="0.3">
      <c r="M3345"/>
      <c r="N3345"/>
      <c r="O3345"/>
      <c r="S3345"/>
      <c r="T3345"/>
      <c r="U3345"/>
      <c r="V3345" s="9"/>
    </row>
    <row r="3346" spans="13:22" x14ac:dyDescent="0.3">
      <c r="M3346"/>
      <c r="N3346"/>
      <c r="O3346"/>
      <c r="S3346"/>
      <c r="T3346"/>
      <c r="U3346"/>
      <c r="V3346" s="9"/>
    </row>
    <row r="3347" spans="13:22" x14ac:dyDescent="0.3">
      <c r="M3347"/>
      <c r="N3347"/>
      <c r="O3347"/>
      <c r="S3347"/>
      <c r="T3347"/>
      <c r="U3347"/>
      <c r="V3347" s="9"/>
    </row>
    <row r="3348" spans="13:22" x14ac:dyDescent="0.3">
      <c r="M3348"/>
      <c r="N3348"/>
      <c r="O3348"/>
      <c r="S3348"/>
      <c r="T3348"/>
      <c r="U3348"/>
      <c r="V3348" s="9"/>
    </row>
    <row r="3349" spans="13:22" x14ac:dyDescent="0.3">
      <c r="M3349"/>
      <c r="N3349"/>
      <c r="O3349"/>
      <c r="S3349"/>
      <c r="T3349"/>
      <c r="U3349"/>
      <c r="V3349" s="9"/>
    </row>
    <row r="3350" spans="13:22" x14ac:dyDescent="0.3">
      <c r="M3350"/>
      <c r="N3350"/>
      <c r="O3350"/>
      <c r="S3350"/>
      <c r="T3350"/>
      <c r="U3350"/>
      <c r="V3350" s="9"/>
    </row>
    <row r="3351" spans="13:22" x14ac:dyDescent="0.3">
      <c r="M3351"/>
      <c r="N3351"/>
      <c r="O3351"/>
      <c r="S3351"/>
      <c r="T3351"/>
      <c r="U3351"/>
      <c r="V3351" s="9"/>
    </row>
    <row r="3352" spans="13:22" x14ac:dyDescent="0.3">
      <c r="M3352"/>
      <c r="N3352"/>
      <c r="O3352"/>
      <c r="S3352"/>
      <c r="T3352"/>
      <c r="U3352"/>
      <c r="V3352" s="9"/>
    </row>
    <row r="3353" spans="13:22" x14ac:dyDescent="0.3">
      <c r="M3353"/>
      <c r="N3353"/>
      <c r="O3353"/>
      <c r="S3353"/>
      <c r="T3353"/>
      <c r="U3353"/>
      <c r="V3353" s="9"/>
    </row>
    <row r="3354" spans="13:22" x14ac:dyDescent="0.3">
      <c r="M3354"/>
      <c r="N3354"/>
      <c r="O3354"/>
      <c r="S3354"/>
      <c r="T3354"/>
      <c r="U3354"/>
      <c r="V3354" s="9"/>
    </row>
    <row r="3355" spans="13:22" x14ac:dyDescent="0.3">
      <c r="M3355"/>
      <c r="N3355"/>
      <c r="O3355"/>
      <c r="S3355"/>
      <c r="T3355"/>
      <c r="U3355"/>
      <c r="V3355" s="9"/>
    </row>
    <row r="3356" spans="13:22" x14ac:dyDescent="0.3">
      <c r="M3356"/>
      <c r="N3356"/>
      <c r="O3356"/>
      <c r="S3356"/>
      <c r="T3356"/>
      <c r="U3356"/>
      <c r="V3356" s="9"/>
    </row>
    <row r="3357" spans="13:22" x14ac:dyDescent="0.3">
      <c r="M3357"/>
      <c r="N3357"/>
      <c r="O3357"/>
      <c r="S3357"/>
      <c r="T3357"/>
      <c r="U3357"/>
      <c r="V3357" s="9"/>
    </row>
    <row r="3358" spans="13:22" x14ac:dyDescent="0.3">
      <c r="M3358"/>
      <c r="N3358"/>
      <c r="O3358"/>
      <c r="S3358"/>
      <c r="T3358"/>
      <c r="U3358"/>
      <c r="V3358" s="9"/>
    </row>
    <row r="3359" spans="13:22" x14ac:dyDescent="0.3">
      <c r="M3359"/>
      <c r="N3359"/>
      <c r="O3359"/>
      <c r="S3359"/>
      <c r="T3359"/>
      <c r="U3359"/>
      <c r="V3359" s="9"/>
    </row>
    <row r="3360" spans="13:22" x14ac:dyDescent="0.3">
      <c r="M3360"/>
      <c r="N3360"/>
      <c r="O3360"/>
      <c r="S3360"/>
      <c r="T3360"/>
      <c r="U3360"/>
      <c r="V3360" s="9"/>
    </row>
    <row r="3361" spans="13:22" x14ac:dyDescent="0.3">
      <c r="M3361"/>
      <c r="N3361"/>
      <c r="O3361"/>
      <c r="S3361"/>
      <c r="T3361"/>
      <c r="U3361"/>
      <c r="V3361" s="9"/>
    </row>
    <row r="3362" spans="13:22" x14ac:dyDescent="0.3">
      <c r="M3362"/>
      <c r="N3362"/>
      <c r="O3362"/>
      <c r="S3362"/>
      <c r="T3362"/>
      <c r="U3362"/>
      <c r="V3362" s="9"/>
    </row>
    <row r="3363" spans="13:22" x14ac:dyDescent="0.3">
      <c r="M3363"/>
      <c r="N3363"/>
      <c r="O3363"/>
      <c r="S3363"/>
      <c r="T3363"/>
      <c r="U3363"/>
      <c r="V3363" s="9"/>
    </row>
    <row r="3364" spans="13:22" x14ac:dyDescent="0.3">
      <c r="M3364"/>
      <c r="N3364"/>
      <c r="O3364"/>
      <c r="S3364"/>
      <c r="T3364"/>
      <c r="U3364"/>
      <c r="V3364" s="9"/>
    </row>
    <row r="3365" spans="13:22" x14ac:dyDescent="0.3">
      <c r="M3365"/>
      <c r="N3365"/>
      <c r="O3365"/>
      <c r="S3365"/>
      <c r="T3365"/>
      <c r="U3365"/>
      <c r="V3365" s="9"/>
    </row>
    <row r="3366" spans="13:22" x14ac:dyDescent="0.3">
      <c r="M3366"/>
      <c r="N3366"/>
      <c r="O3366"/>
      <c r="S3366"/>
      <c r="T3366"/>
      <c r="U3366"/>
      <c r="V3366" s="9"/>
    </row>
    <row r="3367" spans="13:22" x14ac:dyDescent="0.3">
      <c r="M3367"/>
      <c r="N3367"/>
      <c r="O3367"/>
      <c r="S3367"/>
      <c r="T3367"/>
      <c r="U3367"/>
      <c r="V3367" s="9"/>
    </row>
    <row r="3368" spans="13:22" x14ac:dyDescent="0.3">
      <c r="M3368"/>
      <c r="N3368"/>
      <c r="O3368"/>
      <c r="S3368"/>
      <c r="T3368"/>
      <c r="U3368"/>
      <c r="V3368" s="9"/>
    </row>
    <row r="3369" spans="13:22" x14ac:dyDescent="0.3">
      <c r="M3369"/>
      <c r="N3369"/>
      <c r="O3369"/>
      <c r="S3369"/>
      <c r="T3369"/>
      <c r="U3369"/>
      <c r="V3369" s="9"/>
    </row>
    <row r="3370" spans="13:22" x14ac:dyDescent="0.3">
      <c r="M3370"/>
      <c r="N3370"/>
      <c r="O3370"/>
      <c r="S3370"/>
      <c r="T3370"/>
      <c r="U3370"/>
      <c r="V3370" s="9"/>
    </row>
    <row r="3371" spans="13:22" x14ac:dyDescent="0.3">
      <c r="M3371"/>
      <c r="N3371"/>
      <c r="O3371"/>
      <c r="S3371"/>
      <c r="T3371"/>
      <c r="U3371"/>
      <c r="V3371" s="9"/>
    </row>
    <row r="3372" spans="13:22" x14ac:dyDescent="0.3">
      <c r="M3372"/>
      <c r="N3372"/>
      <c r="O3372"/>
      <c r="S3372"/>
      <c r="T3372"/>
      <c r="U3372"/>
      <c r="V3372" s="9"/>
    </row>
    <row r="3373" spans="13:22" x14ac:dyDescent="0.3">
      <c r="M3373"/>
      <c r="N3373"/>
      <c r="O3373"/>
      <c r="S3373"/>
      <c r="T3373"/>
      <c r="U3373"/>
      <c r="V3373" s="9"/>
    </row>
    <row r="3374" spans="13:22" x14ac:dyDescent="0.3">
      <c r="M3374"/>
      <c r="N3374"/>
      <c r="O3374"/>
      <c r="S3374"/>
      <c r="T3374"/>
      <c r="U3374"/>
      <c r="V3374" s="9"/>
    </row>
    <row r="3375" spans="13:22" x14ac:dyDescent="0.3">
      <c r="M3375"/>
      <c r="N3375"/>
      <c r="O3375"/>
      <c r="S3375"/>
      <c r="T3375"/>
      <c r="U3375"/>
      <c r="V3375" s="9"/>
    </row>
    <row r="3376" spans="13:22" x14ac:dyDescent="0.3">
      <c r="M3376"/>
      <c r="N3376"/>
      <c r="O3376"/>
      <c r="S3376"/>
      <c r="T3376"/>
      <c r="U3376"/>
      <c r="V3376" s="9"/>
    </row>
    <row r="3377" spans="13:22" x14ac:dyDescent="0.3">
      <c r="M3377"/>
      <c r="N3377"/>
      <c r="O3377"/>
      <c r="S3377"/>
      <c r="T3377"/>
      <c r="U3377"/>
      <c r="V3377" s="9"/>
    </row>
    <row r="3378" spans="13:22" x14ac:dyDescent="0.3">
      <c r="M3378"/>
      <c r="N3378"/>
      <c r="O3378"/>
      <c r="S3378"/>
      <c r="T3378"/>
      <c r="U3378"/>
      <c r="V3378" s="9"/>
    </row>
    <row r="3379" spans="13:22" x14ac:dyDescent="0.3">
      <c r="M3379"/>
      <c r="N3379"/>
      <c r="O3379"/>
      <c r="S3379"/>
      <c r="T3379"/>
      <c r="U3379"/>
      <c r="V3379" s="9"/>
    </row>
    <row r="3380" spans="13:22" x14ac:dyDescent="0.3">
      <c r="M3380"/>
      <c r="N3380"/>
      <c r="O3380"/>
      <c r="S3380"/>
      <c r="T3380"/>
      <c r="U3380"/>
      <c r="V3380" s="9"/>
    </row>
    <row r="3381" spans="13:22" x14ac:dyDescent="0.3">
      <c r="M3381"/>
      <c r="N3381"/>
      <c r="O3381"/>
      <c r="S3381"/>
      <c r="T3381"/>
      <c r="U3381"/>
      <c r="V3381" s="9"/>
    </row>
    <row r="3382" spans="13:22" x14ac:dyDescent="0.3">
      <c r="M3382"/>
      <c r="N3382"/>
      <c r="O3382"/>
      <c r="S3382"/>
      <c r="T3382"/>
      <c r="U3382"/>
      <c r="V3382" s="9"/>
    </row>
    <row r="3383" spans="13:22" x14ac:dyDescent="0.3">
      <c r="M3383"/>
      <c r="N3383"/>
      <c r="O3383"/>
      <c r="S3383"/>
      <c r="T3383"/>
      <c r="U3383"/>
      <c r="V3383" s="9"/>
    </row>
    <row r="3384" spans="13:22" x14ac:dyDescent="0.3">
      <c r="M3384"/>
      <c r="N3384"/>
      <c r="O3384"/>
      <c r="S3384"/>
      <c r="T3384"/>
      <c r="U3384"/>
      <c r="V3384" s="9"/>
    </row>
    <row r="3385" spans="13:22" x14ac:dyDescent="0.3">
      <c r="M3385"/>
      <c r="N3385"/>
      <c r="O3385"/>
      <c r="S3385"/>
      <c r="T3385"/>
      <c r="U3385"/>
      <c r="V3385" s="9"/>
    </row>
    <row r="3386" spans="13:22" x14ac:dyDescent="0.3">
      <c r="M3386"/>
      <c r="N3386"/>
      <c r="O3386"/>
      <c r="S3386"/>
      <c r="T3386"/>
      <c r="U3386"/>
      <c r="V3386" s="9"/>
    </row>
    <row r="3387" spans="13:22" x14ac:dyDescent="0.3">
      <c r="M3387"/>
      <c r="N3387"/>
      <c r="O3387"/>
      <c r="S3387"/>
      <c r="T3387"/>
      <c r="U3387"/>
      <c r="V3387" s="9"/>
    </row>
    <row r="3388" spans="13:22" x14ac:dyDescent="0.3">
      <c r="M3388"/>
      <c r="N3388"/>
      <c r="O3388"/>
      <c r="S3388"/>
      <c r="T3388"/>
      <c r="U3388"/>
      <c r="V3388" s="9"/>
    </row>
    <row r="3389" spans="13:22" x14ac:dyDescent="0.3">
      <c r="M3389"/>
      <c r="N3389"/>
      <c r="O3389"/>
      <c r="S3389"/>
      <c r="T3389"/>
      <c r="U3389"/>
      <c r="V3389" s="9"/>
    </row>
    <row r="3390" spans="13:22" x14ac:dyDescent="0.3">
      <c r="M3390"/>
      <c r="N3390"/>
      <c r="O3390"/>
      <c r="S3390"/>
      <c r="T3390"/>
      <c r="U3390"/>
      <c r="V3390" s="9"/>
    </row>
    <row r="3391" spans="13:22" x14ac:dyDescent="0.3">
      <c r="M3391"/>
      <c r="N3391"/>
      <c r="O3391"/>
      <c r="S3391"/>
      <c r="T3391"/>
      <c r="U3391"/>
      <c r="V3391" s="9"/>
    </row>
    <row r="3392" spans="13:22" x14ac:dyDescent="0.3">
      <c r="M3392"/>
      <c r="N3392"/>
      <c r="O3392"/>
      <c r="S3392"/>
      <c r="T3392"/>
      <c r="U3392"/>
      <c r="V3392" s="9"/>
    </row>
    <row r="3393" spans="13:22" x14ac:dyDescent="0.3">
      <c r="M3393"/>
      <c r="N3393"/>
      <c r="O3393"/>
      <c r="S3393"/>
      <c r="T3393"/>
      <c r="U3393"/>
      <c r="V3393" s="9"/>
    </row>
    <row r="3394" spans="13:22" x14ac:dyDescent="0.3">
      <c r="M3394"/>
      <c r="N3394"/>
      <c r="O3394"/>
      <c r="S3394"/>
      <c r="T3394"/>
      <c r="U3394"/>
      <c r="V3394" s="9"/>
    </row>
    <row r="3395" spans="13:22" x14ac:dyDescent="0.3">
      <c r="M3395"/>
      <c r="N3395"/>
      <c r="O3395"/>
      <c r="S3395"/>
      <c r="T3395"/>
      <c r="U3395"/>
      <c r="V3395" s="9"/>
    </row>
    <row r="3396" spans="13:22" x14ac:dyDescent="0.3">
      <c r="M3396"/>
      <c r="N3396"/>
      <c r="O3396"/>
      <c r="S3396"/>
      <c r="T3396"/>
      <c r="U3396"/>
      <c r="V3396" s="9"/>
    </row>
    <row r="3397" spans="13:22" x14ac:dyDescent="0.3">
      <c r="M3397"/>
      <c r="N3397"/>
      <c r="O3397"/>
      <c r="S3397"/>
      <c r="T3397"/>
      <c r="U3397"/>
      <c r="V3397" s="9"/>
    </row>
    <row r="3398" spans="13:22" x14ac:dyDescent="0.3">
      <c r="M3398"/>
      <c r="N3398"/>
      <c r="O3398"/>
      <c r="S3398"/>
      <c r="T3398"/>
      <c r="U3398"/>
      <c r="V3398" s="9"/>
    </row>
    <row r="3399" spans="13:22" x14ac:dyDescent="0.3">
      <c r="M3399"/>
      <c r="N3399"/>
      <c r="O3399"/>
      <c r="S3399"/>
      <c r="T3399"/>
      <c r="U3399"/>
      <c r="V3399" s="9"/>
    </row>
    <row r="3400" spans="13:22" x14ac:dyDescent="0.3">
      <c r="M3400"/>
      <c r="N3400"/>
      <c r="O3400"/>
      <c r="S3400"/>
      <c r="T3400"/>
      <c r="U3400"/>
      <c r="V3400" s="9"/>
    </row>
    <row r="3401" spans="13:22" x14ac:dyDescent="0.3">
      <c r="M3401"/>
      <c r="N3401"/>
      <c r="O3401"/>
      <c r="S3401"/>
      <c r="T3401"/>
      <c r="U3401"/>
      <c r="V3401" s="9"/>
    </row>
    <row r="3402" spans="13:22" x14ac:dyDescent="0.3">
      <c r="M3402"/>
      <c r="N3402"/>
      <c r="O3402"/>
      <c r="S3402"/>
      <c r="T3402"/>
      <c r="U3402"/>
      <c r="V3402" s="9"/>
    </row>
    <row r="3403" spans="13:22" x14ac:dyDescent="0.3">
      <c r="M3403"/>
      <c r="N3403"/>
      <c r="O3403"/>
      <c r="S3403"/>
      <c r="T3403"/>
      <c r="U3403"/>
      <c r="V3403" s="9"/>
    </row>
    <row r="3404" spans="13:22" x14ac:dyDescent="0.3">
      <c r="M3404"/>
      <c r="N3404"/>
      <c r="O3404"/>
      <c r="S3404"/>
      <c r="T3404"/>
      <c r="U3404"/>
      <c r="V3404" s="9"/>
    </row>
    <row r="3405" spans="13:22" x14ac:dyDescent="0.3">
      <c r="M3405"/>
      <c r="N3405"/>
      <c r="O3405"/>
      <c r="S3405"/>
      <c r="T3405"/>
      <c r="U3405"/>
      <c r="V3405" s="9"/>
    </row>
    <row r="3406" spans="13:22" x14ac:dyDescent="0.3">
      <c r="M3406"/>
      <c r="N3406"/>
      <c r="O3406"/>
      <c r="S3406"/>
      <c r="T3406"/>
      <c r="U3406"/>
      <c r="V3406" s="9"/>
    </row>
    <row r="3407" spans="13:22" x14ac:dyDescent="0.3">
      <c r="M3407"/>
      <c r="N3407"/>
      <c r="O3407"/>
      <c r="S3407"/>
      <c r="T3407"/>
      <c r="U3407"/>
      <c r="V3407" s="9"/>
    </row>
    <row r="3408" spans="13:22" x14ac:dyDescent="0.3">
      <c r="M3408"/>
      <c r="N3408"/>
      <c r="O3408"/>
      <c r="S3408"/>
      <c r="T3408"/>
      <c r="U3408"/>
      <c r="V3408" s="9"/>
    </row>
    <row r="3409" spans="13:22" x14ac:dyDescent="0.3">
      <c r="M3409"/>
      <c r="N3409"/>
      <c r="O3409"/>
      <c r="S3409"/>
      <c r="T3409"/>
      <c r="U3409"/>
      <c r="V3409" s="9"/>
    </row>
    <row r="3410" spans="13:22" x14ac:dyDescent="0.3">
      <c r="M3410"/>
      <c r="N3410"/>
      <c r="O3410"/>
      <c r="S3410"/>
      <c r="T3410"/>
      <c r="U3410"/>
      <c r="V3410" s="9"/>
    </row>
    <row r="3411" spans="13:22" x14ac:dyDescent="0.3">
      <c r="M3411"/>
      <c r="N3411"/>
      <c r="O3411"/>
      <c r="S3411"/>
      <c r="T3411"/>
      <c r="U3411"/>
      <c r="V3411" s="9"/>
    </row>
    <row r="3412" spans="13:22" x14ac:dyDescent="0.3">
      <c r="M3412"/>
      <c r="N3412"/>
      <c r="O3412"/>
      <c r="S3412"/>
      <c r="T3412"/>
      <c r="U3412"/>
      <c r="V3412" s="9"/>
    </row>
    <row r="3413" spans="13:22" x14ac:dyDescent="0.3">
      <c r="M3413"/>
      <c r="N3413"/>
      <c r="O3413"/>
      <c r="S3413"/>
      <c r="T3413"/>
      <c r="U3413"/>
      <c r="V3413" s="9"/>
    </row>
    <row r="3414" spans="13:22" x14ac:dyDescent="0.3">
      <c r="M3414"/>
      <c r="N3414"/>
      <c r="O3414"/>
      <c r="S3414"/>
      <c r="T3414"/>
      <c r="U3414"/>
      <c r="V3414" s="9"/>
    </row>
    <row r="3415" spans="13:22" x14ac:dyDescent="0.3">
      <c r="M3415"/>
      <c r="N3415"/>
      <c r="O3415"/>
      <c r="S3415"/>
      <c r="T3415"/>
      <c r="U3415"/>
      <c r="V3415" s="9"/>
    </row>
    <row r="3416" spans="13:22" x14ac:dyDescent="0.3">
      <c r="M3416"/>
      <c r="N3416"/>
      <c r="O3416"/>
      <c r="S3416"/>
      <c r="T3416"/>
      <c r="U3416"/>
      <c r="V3416" s="9"/>
    </row>
    <row r="3417" spans="13:22" x14ac:dyDescent="0.3">
      <c r="M3417"/>
      <c r="N3417"/>
      <c r="O3417"/>
      <c r="S3417"/>
      <c r="T3417"/>
      <c r="U3417"/>
      <c r="V3417" s="9"/>
    </row>
    <row r="3418" spans="13:22" x14ac:dyDescent="0.3">
      <c r="M3418"/>
      <c r="N3418"/>
      <c r="O3418"/>
      <c r="S3418"/>
      <c r="T3418"/>
      <c r="U3418"/>
      <c r="V3418" s="9"/>
    </row>
    <row r="3419" spans="13:22" x14ac:dyDescent="0.3">
      <c r="M3419"/>
      <c r="N3419"/>
      <c r="O3419"/>
      <c r="S3419"/>
      <c r="T3419"/>
      <c r="U3419"/>
      <c r="V3419" s="9"/>
    </row>
    <row r="3420" spans="13:22" x14ac:dyDescent="0.3">
      <c r="M3420"/>
      <c r="N3420"/>
      <c r="O3420"/>
      <c r="S3420"/>
      <c r="T3420"/>
      <c r="U3420"/>
      <c r="V3420" s="9"/>
    </row>
    <row r="3421" spans="13:22" x14ac:dyDescent="0.3">
      <c r="M3421"/>
      <c r="N3421"/>
      <c r="O3421"/>
      <c r="S3421"/>
      <c r="T3421"/>
      <c r="U3421"/>
      <c r="V3421" s="9"/>
    </row>
    <row r="3422" spans="13:22" x14ac:dyDescent="0.3">
      <c r="M3422"/>
      <c r="N3422"/>
      <c r="O3422"/>
      <c r="S3422"/>
      <c r="T3422"/>
      <c r="U3422"/>
      <c r="V3422" s="9"/>
    </row>
    <row r="3423" spans="13:22" x14ac:dyDescent="0.3">
      <c r="M3423"/>
      <c r="N3423"/>
      <c r="O3423"/>
      <c r="S3423"/>
      <c r="T3423"/>
      <c r="U3423"/>
      <c r="V3423" s="9"/>
    </row>
    <row r="3424" spans="13:22" x14ac:dyDescent="0.3">
      <c r="M3424"/>
      <c r="N3424"/>
      <c r="O3424"/>
      <c r="S3424"/>
      <c r="T3424"/>
      <c r="U3424"/>
      <c r="V3424" s="9"/>
    </row>
    <row r="3425" spans="13:22" x14ac:dyDescent="0.3">
      <c r="M3425"/>
      <c r="N3425"/>
      <c r="O3425"/>
      <c r="S3425"/>
      <c r="T3425"/>
      <c r="U3425"/>
      <c r="V3425" s="9"/>
    </row>
    <row r="3426" spans="13:22" x14ac:dyDescent="0.3">
      <c r="M3426"/>
      <c r="N3426"/>
      <c r="O3426"/>
      <c r="S3426"/>
      <c r="T3426"/>
      <c r="U3426"/>
      <c r="V3426" s="9"/>
    </row>
    <row r="3427" spans="13:22" x14ac:dyDescent="0.3">
      <c r="M3427"/>
      <c r="N3427"/>
      <c r="O3427"/>
      <c r="S3427"/>
      <c r="T3427"/>
      <c r="U3427"/>
      <c r="V3427" s="9"/>
    </row>
    <row r="3428" spans="13:22" x14ac:dyDescent="0.3">
      <c r="M3428"/>
      <c r="N3428"/>
      <c r="O3428"/>
      <c r="S3428"/>
      <c r="T3428"/>
      <c r="U3428"/>
      <c r="V3428" s="9"/>
    </row>
    <row r="3429" spans="13:22" x14ac:dyDescent="0.3">
      <c r="M3429"/>
      <c r="N3429"/>
      <c r="O3429"/>
      <c r="S3429"/>
      <c r="T3429"/>
      <c r="U3429"/>
      <c r="V3429" s="9"/>
    </row>
    <row r="3430" spans="13:22" x14ac:dyDescent="0.3">
      <c r="M3430"/>
      <c r="N3430"/>
      <c r="O3430"/>
      <c r="S3430"/>
      <c r="T3430"/>
      <c r="U3430"/>
      <c r="V3430" s="9"/>
    </row>
    <row r="3431" spans="13:22" x14ac:dyDescent="0.3">
      <c r="M3431"/>
      <c r="N3431"/>
      <c r="O3431"/>
      <c r="S3431"/>
      <c r="T3431"/>
      <c r="U3431"/>
      <c r="V3431" s="9"/>
    </row>
    <row r="3432" spans="13:22" x14ac:dyDescent="0.3">
      <c r="M3432"/>
      <c r="N3432"/>
      <c r="O3432"/>
      <c r="S3432"/>
      <c r="T3432"/>
      <c r="U3432"/>
      <c r="V3432" s="9"/>
    </row>
    <row r="3433" spans="13:22" x14ac:dyDescent="0.3">
      <c r="M3433"/>
      <c r="N3433"/>
      <c r="O3433"/>
      <c r="S3433"/>
      <c r="T3433"/>
      <c r="U3433"/>
      <c r="V3433" s="9"/>
    </row>
    <row r="3434" spans="13:22" x14ac:dyDescent="0.3">
      <c r="M3434"/>
      <c r="N3434"/>
      <c r="O3434"/>
      <c r="S3434"/>
      <c r="T3434"/>
      <c r="U3434"/>
      <c r="V3434" s="9"/>
    </row>
    <row r="3435" spans="13:22" x14ac:dyDescent="0.3">
      <c r="M3435"/>
      <c r="N3435"/>
      <c r="O3435"/>
      <c r="S3435"/>
      <c r="T3435"/>
      <c r="U3435"/>
      <c r="V3435" s="9"/>
    </row>
    <row r="3436" spans="13:22" x14ac:dyDescent="0.3">
      <c r="M3436"/>
      <c r="N3436"/>
      <c r="O3436"/>
      <c r="S3436"/>
      <c r="T3436"/>
      <c r="U3436"/>
      <c r="V3436" s="9"/>
    </row>
    <row r="3437" spans="13:22" x14ac:dyDescent="0.3">
      <c r="M3437"/>
      <c r="N3437"/>
      <c r="O3437"/>
      <c r="S3437"/>
      <c r="T3437"/>
      <c r="U3437"/>
      <c r="V3437" s="9"/>
    </row>
    <row r="3438" spans="13:22" x14ac:dyDescent="0.3">
      <c r="M3438"/>
      <c r="N3438"/>
      <c r="O3438"/>
      <c r="S3438"/>
      <c r="T3438"/>
      <c r="U3438"/>
      <c r="V3438" s="9"/>
    </row>
    <row r="3439" spans="13:22" x14ac:dyDescent="0.3">
      <c r="M3439"/>
      <c r="N3439"/>
      <c r="O3439"/>
      <c r="S3439"/>
      <c r="T3439"/>
      <c r="U3439"/>
      <c r="V3439" s="9"/>
    </row>
    <row r="3440" spans="13:22" x14ac:dyDescent="0.3">
      <c r="M3440"/>
      <c r="N3440"/>
      <c r="O3440"/>
      <c r="S3440"/>
      <c r="T3440"/>
      <c r="U3440"/>
      <c r="V3440" s="9"/>
    </row>
    <row r="3441" spans="13:22" x14ac:dyDescent="0.3">
      <c r="M3441"/>
      <c r="N3441"/>
      <c r="O3441"/>
      <c r="S3441"/>
      <c r="T3441"/>
      <c r="U3441"/>
      <c r="V3441" s="9"/>
    </row>
    <row r="3442" spans="13:22" x14ac:dyDescent="0.3">
      <c r="M3442"/>
      <c r="N3442"/>
      <c r="O3442"/>
      <c r="S3442"/>
      <c r="T3442"/>
      <c r="U3442"/>
      <c r="V3442" s="9"/>
    </row>
    <row r="3443" spans="13:22" x14ac:dyDescent="0.3">
      <c r="M3443"/>
      <c r="N3443"/>
      <c r="O3443"/>
      <c r="S3443"/>
      <c r="T3443"/>
      <c r="U3443"/>
      <c r="V3443" s="9"/>
    </row>
    <row r="3444" spans="13:22" x14ac:dyDescent="0.3">
      <c r="M3444"/>
      <c r="N3444"/>
      <c r="O3444"/>
      <c r="S3444"/>
      <c r="T3444"/>
      <c r="U3444"/>
      <c r="V3444" s="9"/>
    </row>
    <row r="3445" spans="13:22" x14ac:dyDescent="0.3">
      <c r="M3445"/>
      <c r="N3445"/>
      <c r="O3445"/>
      <c r="S3445"/>
      <c r="T3445"/>
      <c r="U3445"/>
      <c r="V3445" s="9"/>
    </row>
    <row r="3446" spans="13:22" x14ac:dyDescent="0.3">
      <c r="M3446"/>
      <c r="N3446"/>
      <c r="O3446"/>
      <c r="S3446"/>
      <c r="T3446"/>
      <c r="U3446"/>
      <c r="V3446" s="9"/>
    </row>
    <row r="3447" spans="13:22" x14ac:dyDescent="0.3">
      <c r="M3447"/>
      <c r="N3447"/>
      <c r="O3447"/>
      <c r="S3447"/>
      <c r="T3447"/>
      <c r="U3447"/>
      <c r="V3447" s="9"/>
    </row>
    <row r="3448" spans="13:22" x14ac:dyDescent="0.3">
      <c r="M3448"/>
      <c r="N3448"/>
      <c r="O3448"/>
      <c r="S3448"/>
      <c r="T3448"/>
      <c r="U3448"/>
      <c r="V3448" s="9"/>
    </row>
    <row r="3449" spans="13:22" x14ac:dyDescent="0.3">
      <c r="M3449"/>
      <c r="N3449"/>
      <c r="O3449"/>
      <c r="S3449"/>
      <c r="T3449"/>
      <c r="U3449"/>
      <c r="V3449" s="9"/>
    </row>
    <row r="3450" spans="13:22" x14ac:dyDescent="0.3">
      <c r="M3450"/>
      <c r="N3450"/>
      <c r="O3450"/>
      <c r="S3450"/>
      <c r="T3450"/>
      <c r="U3450"/>
      <c r="V3450" s="9"/>
    </row>
    <row r="3451" spans="13:22" x14ac:dyDescent="0.3">
      <c r="M3451"/>
      <c r="N3451"/>
      <c r="O3451"/>
      <c r="S3451"/>
      <c r="T3451"/>
      <c r="U3451"/>
      <c r="V3451" s="9"/>
    </row>
    <row r="3452" spans="13:22" x14ac:dyDescent="0.3">
      <c r="M3452"/>
      <c r="N3452"/>
      <c r="O3452"/>
      <c r="S3452"/>
      <c r="T3452"/>
      <c r="U3452"/>
      <c r="V3452" s="9"/>
    </row>
    <row r="3453" spans="13:22" x14ac:dyDescent="0.3">
      <c r="M3453"/>
      <c r="N3453"/>
      <c r="O3453"/>
      <c r="S3453"/>
      <c r="T3453"/>
      <c r="U3453"/>
      <c r="V3453" s="9"/>
    </row>
    <row r="3454" spans="13:22" x14ac:dyDescent="0.3">
      <c r="M3454"/>
      <c r="N3454"/>
      <c r="O3454"/>
      <c r="S3454"/>
      <c r="T3454"/>
      <c r="U3454"/>
      <c r="V3454" s="9"/>
    </row>
    <row r="3455" spans="13:22" x14ac:dyDescent="0.3">
      <c r="M3455"/>
      <c r="N3455"/>
      <c r="O3455"/>
      <c r="S3455"/>
      <c r="T3455"/>
      <c r="U3455"/>
      <c r="V3455" s="9"/>
    </row>
    <row r="3456" spans="13:22" x14ac:dyDescent="0.3">
      <c r="M3456"/>
      <c r="N3456"/>
      <c r="O3456"/>
      <c r="S3456"/>
      <c r="T3456"/>
      <c r="U3456"/>
      <c r="V3456" s="9"/>
    </row>
    <row r="3457" spans="13:22" x14ac:dyDescent="0.3">
      <c r="M3457"/>
      <c r="N3457"/>
      <c r="O3457"/>
      <c r="S3457"/>
      <c r="T3457"/>
      <c r="U3457"/>
      <c r="V3457" s="9"/>
    </row>
    <row r="3458" spans="13:22" x14ac:dyDescent="0.3">
      <c r="M3458"/>
      <c r="N3458"/>
      <c r="O3458"/>
      <c r="S3458"/>
      <c r="T3458"/>
      <c r="U3458"/>
      <c r="V3458" s="9"/>
    </row>
    <row r="3459" spans="13:22" x14ac:dyDescent="0.3">
      <c r="M3459"/>
      <c r="N3459"/>
      <c r="O3459"/>
      <c r="S3459"/>
      <c r="T3459"/>
      <c r="U3459"/>
      <c r="V3459" s="9"/>
    </row>
    <row r="3460" spans="13:22" x14ac:dyDescent="0.3">
      <c r="M3460"/>
      <c r="N3460"/>
      <c r="O3460"/>
      <c r="S3460"/>
      <c r="T3460"/>
      <c r="U3460"/>
      <c r="V3460" s="9"/>
    </row>
    <row r="3461" spans="13:22" x14ac:dyDescent="0.3">
      <c r="M3461"/>
      <c r="N3461"/>
      <c r="O3461"/>
      <c r="S3461"/>
      <c r="T3461"/>
      <c r="U3461"/>
      <c r="V3461" s="9"/>
    </row>
    <row r="3462" spans="13:22" x14ac:dyDescent="0.3">
      <c r="M3462"/>
      <c r="N3462"/>
      <c r="O3462"/>
      <c r="S3462"/>
      <c r="T3462"/>
      <c r="U3462"/>
      <c r="V3462" s="9"/>
    </row>
    <row r="3463" spans="13:22" x14ac:dyDescent="0.3">
      <c r="M3463"/>
      <c r="N3463"/>
      <c r="O3463"/>
      <c r="S3463"/>
      <c r="T3463"/>
      <c r="U3463"/>
      <c r="V3463" s="9"/>
    </row>
    <row r="3464" spans="13:22" x14ac:dyDescent="0.3">
      <c r="M3464"/>
      <c r="N3464"/>
      <c r="O3464"/>
      <c r="S3464"/>
      <c r="T3464"/>
      <c r="U3464"/>
      <c r="V3464" s="9"/>
    </row>
    <row r="3465" spans="13:22" x14ac:dyDescent="0.3">
      <c r="M3465"/>
      <c r="N3465"/>
      <c r="O3465"/>
      <c r="S3465"/>
      <c r="T3465"/>
      <c r="U3465"/>
      <c r="V3465" s="9"/>
    </row>
    <row r="3466" spans="13:22" x14ac:dyDescent="0.3">
      <c r="M3466"/>
      <c r="N3466"/>
      <c r="O3466"/>
      <c r="S3466"/>
      <c r="T3466"/>
      <c r="U3466"/>
      <c r="V3466" s="9"/>
    </row>
    <row r="3467" spans="13:22" x14ac:dyDescent="0.3">
      <c r="M3467"/>
      <c r="N3467"/>
      <c r="O3467"/>
      <c r="S3467"/>
      <c r="T3467"/>
      <c r="U3467"/>
      <c r="V3467" s="9"/>
    </row>
    <row r="3468" spans="13:22" x14ac:dyDescent="0.3">
      <c r="M3468"/>
      <c r="N3468"/>
      <c r="O3468"/>
      <c r="S3468"/>
      <c r="T3468"/>
      <c r="U3468"/>
      <c r="V3468" s="9"/>
    </row>
    <row r="3469" spans="13:22" x14ac:dyDescent="0.3">
      <c r="M3469"/>
      <c r="N3469"/>
      <c r="O3469"/>
      <c r="S3469"/>
      <c r="T3469"/>
      <c r="U3469"/>
      <c r="V3469" s="9"/>
    </row>
    <row r="3470" spans="13:22" x14ac:dyDescent="0.3">
      <c r="M3470"/>
      <c r="N3470"/>
      <c r="O3470"/>
      <c r="S3470"/>
      <c r="T3470"/>
      <c r="U3470"/>
      <c r="V3470" s="9"/>
    </row>
    <row r="3471" spans="13:22" x14ac:dyDescent="0.3">
      <c r="M3471"/>
      <c r="N3471"/>
      <c r="O3471"/>
      <c r="S3471"/>
      <c r="T3471"/>
      <c r="U3471"/>
      <c r="V3471" s="9"/>
    </row>
    <row r="3472" spans="13:22" x14ac:dyDescent="0.3">
      <c r="M3472"/>
      <c r="N3472"/>
      <c r="O3472"/>
      <c r="S3472"/>
      <c r="T3472"/>
      <c r="U3472"/>
      <c r="V3472" s="9"/>
    </row>
    <row r="3473" spans="13:22" x14ac:dyDescent="0.3">
      <c r="M3473"/>
      <c r="N3473"/>
      <c r="O3473"/>
      <c r="S3473"/>
      <c r="T3473"/>
      <c r="U3473"/>
      <c r="V3473" s="9"/>
    </row>
    <row r="3474" spans="13:22" x14ac:dyDescent="0.3">
      <c r="M3474"/>
      <c r="N3474"/>
      <c r="O3474"/>
      <c r="S3474"/>
      <c r="T3474"/>
      <c r="U3474"/>
      <c r="V3474" s="9"/>
    </row>
    <row r="3475" spans="13:22" x14ac:dyDescent="0.3">
      <c r="M3475"/>
      <c r="N3475"/>
      <c r="O3475"/>
      <c r="S3475"/>
      <c r="T3475"/>
      <c r="U3475"/>
      <c r="V3475" s="9"/>
    </row>
    <row r="3476" spans="13:22" x14ac:dyDescent="0.3">
      <c r="M3476"/>
      <c r="N3476"/>
      <c r="O3476"/>
      <c r="S3476"/>
      <c r="T3476"/>
      <c r="U3476"/>
      <c r="V3476" s="9"/>
    </row>
    <row r="3477" spans="13:22" x14ac:dyDescent="0.3">
      <c r="M3477"/>
      <c r="N3477"/>
      <c r="O3477"/>
      <c r="S3477"/>
      <c r="T3477"/>
      <c r="U3477"/>
      <c r="V3477" s="9"/>
    </row>
    <row r="3478" spans="13:22" x14ac:dyDescent="0.3">
      <c r="M3478"/>
      <c r="N3478"/>
      <c r="O3478"/>
      <c r="S3478"/>
      <c r="T3478"/>
      <c r="U3478"/>
      <c r="V3478" s="9"/>
    </row>
    <row r="3479" spans="13:22" x14ac:dyDescent="0.3">
      <c r="M3479"/>
      <c r="N3479"/>
      <c r="O3479"/>
      <c r="S3479"/>
      <c r="T3479"/>
      <c r="U3479"/>
      <c r="V3479" s="9"/>
    </row>
    <row r="3480" spans="13:22" x14ac:dyDescent="0.3">
      <c r="M3480"/>
      <c r="N3480"/>
      <c r="O3480"/>
      <c r="S3480"/>
      <c r="T3480"/>
      <c r="U3480"/>
      <c r="V3480" s="9"/>
    </row>
    <row r="3481" spans="13:22" x14ac:dyDescent="0.3">
      <c r="M3481"/>
      <c r="N3481"/>
      <c r="O3481"/>
      <c r="S3481"/>
      <c r="T3481"/>
      <c r="U3481"/>
      <c r="V3481" s="9"/>
    </row>
    <row r="3482" spans="13:22" x14ac:dyDescent="0.3">
      <c r="M3482"/>
      <c r="N3482"/>
      <c r="O3482"/>
      <c r="S3482"/>
      <c r="T3482"/>
      <c r="U3482"/>
      <c r="V3482" s="9"/>
    </row>
    <row r="3483" spans="13:22" x14ac:dyDescent="0.3">
      <c r="M3483"/>
      <c r="N3483"/>
      <c r="O3483"/>
      <c r="S3483"/>
      <c r="T3483"/>
      <c r="U3483"/>
      <c r="V3483" s="9"/>
    </row>
    <row r="3484" spans="13:22" x14ac:dyDescent="0.3">
      <c r="M3484"/>
      <c r="N3484"/>
      <c r="O3484"/>
      <c r="S3484"/>
      <c r="T3484"/>
      <c r="U3484"/>
      <c r="V3484" s="9"/>
    </row>
    <row r="3485" spans="13:22" x14ac:dyDescent="0.3">
      <c r="M3485"/>
      <c r="N3485"/>
      <c r="O3485"/>
      <c r="S3485"/>
      <c r="T3485"/>
      <c r="U3485"/>
      <c r="V3485" s="9"/>
    </row>
    <row r="3486" spans="13:22" x14ac:dyDescent="0.3">
      <c r="M3486"/>
      <c r="N3486"/>
      <c r="O3486"/>
      <c r="S3486"/>
      <c r="T3486"/>
      <c r="U3486"/>
      <c r="V3486" s="9"/>
    </row>
    <row r="3487" spans="13:22" x14ac:dyDescent="0.3">
      <c r="M3487"/>
      <c r="N3487"/>
      <c r="O3487"/>
      <c r="S3487"/>
      <c r="T3487"/>
      <c r="U3487"/>
      <c r="V3487" s="9"/>
    </row>
    <row r="3488" spans="13:22" x14ac:dyDescent="0.3">
      <c r="M3488"/>
      <c r="N3488"/>
      <c r="O3488"/>
      <c r="S3488"/>
      <c r="T3488"/>
      <c r="U3488"/>
      <c r="V3488" s="9"/>
    </row>
    <row r="3489" spans="13:22" x14ac:dyDescent="0.3">
      <c r="M3489"/>
      <c r="N3489"/>
      <c r="O3489"/>
      <c r="S3489"/>
      <c r="T3489"/>
      <c r="U3489"/>
      <c r="V3489" s="9"/>
    </row>
    <row r="3490" spans="13:22" x14ac:dyDescent="0.3">
      <c r="M3490"/>
      <c r="N3490"/>
      <c r="O3490"/>
      <c r="S3490"/>
      <c r="T3490"/>
      <c r="U3490"/>
      <c r="V3490" s="9"/>
    </row>
    <row r="3491" spans="13:22" x14ac:dyDescent="0.3">
      <c r="M3491"/>
      <c r="N3491"/>
      <c r="O3491"/>
      <c r="S3491"/>
      <c r="T3491"/>
      <c r="U3491"/>
      <c r="V3491" s="9"/>
    </row>
    <row r="3492" spans="13:22" x14ac:dyDescent="0.3">
      <c r="M3492"/>
      <c r="N3492"/>
      <c r="O3492"/>
      <c r="S3492"/>
      <c r="T3492"/>
      <c r="U3492"/>
      <c r="V3492" s="9"/>
    </row>
    <row r="3493" spans="13:22" x14ac:dyDescent="0.3">
      <c r="M3493"/>
      <c r="N3493"/>
      <c r="O3493"/>
      <c r="S3493"/>
      <c r="T3493"/>
      <c r="U3493"/>
      <c r="V3493" s="9"/>
    </row>
    <row r="3494" spans="13:22" x14ac:dyDescent="0.3">
      <c r="M3494"/>
      <c r="N3494"/>
      <c r="O3494"/>
      <c r="S3494"/>
      <c r="T3494"/>
      <c r="U3494"/>
      <c r="V3494" s="9"/>
    </row>
    <row r="3495" spans="13:22" x14ac:dyDescent="0.3">
      <c r="M3495"/>
      <c r="N3495"/>
      <c r="O3495"/>
      <c r="S3495"/>
      <c r="T3495"/>
      <c r="U3495"/>
      <c r="V3495" s="9"/>
    </row>
    <row r="3496" spans="13:22" x14ac:dyDescent="0.3">
      <c r="M3496"/>
      <c r="N3496"/>
      <c r="O3496"/>
      <c r="S3496"/>
      <c r="T3496"/>
      <c r="U3496"/>
      <c r="V3496" s="9"/>
    </row>
    <row r="3497" spans="13:22" x14ac:dyDescent="0.3">
      <c r="M3497"/>
      <c r="N3497"/>
      <c r="O3497"/>
      <c r="S3497"/>
      <c r="T3497"/>
      <c r="U3497"/>
      <c r="V3497" s="9"/>
    </row>
    <row r="3498" spans="13:22" x14ac:dyDescent="0.3">
      <c r="M3498"/>
      <c r="N3498"/>
      <c r="O3498"/>
      <c r="S3498"/>
      <c r="T3498"/>
      <c r="U3498"/>
      <c r="V3498" s="9"/>
    </row>
    <row r="3499" spans="13:22" x14ac:dyDescent="0.3">
      <c r="M3499"/>
      <c r="N3499"/>
      <c r="O3499"/>
      <c r="S3499"/>
      <c r="T3499"/>
      <c r="U3499"/>
      <c r="V3499" s="9"/>
    </row>
    <row r="3500" spans="13:22" x14ac:dyDescent="0.3">
      <c r="M3500"/>
      <c r="N3500"/>
      <c r="O3500"/>
      <c r="S3500"/>
      <c r="T3500"/>
      <c r="U3500"/>
      <c r="V3500" s="9"/>
    </row>
    <row r="3501" spans="13:22" x14ac:dyDescent="0.3">
      <c r="M3501"/>
      <c r="N3501"/>
      <c r="O3501"/>
      <c r="S3501"/>
      <c r="T3501"/>
      <c r="U3501"/>
      <c r="V3501" s="9"/>
    </row>
    <row r="3502" spans="13:22" x14ac:dyDescent="0.3">
      <c r="M3502"/>
      <c r="N3502"/>
      <c r="O3502"/>
      <c r="S3502"/>
      <c r="T3502"/>
      <c r="U3502"/>
      <c r="V3502" s="9"/>
    </row>
    <row r="3503" spans="13:22" x14ac:dyDescent="0.3">
      <c r="M3503"/>
      <c r="N3503"/>
      <c r="O3503"/>
      <c r="S3503"/>
      <c r="T3503"/>
      <c r="U3503"/>
      <c r="V3503" s="9"/>
    </row>
    <row r="3504" spans="13:22" x14ac:dyDescent="0.3">
      <c r="M3504"/>
      <c r="N3504"/>
      <c r="O3504"/>
      <c r="S3504"/>
      <c r="T3504"/>
      <c r="U3504"/>
      <c r="V3504" s="9"/>
    </row>
    <row r="3505" spans="13:22" x14ac:dyDescent="0.3">
      <c r="M3505"/>
      <c r="N3505"/>
      <c r="O3505"/>
      <c r="S3505"/>
      <c r="T3505"/>
      <c r="U3505"/>
      <c r="V3505" s="9"/>
    </row>
    <row r="3506" spans="13:22" x14ac:dyDescent="0.3">
      <c r="M3506"/>
      <c r="N3506"/>
      <c r="O3506"/>
      <c r="S3506"/>
      <c r="T3506"/>
      <c r="U3506"/>
      <c r="V3506" s="9"/>
    </row>
    <row r="3507" spans="13:22" x14ac:dyDescent="0.3">
      <c r="M3507"/>
      <c r="N3507"/>
      <c r="O3507"/>
      <c r="S3507"/>
      <c r="T3507"/>
      <c r="U3507"/>
      <c r="V3507" s="9"/>
    </row>
    <row r="3508" spans="13:22" x14ac:dyDescent="0.3">
      <c r="M3508"/>
      <c r="N3508"/>
      <c r="O3508"/>
      <c r="S3508"/>
      <c r="T3508"/>
      <c r="U3508"/>
      <c r="V3508" s="9"/>
    </row>
    <row r="3509" spans="13:22" x14ac:dyDescent="0.3">
      <c r="M3509"/>
      <c r="N3509"/>
      <c r="O3509"/>
      <c r="S3509"/>
      <c r="T3509"/>
      <c r="U3509"/>
      <c r="V3509" s="9"/>
    </row>
    <row r="3510" spans="13:22" x14ac:dyDescent="0.3">
      <c r="M3510"/>
      <c r="N3510"/>
      <c r="O3510"/>
      <c r="S3510"/>
      <c r="T3510"/>
      <c r="U3510"/>
      <c r="V3510" s="9"/>
    </row>
    <row r="3511" spans="13:22" x14ac:dyDescent="0.3">
      <c r="M3511"/>
      <c r="N3511"/>
      <c r="O3511"/>
      <c r="S3511"/>
      <c r="T3511"/>
      <c r="U3511"/>
      <c r="V3511" s="9"/>
    </row>
    <row r="3512" spans="13:22" x14ac:dyDescent="0.3">
      <c r="M3512"/>
      <c r="N3512"/>
      <c r="O3512"/>
      <c r="S3512"/>
      <c r="T3512"/>
      <c r="U3512"/>
      <c r="V3512" s="9"/>
    </row>
    <row r="3513" spans="13:22" x14ac:dyDescent="0.3">
      <c r="M3513"/>
      <c r="N3513"/>
      <c r="O3513"/>
      <c r="S3513"/>
      <c r="T3513"/>
      <c r="U3513"/>
      <c r="V3513" s="9"/>
    </row>
    <row r="3514" spans="13:22" x14ac:dyDescent="0.3">
      <c r="M3514"/>
      <c r="N3514"/>
      <c r="O3514"/>
      <c r="S3514"/>
      <c r="T3514"/>
      <c r="U3514"/>
      <c r="V3514" s="9"/>
    </row>
    <row r="3515" spans="13:22" x14ac:dyDescent="0.3">
      <c r="M3515"/>
      <c r="N3515"/>
      <c r="O3515"/>
      <c r="S3515"/>
      <c r="T3515"/>
      <c r="U3515"/>
      <c r="V3515" s="9"/>
    </row>
    <row r="3516" spans="13:22" x14ac:dyDescent="0.3">
      <c r="M3516"/>
      <c r="N3516"/>
      <c r="O3516"/>
      <c r="S3516"/>
      <c r="T3516"/>
      <c r="U3516"/>
      <c r="V3516" s="9"/>
    </row>
    <row r="3517" spans="13:22" x14ac:dyDescent="0.3">
      <c r="M3517"/>
      <c r="N3517"/>
      <c r="O3517"/>
      <c r="S3517"/>
      <c r="T3517"/>
      <c r="U3517"/>
      <c r="V3517" s="9"/>
    </row>
    <row r="3518" spans="13:22" x14ac:dyDescent="0.3">
      <c r="M3518"/>
      <c r="N3518"/>
      <c r="O3518"/>
      <c r="S3518"/>
      <c r="T3518"/>
      <c r="U3518"/>
      <c r="V3518" s="9"/>
    </row>
    <row r="3519" spans="13:22" x14ac:dyDescent="0.3">
      <c r="M3519"/>
      <c r="N3519"/>
      <c r="O3519"/>
      <c r="S3519"/>
      <c r="T3519"/>
      <c r="U3519"/>
      <c r="V3519" s="9"/>
    </row>
    <row r="3520" spans="13:22" x14ac:dyDescent="0.3">
      <c r="M3520"/>
      <c r="N3520"/>
      <c r="O3520"/>
      <c r="S3520"/>
      <c r="T3520"/>
      <c r="U3520"/>
      <c r="V3520" s="9"/>
    </row>
    <row r="3521" spans="13:22" x14ac:dyDescent="0.3">
      <c r="M3521"/>
      <c r="N3521"/>
      <c r="O3521"/>
      <c r="S3521"/>
      <c r="T3521"/>
      <c r="U3521"/>
      <c r="V3521" s="9"/>
    </row>
    <row r="3522" spans="13:22" x14ac:dyDescent="0.3">
      <c r="M3522"/>
      <c r="N3522"/>
      <c r="O3522"/>
      <c r="S3522"/>
      <c r="T3522"/>
      <c r="U3522"/>
      <c r="V3522" s="9"/>
    </row>
    <row r="3523" spans="13:22" x14ac:dyDescent="0.3">
      <c r="M3523"/>
      <c r="N3523"/>
      <c r="O3523"/>
      <c r="S3523"/>
      <c r="T3523"/>
      <c r="U3523"/>
      <c r="V3523" s="9"/>
    </row>
    <row r="3524" spans="13:22" x14ac:dyDescent="0.3">
      <c r="M3524"/>
      <c r="N3524"/>
      <c r="O3524"/>
      <c r="S3524"/>
      <c r="T3524"/>
      <c r="U3524"/>
      <c r="V3524" s="9"/>
    </row>
    <row r="3525" spans="13:22" x14ac:dyDescent="0.3">
      <c r="M3525"/>
      <c r="N3525"/>
      <c r="O3525"/>
      <c r="S3525"/>
      <c r="T3525"/>
      <c r="U3525"/>
      <c r="V3525" s="9"/>
    </row>
    <row r="3526" spans="13:22" x14ac:dyDescent="0.3">
      <c r="M3526"/>
      <c r="N3526"/>
      <c r="O3526"/>
      <c r="S3526"/>
      <c r="T3526"/>
      <c r="U3526"/>
      <c r="V3526" s="9"/>
    </row>
    <row r="3527" spans="13:22" x14ac:dyDescent="0.3">
      <c r="M3527"/>
      <c r="N3527"/>
      <c r="O3527"/>
      <c r="S3527"/>
      <c r="T3527"/>
      <c r="U3527"/>
      <c r="V3527" s="9"/>
    </row>
    <row r="3528" spans="13:22" x14ac:dyDescent="0.3">
      <c r="M3528"/>
      <c r="N3528"/>
      <c r="O3528"/>
      <c r="S3528"/>
      <c r="T3528"/>
      <c r="U3528"/>
      <c r="V3528" s="9"/>
    </row>
    <row r="3529" spans="13:22" x14ac:dyDescent="0.3">
      <c r="M3529"/>
      <c r="N3529"/>
      <c r="O3529"/>
      <c r="S3529"/>
      <c r="T3529"/>
      <c r="U3529"/>
      <c r="V3529" s="9"/>
    </row>
    <row r="3530" spans="13:22" x14ac:dyDescent="0.3">
      <c r="M3530"/>
      <c r="N3530"/>
      <c r="O3530"/>
      <c r="S3530"/>
      <c r="T3530"/>
      <c r="U3530"/>
      <c r="V3530" s="9"/>
    </row>
    <row r="3531" spans="13:22" x14ac:dyDescent="0.3">
      <c r="M3531"/>
      <c r="N3531"/>
      <c r="O3531"/>
      <c r="S3531"/>
      <c r="T3531"/>
      <c r="U3531"/>
      <c r="V3531" s="9"/>
    </row>
    <row r="3532" spans="13:22" x14ac:dyDescent="0.3">
      <c r="M3532"/>
      <c r="N3532"/>
      <c r="O3532"/>
      <c r="S3532"/>
      <c r="T3532"/>
      <c r="U3532"/>
      <c r="V3532" s="9"/>
    </row>
    <row r="3533" spans="13:22" x14ac:dyDescent="0.3">
      <c r="M3533"/>
      <c r="N3533"/>
      <c r="O3533"/>
      <c r="S3533"/>
      <c r="T3533"/>
      <c r="U3533"/>
      <c r="V3533" s="9"/>
    </row>
    <row r="3534" spans="13:22" x14ac:dyDescent="0.3">
      <c r="M3534"/>
      <c r="N3534"/>
      <c r="O3534"/>
      <c r="S3534"/>
      <c r="T3534"/>
      <c r="U3534"/>
      <c r="V3534" s="9"/>
    </row>
    <row r="3535" spans="13:22" x14ac:dyDescent="0.3">
      <c r="M3535"/>
      <c r="N3535"/>
      <c r="O3535"/>
      <c r="S3535"/>
      <c r="T3535"/>
      <c r="U3535"/>
      <c r="V3535" s="9"/>
    </row>
    <row r="3536" spans="13:22" x14ac:dyDescent="0.3">
      <c r="M3536"/>
      <c r="N3536"/>
      <c r="O3536"/>
      <c r="S3536"/>
      <c r="T3536"/>
      <c r="U3536"/>
      <c r="V3536" s="9"/>
    </row>
    <row r="3537" spans="13:22" x14ac:dyDescent="0.3">
      <c r="M3537"/>
      <c r="N3537"/>
      <c r="O3537"/>
      <c r="S3537"/>
      <c r="T3537"/>
      <c r="U3537"/>
      <c r="V3537" s="9"/>
    </row>
    <row r="3538" spans="13:22" x14ac:dyDescent="0.3">
      <c r="M3538"/>
      <c r="N3538"/>
      <c r="O3538"/>
      <c r="S3538"/>
      <c r="T3538"/>
      <c r="U3538"/>
      <c r="V3538" s="9"/>
    </row>
    <row r="3539" spans="13:22" x14ac:dyDescent="0.3">
      <c r="M3539"/>
      <c r="N3539"/>
      <c r="O3539"/>
      <c r="S3539"/>
      <c r="T3539"/>
      <c r="U3539"/>
      <c r="V3539" s="9"/>
    </row>
    <row r="3540" spans="13:22" x14ac:dyDescent="0.3">
      <c r="M3540"/>
      <c r="N3540"/>
      <c r="O3540"/>
      <c r="S3540"/>
      <c r="T3540"/>
      <c r="U3540"/>
      <c r="V3540" s="9"/>
    </row>
    <row r="3541" spans="13:22" x14ac:dyDescent="0.3">
      <c r="M3541"/>
      <c r="N3541"/>
      <c r="O3541"/>
      <c r="S3541"/>
      <c r="T3541"/>
      <c r="U3541"/>
      <c r="V3541" s="9"/>
    </row>
    <row r="3542" spans="13:22" x14ac:dyDescent="0.3">
      <c r="M3542"/>
      <c r="N3542"/>
      <c r="O3542"/>
      <c r="S3542"/>
      <c r="T3542"/>
      <c r="U3542"/>
      <c r="V3542" s="9"/>
    </row>
    <row r="3543" spans="13:22" x14ac:dyDescent="0.3">
      <c r="M3543"/>
      <c r="N3543"/>
      <c r="O3543"/>
      <c r="S3543"/>
      <c r="T3543"/>
      <c r="U3543"/>
      <c r="V3543" s="9"/>
    </row>
    <row r="3544" spans="13:22" x14ac:dyDescent="0.3">
      <c r="M3544"/>
      <c r="N3544"/>
      <c r="O3544"/>
      <c r="S3544"/>
      <c r="T3544"/>
      <c r="U3544"/>
      <c r="V3544" s="9"/>
    </row>
    <row r="3545" spans="13:22" x14ac:dyDescent="0.3">
      <c r="M3545"/>
      <c r="N3545"/>
      <c r="O3545"/>
      <c r="S3545"/>
      <c r="T3545"/>
      <c r="U3545"/>
      <c r="V3545" s="9"/>
    </row>
    <row r="3546" spans="13:22" x14ac:dyDescent="0.3">
      <c r="M3546"/>
      <c r="N3546"/>
      <c r="O3546"/>
      <c r="S3546"/>
      <c r="T3546"/>
      <c r="U3546"/>
      <c r="V3546" s="9"/>
    </row>
    <row r="3547" spans="13:22" x14ac:dyDescent="0.3">
      <c r="M3547"/>
      <c r="N3547"/>
      <c r="O3547"/>
      <c r="S3547"/>
      <c r="T3547"/>
      <c r="U3547"/>
      <c r="V3547" s="9"/>
    </row>
    <row r="3548" spans="13:22" x14ac:dyDescent="0.3">
      <c r="M3548"/>
      <c r="N3548"/>
      <c r="O3548"/>
      <c r="S3548"/>
      <c r="T3548"/>
      <c r="U3548"/>
      <c r="V3548" s="9"/>
    </row>
    <row r="3549" spans="13:22" x14ac:dyDescent="0.3">
      <c r="M3549"/>
      <c r="N3549"/>
      <c r="O3549"/>
      <c r="S3549"/>
      <c r="T3549"/>
      <c r="U3549"/>
      <c r="V3549" s="9"/>
    </row>
    <row r="3550" spans="13:22" x14ac:dyDescent="0.3">
      <c r="M3550"/>
      <c r="N3550"/>
      <c r="O3550"/>
      <c r="S3550"/>
      <c r="T3550"/>
      <c r="U3550"/>
      <c r="V3550" s="9"/>
    </row>
    <row r="3551" spans="13:22" x14ac:dyDescent="0.3">
      <c r="M3551"/>
      <c r="N3551"/>
      <c r="O3551"/>
      <c r="S3551"/>
      <c r="T3551"/>
      <c r="U3551"/>
      <c r="V3551" s="9"/>
    </row>
    <row r="3552" spans="13:22" x14ac:dyDescent="0.3">
      <c r="M3552"/>
      <c r="N3552"/>
      <c r="O3552"/>
      <c r="S3552"/>
      <c r="T3552"/>
      <c r="U3552"/>
      <c r="V3552" s="9"/>
    </row>
    <row r="3553" spans="13:22" x14ac:dyDescent="0.3">
      <c r="M3553"/>
      <c r="N3553"/>
      <c r="O3553"/>
      <c r="S3553"/>
      <c r="T3553"/>
      <c r="U3553"/>
      <c r="V3553" s="9"/>
    </row>
    <row r="3554" spans="13:22" x14ac:dyDescent="0.3">
      <c r="M3554"/>
      <c r="N3554"/>
      <c r="O3554"/>
      <c r="S3554"/>
      <c r="T3554"/>
      <c r="U3554"/>
      <c r="V3554" s="9"/>
    </row>
    <row r="3555" spans="13:22" x14ac:dyDescent="0.3">
      <c r="M3555"/>
      <c r="N3555"/>
      <c r="O3555"/>
      <c r="S3555"/>
      <c r="T3555"/>
      <c r="U3555"/>
      <c r="V3555" s="9"/>
    </row>
    <row r="3556" spans="13:22" x14ac:dyDescent="0.3">
      <c r="M3556"/>
      <c r="N3556"/>
      <c r="O3556"/>
      <c r="S3556"/>
      <c r="T3556"/>
      <c r="U3556"/>
      <c r="V3556" s="9"/>
    </row>
    <row r="3557" spans="13:22" x14ac:dyDescent="0.3">
      <c r="M3557"/>
      <c r="N3557"/>
      <c r="O3557"/>
      <c r="S3557"/>
      <c r="T3557"/>
      <c r="U3557"/>
      <c r="V3557" s="9"/>
    </row>
    <row r="3558" spans="13:22" x14ac:dyDescent="0.3">
      <c r="M3558"/>
      <c r="N3558"/>
      <c r="O3558"/>
      <c r="S3558"/>
      <c r="T3558"/>
      <c r="U3558"/>
      <c r="V3558" s="9"/>
    </row>
    <row r="3559" spans="13:22" x14ac:dyDescent="0.3">
      <c r="M3559"/>
      <c r="N3559"/>
      <c r="O3559"/>
      <c r="S3559"/>
      <c r="T3559"/>
      <c r="U3559"/>
      <c r="V3559" s="9"/>
    </row>
    <row r="3560" spans="13:22" x14ac:dyDescent="0.3">
      <c r="M3560"/>
      <c r="N3560"/>
      <c r="O3560"/>
      <c r="S3560"/>
      <c r="T3560"/>
      <c r="U3560"/>
      <c r="V3560" s="9"/>
    </row>
    <row r="3561" spans="13:22" x14ac:dyDescent="0.3">
      <c r="M3561"/>
      <c r="N3561"/>
      <c r="O3561"/>
      <c r="S3561"/>
      <c r="T3561"/>
      <c r="U3561"/>
      <c r="V3561" s="9"/>
    </row>
    <row r="3562" spans="13:22" x14ac:dyDescent="0.3">
      <c r="M3562"/>
      <c r="N3562"/>
      <c r="O3562"/>
      <c r="S3562"/>
      <c r="T3562"/>
      <c r="U3562"/>
      <c r="V3562" s="9"/>
    </row>
    <row r="3563" spans="13:22" x14ac:dyDescent="0.3">
      <c r="M3563"/>
      <c r="N3563"/>
      <c r="O3563"/>
      <c r="S3563"/>
      <c r="T3563"/>
      <c r="U3563"/>
      <c r="V3563" s="9"/>
    </row>
    <row r="3564" spans="13:22" x14ac:dyDescent="0.3">
      <c r="M3564"/>
      <c r="N3564"/>
      <c r="O3564"/>
      <c r="S3564"/>
      <c r="T3564"/>
      <c r="U3564"/>
      <c r="V3564" s="9"/>
    </row>
    <row r="3565" spans="13:22" x14ac:dyDescent="0.3">
      <c r="M3565"/>
      <c r="N3565"/>
      <c r="O3565"/>
      <c r="S3565"/>
      <c r="T3565"/>
      <c r="U3565"/>
      <c r="V3565" s="9"/>
    </row>
    <row r="3566" spans="13:22" x14ac:dyDescent="0.3">
      <c r="M3566"/>
      <c r="N3566"/>
      <c r="O3566"/>
      <c r="S3566"/>
      <c r="T3566"/>
      <c r="U3566"/>
      <c r="V3566" s="9"/>
    </row>
    <row r="3567" spans="13:22" x14ac:dyDescent="0.3">
      <c r="M3567"/>
      <c r="N3567"/>
      <c r="O3567"/>
      <c r="S3567"/>
      <c r="T3567"/>
      <c r="U3567"/>
      <c r="V3567" s="9"/>
    </row>
    <row r="3568" spans="13:22" x14ac:dyDescent="0.3">
      <c r="M3568"/>
      <c r="N3568"/>
      <c r="O3568"/>
      <c r="S3568"/>
      <c r="T3568"/>
      <c r="U3568"/>
      <c r="V3568" s="9"/>
    </row>
    <row r="3569" spans="13:22" x14ac:dyDescent="0.3">
      <c r="M3569"/>
      <c r="N3569"/>
      <c r="O3569"/>
      <c r="S3569"/>
      <c r="T3569"/>
      <c r="U3569"/>
      <c r="V3569" s="9"/>
    </row>
    <row r="3570" spans="13:22" x14ac:dyDescent="0.3">
      <c r="M3570"/>
      <c r="N3570"/>
      <c r="O3570"/>
      <c r="S3570"/>
      <c r="T3570"/>
      <c r="U3570"/>
      <c r="V3570" s="9"/>
    </row>
    <row r="3571" spans="13:22" x14ac:dyDescent="0.3">
      <c r="M3571"/>
      <c r="N3571"/>
      <c r="O3571"/>
      <c r="S3571"/>
      <c r="T3571"/>
      <c r="U3571"/>
      <c r="V3571" s="9"/>
    </row>
    <row r="3572" spans="13:22" x14ac:dyDescent="0.3">
      <c r="M3572"/>
      <c r="N3572"/>
      <c r="O3572"/>
      <c r="S3572"/>
      <c r="T3572"/>
      <c r="U3572"/>
      <c r="V3572" s="9"/>
    </row>
    <row r="3573" spans="13:22" x14ac:dyDescent="0.3">
      <c r="M3573"/>
      <c r="N3573"/>
      <c r="O3573"/>
      <c r="S3573"/>
      <c r="T3573"/>
      <c r="U3573"/>
      <c r="V3573" s="9"/>
    </row>
    <row r="3574" spans="13:22" x14ac:dyDescent="0.3">
      <c r="M3574"/>
      <c r="N3574"/>
      <c r="O3574"/>
      <c r="S3574"/>
      <c r="T3574"/>
      <c r="U3574"/>
      <c r="V3574" s="9"/>
    </row>
    <row r="3575" spans="13:22" x14ac:dyDescent="0.3">
      <c r="M3575"/>
      <c r="N3575"/>
      <c r="O3575"/>
      <c r="S3575"/>
      <c r="T3575"/>
      <c r="U3575"/>
      <c r="V3575" s="9"/>
    </row>
    <row r="3576" spans="13:22" x14ac:dyDescent="0.3">
      <c r="M3576"/>
      <c r="N3576"/>
      <c r="O3576"/>
      <c r="S3576"/>
      <c r="T3576"/>
      <c r="U3576"/>
      <c r="V3576" s="9"/>
    </row>
    <row r="3577" spans="13:22" x14ac:dyDescent="0.3">
      <c r="M3577"/>
      <c r="N3577"/>
      <c r="O3577"/>
      <c r="S3577"/>
      <c r="T3577"/>
      <c r="U3577"/>
      <c r="V3577" s="9"/>
    </row>
    <row r="3578" spans="13:22" x14ac:dyDescent="0.3">
      <c r="M3578"/>
      <c r="N3578"/>
      <c r="O3578"/>
      <c r="S3578"/>
      <c r="T3578"/>
      <c r="U3578"/>
      <c r="V3578" s="9"/>
    </row>
    <row r="3579" spans="13:22" x14ac:dyDescent="0.3">
      <c r="M3579"/>
      <c r="N3579"/>
      <c r="O3579"/>
      <c r="S3579"/>
      <c r="T3579"/>
      <c r="U3579"/>
      <c r="V3579" s="9"/>
    </row>
    <row r="3580" spans="13:22" x14ac:dyDescent="0.3">
      <c r="M3580"/>
      <c r="N3580"/>
      <c r="O3580"/>
      <c r="S3580"/>
      <c r="T3580"/>
      <c r="U3580"/>
      <c r="V3580" s="9"/>
    </row>
    <row r="3581" spans="13:22" x14ac:dyDescent="0.3">
      <c r="M3581"/>
      <c r="N3581"/>
      <c r="O3581"/>
      <c r="S3581"/>
      <c r="T3581"/>
      <c r="U3581"/>
      <c r="V3581" s="9"/>
    </row>
    <row r="3582" spans="13:22" x14ac:dyDescent="0.3">
      <c r="M3582"/>
      <c r="N3582"/>
      <c r="O3582"/>
      <c r="S3582"/>
      <c r="T3582"/>
      <c r="U3582"/>
      <c r="V3582" s="9"/>
    </row>
    <row r="3583" spans="13:22" x14ac:dyDescent="0.3">
      <c r="M3583"/>
      <c r="N3583"/>
      <c r="O3583"/>
      <c r="S3583"/>
      <c r="T3583"/>
      <c r="U3583"/>
      <c r="V3583" s="9"/>
    </row>
    <row r="3584" spans="13:22" x14ac:dyDescent="0.3">
      <c r="M3584"/>
      <c r="N3584"/>
      <c r="O3584"/>
      <c r="S3584"/>
      <c r="T3584"/>
      <c r="U3584"/>
      <c r="V3584" s="9"/>
    </row>
    <row r="3585" spans="13:22" x14ac:dyDescent="0.3">
      <c r="M3585"/>
      <c r="N3585"/>
      <c r="O3585"/>
      <c r="S3585"/>
      <c r="T3585"/>
      <c r="U3585"/>
      <c r="V3585" s="9"/>
    </row>
    <row r="3586" spans="13:22" x14ac:dyDescent="0.3">
      <c r="M3586"/>
      <c r="N3586"/>
      <c r="O3586"/>
      <c r="S3586"/>
      <c r="T3586"/>
      <c r="U3586"/>
      <c r="V3586" s="9"/>
    </row>
    <row r="3587" spans="13:22" x14ac:dyDescent="0.3">
      <c r="M3587"/>
      <c r="N3587"/>
      <c r="O3587"/>
      <c r="S3587"/>
      <c r="T3587"/>
      <c r="U3587"/>
      <c r="V3587" s="9"/>
    </row>
    <row r="3588" spans="13:22" x14ac:dyDescent="0.3">
      <c r="M3588"/>
      <c r="N3588"/>
      <c r="O3588"/>
      <c r="S3588"/>
      <c r="T3588"/>
      <c r="U3588"/>
      <c r="V3588" s="9"/>
    </row>
    <row r="3589" spans="13:22" x14ac:dyDescent="0.3">
      <c r="M3589"/>
      <c r="N3589"/>
      <c r="O3589"/>
      <c r="S3589"/>
      <c r="T3589"/>
      <c r="U3589"/>
      <c r="V3589" s="9"/>
    </row>
    <row r="3590" spans="13:22" x14ac:dyDescent="0.3">
      <c r="M3590"/>
      <c r="N3590"/>
      <c r="O3590"/>
      <c r="S3590"/>
      <c r="T3590"/>
      <c r="U3590"/>
      <c r="V3590" s="9"/>
    </row>
    <row r="3591" spans="13:22" x14ac:dyDescent="0.3">
      <c r="M3591"/>
      <c r="N3591"/>
      <c r="O3591"/>
      <c r="S3591"/>
      <c r="T3591"/>
      <c r="U3591"/>
      <c r="V3591" s="9"/>
    </row>
    <row r="3592" spans="13:22" x14ac:dyDescent="0.3">
      <c r="M3592"/>
      <c r="N3592"/>
      <c r="O3592"/>
      <c r="S3592"/>
      <c r="T3592"/>
      <c r="U3592"/>
      <c r="V3592" s="9"/>
    </row>
    <row r="3593" spans="13:22" x14ac:dyDescent="0.3">
      <c r="M3593"/>
      <c r="N3593"/>
      <c r="O3593"/>
      <c r="S3593"/>
      <c r="T3593"/>
      <c r="U3593"/>
      <c r="V3593" s="9"/>
    </row>
    <row r="3594" spans="13:22" x14ac:dyDescent="0.3">
      <c r="M3594"/>
      <c r="N3594"/>
      <c r="O3594"/>
      <c r="S3594"/>
      <c r="T3594"/>
      <c r="U3594"/>
      <c r="V3594" s="9"/>
    </row>
    <row r="3595" spans="13:22" x14ac:dyDescent="0.3">
      <c r="M3595"/>
      <c r="N3595"/>
      <c r="O3595"/>
      <c r="S3595"/>
      <c r="T3595"/>
      <c r="U3595"/>
      <c r="V3595" s="9"/>
    </row>
    <row r="3596" spans="13:22" x14ac:dyDescent="0.3">
      <c r="M3596"/>
      <c r="N3596"/>
      <c r="O3596"/>
      <c r="S3596"/>
      <c r="T3596"/>
      <c r="U3596"/>
      <c r="V3596" s="9"/>
    </row>
    <row r="3597" spans="13:22" x14ac:dyDescent="0.3">
      <c r="M3597"/>
      <c r="N3597"/>
      <c r="O3597"/>
      <c r="S3597"/>
      <c r="T3597"/>
      <c r="U3597"/>
      <c r="V3597" s="9"/>
    </row>
    <row r="3598" spans="13:22" x14ac:dyDescent="0.3">
      <c r="M3598"/>
      <c r="N3598"/>
      <c r="O3598"/>
      <c r="S3598"/>
      <c r="T3598"/>
      <c r="U3598"/>
      <c r="V3598" s="9"/>
    </row>
    <row r="3599" spans="13:22" x14ac:dyDescent="0.3">
      <c r="M3599"/>
      <c r="N3599"/>
      <c r="O3599"/>
      <c r="S3599"/>
      <c r="T3599"/>
      <c r="U3599"/>
      <c r="V3599" s="9"/>
    </row>
    <row r="3600" spans="13:22" x14ac:dyDescent="0.3">
      <c r="M3600"/>
      <c r="N3600"/>
      <c r="O3600"/>
      <c r="S3600"/>
      <c r="T3600"/>
      <c r="U3600"/>
      <c r="V3600" s="9"/>
    </row>
    <row r="3601" spans="13:22" x14ac:dyDescent="0.3">
      <c r="M3601"/>
      <c r="N3601"/>
      <c r="O3601"/>
      <c r="S3601"/>
      <c r="T3601"/>
      <c r="U3601"/>
      <c r="V3601" s="9"/>
    </row>
    <row r="3602" spans="13:22" x14ac:dyDescent="0.3">
      <c r="M3602"/>
      <c r="N3602"/>
      <c r="O3602"/>
      <c r="S3602"/>
      <c r="T3602"/>
      <c r="U3602"/>
      <c r="V3602" s="9"/>
    </row>
    <row r="3603" spans="13:22" x14ac:dyDescent="0.3">
      <c r="M3603"/>
      <c r="N3603"/>
      <c r="O3603"/>
      <c r="S3603"/>
      <c r="T3603"/>
      <c r="U3603"/>
      <c r="V3603" s="9"/>
    </row>
    <row r="3604" spans="13:22" x14ac:dyDescent="0.3">
      <c r="M3604"/>
      <c r="N3604"/>
      <c r="O3604"/>
      <c r="S3604"/>
      <c r="T3604"/>
      <c r="U3604"/>
      <c r="V3604" s="9"/>
    </row>
    <row r="3605" spans="13:22" x14ac:dyDescent="0.3">
      <c r="M3605"/>
      <c r="N3605"/>
      <c r="O3605"/>
      <c r="S3605"/>
      <c r="T3605"/>
      <c r="U3605"/>
      <c r="V3605" s="9"/>
    </row>
    <row r="3606" spans="13:22" x14ac:dyDescent="0.3">
      <c r="M3606"/>
      <c r="N3606"/>
      <c r="O3606"/>
      <c r="S3606"/>
      <c r="T3606"/>
      <c r="U3606"/>
      <c r="V3606" s="9"/>
    </row>
    <row r="3607" spans="13:22" x14ac:dyDescent="0.3">
      <c r="M3607"/>
      <c r="N3607"/>
      <c r="O3607"/>
      <c r="S3607"/>
      <c r="T3607"/>
      <c r="U3607"/>
      <c r="V3607" s="9"/>
    </row>
    <row r="3608" spans="13:22" x14ac:dyDescent="0.3">
      <c r="M3608"/>
      <c r="N3608"/>
      <c r="O3608"/>
      <c r="S3608"/>
      <c r="T3608"/>
      <c r="U3608"/>
      <c r="V3608" s="9"/>
    </row>
    <row r="3609" spans="13:22" x14ac:dyDescent="0.3">
      <c r="M3609"/>
      <c r="N3609"/>
      <c r="O3609"/>
      <c r="S3609"/>
      <c r="T3609"/>
      <c r="U3609"/>
      <c r="V3609" s="9"/>
    </row>
    <row r="3610" spans="13:22" x14ac:dyDescent="0.3">
      <c r="M3610"/>
      <c r="N3610"/>
      <c r="O3610"/>
      <c r="S3610"/>
      <c r="T3610"/>
      <c r="U3610"/>
      <c r="V3610" s="9"/>
    </row>
    <row r="3611" spans="13:22" x14ac:dyDescent="0.3">
      <c r="M3611"/>
      <c r="N3611"/>
      <c r="O3611"/>
      <c r="S3611"/>
      <c r="T3611"/>
      <c r="U3611"/>
      <c r="V3611" s="9"/>
    </row>
    <row r="3612" spans="13:22" x14ac:dyDescent="0.3">
      <c r="M3612"/>
      <c r="N3612"/>
      <c r="O3612"/>
      <c r="S3612"/>
      <c r="T3612"/>
      <c r="U3612"/>
      <c r="V3612" s="9"/>
    </row>
    <row r="3613" spans="13:22" x14ac:dyDescent="0.3">
      <c r="M3613"/>
      <c r="N3613"/>
      <c r="O3613"/>
      <c r="S3613"/>
      <c r="T3613"/>
      <c r="U3613"/>
      <c r="V3613" s="9"/>
    </row>
    <row r="3614" spans="13:22" x14ac:dyDescent="0.3">
      <c r="M3614"/>
      <c r="N3614"/>
      <c r="O3614"/>
      <c r="S3614"/>
      <c r="T3614"/>
      <c r="U3614"/>
      <c r="V3614" s="9"/>
    </row>
    <row r="3615" spans="13:22" x14ac:dyDescent="0.3">
      <c r="M3615"/>
      <c r="N3615"/>
      <c r="O3615"/>
      <c r="S3615"/>
      <c r="T3615"/>
      <c r="U3615"/>
      <c r="V3615" s="9"/>
    </row>
    <row r="3616" spans="13:22" x14ac:dyDescent="0.3">
      <c r="M3616"/>
      <c r="N3616"/>
      <c r="O3616"/>
      <c r="S3616"/>
      <c r="T3616"/>
      <c r="U3616"/>
      <c r="V3616" s="9"/>
    </row>
    <row r="3617" spans="13:22" x14ac:dyDescent="0.3">
      <c r="M3617"/>
      <c r="N3617"/>
      <c r="O3617"/>
      <c r="S3617"/>
      <c r="T3617"/>
      <c r="U3617"/>
      <c r="V3617" s="9"/>
    </row>
    <row r="3618" spans="13:22" x14ac:dyDescent="0.3">
      <c r="M3618"/>
      <c r="N3618"/>
      <c r="O3618"/>
      <c r="S3618"/>
      <c r="T3618"/>
      <c r="U3618"/>
      <c r="V3618" s="9"/>
    </row>
    <row r="3619" spans="13:22" x14ac:dyDescent="0.3">
      <c r="M3619"/>
      <c r="N3619"/>
      <c r="O3619"/>
      <c r="S3619"/>
      <c r="T3619"/>
      <c r="U3619"/>
      <c r="V3619" s="9"/>
    </row>
    <row r="3620" spans="13:22" x14ac:dyDescent="0.3">
      <c r="M3620"/>
      <c r="N3620"/>
      <c r="O3620"/>
      <c r="S3620"/>
      <c r="T3620"/>
      <c r="U3620"/>
      <c r="V3620" s="9"/>
    </row>
    <row r="3621" spans="13:22" x14ac:dyDescent="0.3">
      <c r="M3621"/>
      <c r="N3621"/>
      <c r="O3621"/>
      <c r="S3621"/>
      <c r="T3621"/>
      <c r="U3621"/>
      <c r="V3621" s="9"/>
    </row>
    <row r="3622" spans="13:22" x14ac:dyDescent="0.3">
      <c r="M3622"/>
      <c r="N3622"/>
      <c r="O3622"/>
      <c r="S3622"/>
      <c r="T3622"/>
      <c r="U3622"/>
      <c r="V3622" s="9"/>
    </row>
    <row r="3623" spans="13:22" x14ac:dyDescent="0.3">
      <c r="M3623"/>
      <c r="N3623"/>
      <c r="O3623"/>
      <c r="S3623"/>
      <c r="T3623"/>
      <c r="U3623"/>
      <c r="V3623" s="9"/>
    </row>
    <row r="3624" spans="13:22" x14ac:dyDescent="0.3">
      <c r="M3624"/>
      <c r="N3624"/>
      <c r="O3624"/>
      <c r="S3624"/>
      <c r="T3624"/>
      <c r="U3624"/>
      <c r="V3624" s="9"/>
    </row>
    <row r="3625" spans="13:22" x14ac:dyDescent="0.3">
      <c r="M3625"/>
      <c r="N3625"/>
      <c r="O3625"/>
      <c r="S3625"/>
      <c r="T3625"/>
      <c r="U3625"/>
      <c r="V3625" s="9"/>
    </row>
    <row r="3626" spans="13:22" x14ac:dyDescent="0.3">
      <c r="M3626"/>
      <c r="N3626"/>
      <c r="O3626"/>
      <c r="S3626"/>
      <c r="T3626"/>
      <c r="U3626"/>
      <c r="V3626" s="9"/>
    </row>
    <row r="3627" spans="13:22" x14ac:dyDescent="0.3">
      <c r="M3627"/>
      <c r="N3627"/>
      <c r="O3627"/>
      <c r="S3627"/>
      <c r="T3627"/>
      <c r="U3627"/>
      <c r="V3627" s="9"/>
    </row>
    <row r="3628" spans="13:22" x14ac:dyDescent="0.3">
      <c r="M3628"/>
      <c r="N3628"/>
      <c r="O3628"/>
      <c r="S3628"/>
      <c r="T3628"/>
      <c r="U3628"/>
      <c r="V3628" s="9"/>
    </row>
    <row r="3629" spans="13:22" x14ac:dyDescent="0.3">
      <c r="M3629"/>
      <c r="N3629"/>
      <c r="O3629"/>
      <c r="S3629"/>
      <c r="T3629"/>
      <c r="U3629"/>
      <c r="V3629" s="9"/>
    </row>
    <row r="3630" spans="13:22" x14ac:dyDescent="0.3">
      <c r="M3630"/>
      <c r="N3630"/>
      <c r="O3630"/>
      <c r="S3630"/>
      <c r="T3630"/>
      <c r="U3630"/>
      <c r="V3630" s="9"/>
    </row>
    <row r="3631" spans="13:22" x14ac:dyDescent="0.3">
      <c r="M3631"/>
      <c r="N3631"/>
      <c r="O3631"/>
      <c r="S3631"/>
      <c r="T3631"/>
      <c r="U3631"/>
      <c r="V3631" s="9"/>
    </row>
    <row r="3632" spans="13:22" x14ac:dyDescent="0.3">
      <c r="M3632"/>
      <c r="N3632"/>
      <c r="O3632"/>
      <c r="S3632"/>
      <c r="T3632"/>
      <c r="U3632"/>
      <c r="V3632" s="9"/>
    </row>
    <row r="3633" spans="13:22" x14ac:dyDescent="0.3">
      <c r="M3633"/>
      <c r="N3633"/>
      <c r="O3633"/>
      <c r="S3633"/>
      <c r="T3633"/>
      <c r="U3633"/>
      <c r="V3633" s="9"/>
    </row>
    <row r="3634" spans="13:22" x14ac:dyDescent="0.3">
      <c r="M3634"/>
      <c r="N3634"/>
      <c r="O3634"/>
      <c r="S3634"/>
      <c r="T3634"/>
      <c r="U3634"/>
      <c r="V3634" s="9"/>
    </row>
    <row r="3635" spans="13:22" x14ac:dyDescent="0.3">
      <c r="M3635"/>
      <c r="N3635"/>
      <c r="O3635"/>
      <c r="S3635"/>
      <c r="T3635"/>
      <c r="U3635"/>
      <c r="V3635" s="9"/>
    </row>
    <row r="3636" spans="13:22" x14ac:dyDescent="0.3">
      <c r="M3636"/>
      <c r="N3636"/>
      <c r="O3636"/>
      <c r="S3636"/>
      <c r="T3636"/>
      <c r="U3636"/>
      <c r="V3636" s="9"/>
    </row>
    <row r="3637" spans="13:22" x14ac:dyDescent="0.3">
      <c r="M3637"/>
      <c r="N3637"/>
      <c r="O3637"/>
      <c r="S3637"/>
      <c r="T3637"/>
      <c r="U3637"/>
      <c r="V3637" s="9"/>
    </row>
    <row r="3638" spans="13:22" x14ac:dyDescent="0.3">
      <c r="M3638"/>
      <c r="N3638"/>
      <c r="O3638"/>
      <c r="S3638"/>
      <c r="T3638"/>
      <c r="U3638"/>
      <c r="V3638" s="9"/>
    </row>
    <row r="3639" spans="13:22" x14ac:dyDescent="0.3">
      <c r="M3639"/>
      <c r="N3639"/>
      <c r="O3639"/>
      <c r="S3639"/>
      <c r="T3639"/>
      <c r="U3639"/>
      <c r="V3639" s="9"/>
    </row>
    <row r="3640" spans="13:22" x14ac:dyDescent="0.3">
      <c r="M3640"/>
      <c r="N3640"/>
      <c r="O3640"/>
      <c r="S3640"/>
      <c r="T3640"/>
      <c r="U3640"/>
      <c r="V3640" s="9"/>
    </row>
    <row r="3641" spans="13:22" x14ac:dyDescent="0.3">
      <c r="M3641"/>
      <c r="N3641"/>
      <c r="O3641"/>
      <c r="S3641"/>
      <c r="T3641"/>
      <c r="U3641"/>
      <c r="V3641" s="9"/>
    </row>
    <row r="3642" spans="13:22" x14ac:dyDescent="0.3">
      <c r="M3642"/>
      <c r="N3642"/>
      <c r="O3642"/>
      <c r="S3642"/>
      <c r="T3642"/>
      <c r="U3642"/>
      <c r="V3642" s="9"/>
    </row>
    <row r="3643" spans="13:22" x14ac:dyDescent="0.3">
      <c r="M3643"/>
      <c r="N3643"/>
      <c r="O3643"/>
      <c r="S3643"/>
      <c r="T3643"/>
      <c r="U3643"/>
      <c r="V3643" s="9"/>
    </row>
    <row r="3644" spans="13:22" x14ac:dyDescent="0.3">
      <c r="M3644"/>
      <c r="N3644"/>
      <c r="O3644"/>
      <c r="S3644"/>
      <c r="T3644"/>
      <c r="U3644"/>
      <c r="V3644" s="9"/>
    </row>
    <row r="3645" spans="13:22" x14ac:dyDescent="0.3">
      <c r="M3645"/>
      <c r="N3645"/>
      <c r="O3645"/>
      <c r="S3645"/>
      <c r="T3645"/>
      <c r="U3645"/>
      <c r="V3645" s="9"/>
    </row>
    <row r="3646" spans="13:22" x14ac:dyDescent="0.3">
      <c r="M3646"/>
      <c r="N3646"/>
      <c r="O3646"/>
      <c r="S3646"/>
      <c r="T3646"/>
      <c r="U3646"/>
      <c r="V3646" s="9"/>
    </row>
    <row r="3647" spans="13:22" x14ac:dyDescent="0.3">
      <c r="M3647"/>
      <c r="N3647"/>
      <c r="O3647"/>
      <c r="S3647"/>
      <c r="T3647"/>
      <c r="U3647"/>
      <c r="V3647" s="9"/>
    </row>
    <row r="3648" spans="13:22" x14ac:dyDescent="0.3">
      <c r="M3648"/>
      <c r="N3648"/>
      <c r="O3648"/>
      <c r="S3648"/>
      <c r="T3648"/>
      <c r="U3648"/>
      <c r="V3648" s="9"/>
    </row>
    <row r="3649" spans="13:22" x14ac:dyDescent="0.3">
      <c r="M3649"/>
      <c r="N3649"/>
      <c r="O3649"/>
      <c r="S3649"/>
      <c r="T3649"/>
      <c r="U3649"/>
      <c r="V3649" s="9"/>
    </row>
    <row r="3650" spans="13:22" x14ac:dyDescent="0.3">
      <c r="M3650"/>
      <c r="N3650"/>
      <c r="O3650"/>
      <c r="S3650"/>
      <c r="T3650"/>
      <c r="U3650"/>
      <c r="V3650" s="9"/>
    </row>
    <row r="3651" spans="13:22" x14ac:dyDescent="0.3">
      <c r="M3651"/>
      <c r="N3651"/>
      <c r="O3651"/>
      <c r="S3651"/>
      <c r="T3651"/>
      <c r="U3651"/>
      <c r="V3651" s="9"/>
    </row>
    <row r="3652" spans="13:22" x14ac:dyDescent="0.3">
      <c r="M3652"/>
      <c r="N3652"/>
      <c r="O3652"/>
      <c r="S3652"/>
      <c r="T3652"/>
      <c r="U3652"/>
      <c r="V3652" s="9"/>
    </row>
    <row r="3653" spans="13:22" x14ac:dyDescent="0.3">
      <c r="M3653"/>
      <c r="N3653"/>
      <c r="O3653"/>
      <c r="S3653"/>
      <c r="T3653"/>
      <c r="U3653"/>
      <c r="V3653" s="9"/>
    </row>
    <row r="3654" spans="13:22" x14ac:dyDescent="0.3">
      <c r="M3654"/>
      <c r="N3654"/>
      <c r="O3654"/>
      <c r="S3654"/>
      <c r="T3654"/>
      <c r="U3654"/>
      <c r="V3654" s="9"/>
    </row>
    <row r="3655" spans="13:22" x14ac:dyDescent="0.3">
      <c r="M3655"/>
      <c r="N3655"/>
      <c r="O3655"/>
      <c r="S3655"/>
      <c r="T3655"/>
      <c r="U3655"/>
      <c r="V3655" s="9"/>
    </row>
    <row r="3656" spans="13:22" x14ac:dyDescent="0.3">
      <c r="M3656"/>
      <c r="N3656"/>
      <c r="O3656"/>
      <c r="S3656"/>
      <c r="T3656"/>
      <c r="U3656"/>
      <c r="V3656" s="9"/>
    </row>
    <row r="3657" spans="13:22" x14ac:dyDescent="0.3">
      <c r="M3657"/>
      <c r="N3657"/>
      <c r="O3657"/>
      <c r="S3657"/>
      <c r="T3657"/>
      <c r="U3657"/>
      <c r="V3657" s="9"/>
    </row>
    <row r="3658" spans="13:22" x14ac:dyDescent="0.3">
      <c r="M3658"/>
      <c r="N3658"/>
      <c r="O3658"/>
      <c r="S3658"/>
      <c r="T3658"/>
      <c r="U3658"/>
      <c r="V3658" s="9"/>
    </row>
    <row r="3659" spans="13:22" x14ac:dyDescent="0.3">
      <c r="M3659"/>
      <c r="N3659"/>
      <c r="O3659"/>
      <c r="S3659"/>
      <c r="T3659"/>
      <c r="U3659"/>
      <c r="V3659" s="9"/>
    </row>
    <row r="3660" spans="13:22" x14ac:dyDescent="0.3">
      <c r="M3660"/>
      <c r="N3660"/>
      <c r="O3660"/>
      <c r="S3660"/>
      <c r="T3660"/>
      <c r="U3660"/>
      <c r="V3660" s="9"/>
    </row>
    <row r="3661" spans="13:22" x14ac:dyDescent="0.3">
      <c r="M3661"/>
      <c r="N3661"/>
      <c r="O3661"/>
      <c r="S3661"/>
      <c r="T3661"/>
      <c r="U3661"/>
      <c r="V3661" s="9"/>
    </row>
    <row r="3662" spans="13:22" x14ac:dyDescent="0.3">
      <c r="M3662"/>
      <c r="N3662"/>
      <c r="O3662"/>
      <c r="S3662"/>
      <c r="T3662"/>
      <c r="U3662"/>
      <c r="V3662" s="9"/>
    </row>
    <row r="3663" spans="13:22" x14ac:dyDescent="0.3">
      <c r="M3663"/>
      <c r="N3663"/>
      <c r="O3663"/>
      <c r="S3663"/>
      <c r="T3663"/>
      <c r="U3663"/>
      <c r="V3663" s="9"/>
    </row>
    <row r="3664" spans="13:22" x14ac:dyDescent="0.3">
      <c r="M3664"/>
      <c r="N3664"/>
      <c r="O3664"/>
      <c r="S3664"/>
      <c r="T3664"/>
      <c r="U3664"/>
      <c r="V3664" s="9"/>
    </row>
    <row r="3665" spans="13:22" x14ac:dyDescent="0.3">
      <c r="M3665"/>
      <c r="N3665"/>
      <c r="O3665"/>
      <c r="S3665"/>
      <c r="T3665"/>
      <c r="U3665"/>
      <c r="V3665" s="9"/>
    </row>
    <row r="3666" spans="13:22" x14ac:dyDescent="0.3">
      <c r="M3666"/>
      <c r="N3666"/>
      <c r="O3666"/>
      <c r="S3666"/>
      <c r="T3666"/>
      <c r="U3666"/>
      <c r="V3666" s="9"/>
    </row>
    <row r="3667" spans="13:22" x14ac:dyDescent="0.3">
      <c r="M3667"/>
      <c r="N3667"/>
      <c r="O3667"/>
      <c r="S3667"/>
      <c r="T3667"/>
      <c r="U3667"/>
      <c r="V3667" s="9"/>
    </row>
    <row r="3668" spans="13:22" x14ac:dyDescent="0.3">
      <c r="M3668"/>
      <c r="N3668"/>
      <c r="O3668"/>
      <c r="S3668"/>
      <c r="T3668"/>
      <c r="U3668"/>
      <c r="V3668" s="9"/>
    </row>
    <row r="3669" spans="13:22" x14ac:dyDescent="0.3">
      <c r="M3669"/>
      <c r="N3669"/>
      <c r="O3669"/>
      <c r="S3669"/>
      <c r="T3669"/>
      <c r="U3669"/>
      <c r="V3669" s="9"/>
    </row>
    <row r="3670" spans="13:22" x14ac:dyDescent="0.3">
      <c r="M3670"/>
      <c r="N3670"/>
      <c r="O3670"/>
      <c r="S3670"/>
      <c r="T3670"/>
      <c r="U3670"/>
      <c r="V3670" s="9"/>
    </row>
    <row r="3671" spans="13:22" x14ac:dyDescent="0.3">
      <c r="M3671"/>
      <c r="N3671"/>
      <c r="O3671"/>
      <c r="S3671"/>
      <c r="T3671"/>
      <c r="U3671"/>
      <c r="V3671" s="9"/>
    </row>
    <row r="3672" spans="13:22" x14ac:dyDescent="0.3">
      <c r="M3672"/>
      <c r="N3672"/>
      <c r="O3672"/>
      <c r="S3672"/>
      <c r="T3672"/>
      <c r="U3672"/>
      <c r="V3672" s="9"/>
    </row>
    <row r="3673" spans="13:22" x14ac:dyDescent="0.3">
      <c r="M3673"/>
      <c r="N3673"/>
      <c r="O3673"/>
      <c r="S3673"/>
      <c r="T3673"/>
      <c r="U3673"/>
      <c r="V3673" s="9"/>
    </row>
    <row r="3674" spans="13:22" x14ac:dyDescent="0.3">
      <c r="M3674"/>
      <c r="N3674"/>
      <c r="O3674"/>
      <c r="S3674"/>
      <c r="T3674"/>
      <c r="U3674"/>
      <c r="V3674" s="9"/>
    </row>
    <row r="3675" spans="13:22" x14ac:dyDescent="0.3">
      <c r="M3675"/>
      <c r="N3675"/>
      <c r="O3675"/>
      <c r="S3675"/>
      <c r="T3675"/>
      <c r="U3675"/>
      <c r="V3675" s="9"/>
    </row>
    <row r="3676" spans="13:22" x14ac:dyDescent="0.3">
      <c r="M3676"/>
      <c r="N3676"/>
      <c r="O3676"/>
      <c r="S3676"/>
      <c r="T3676"/>
      <c r="U3676"/>
      <c r="V3676" s="9"/>
    </row>
    <row r="3677" spans="13:22" x14ac:dyDescent="0.3">
      <c r="M3677"/>
      <c r="N3677"/>
      <c r="O3677"/>
      <c r="S3677"/>
      <c r="T3677"/>
      <c r="U3677"/>
      <c r="V3677" s="9"/>
    </row>
    <row r="3678" spans="13:22" x14ac:dyDescent="0.3">
      <c r="M3678"/>
      <c r="N3678"/>
      <c r="O3678"/>
      <c r="S3678"/>
      <c r="T3678"/>
      <c r="U3678"/>
      <c r="V3678" s="9"/>
    </row>
    <row r="3679" spans="13:22" x14ac:dyDescent="0.3">
      <c r="M3679"/>
      <c r="N3679"/>
      <c r="O3679"/>
      <c r="S3679"/>
      <c r="T3679"/>
      <c r="U3679"/>
      <c r="V3679" s="9"/>
    </row>
    <row r="3680" spans="13:22" x14ac:dyDescent="0.3">
      <c r="M3680"/>
      <c r="N3680"/>
      <c r="O3680"/>
      <c r="S3680"/>
      <c r="T3680"/>
      <c r="U3680"/>
      <c r="V3680" s="9"/>
    </row>
    <row r="3681" spans="13:22" x14ac:dyDescent="0.3">
      <c r="M3681"/>
      <c r="N3681"/>
      <c r="O3681"/>
      <c r="S3681"/>
      <c r="T3681"/>
      <c r="U3681"/>
      <c r="V3681" s="9"/>
    </row>
    <row r="3682" spans="13:22" x14ac:dyDescent="0.3">
      <c r="M3682"/>
      <c r="N3682"/>
      <c r="O3682"/>
      <c r="S3682"/>
      <c r="T3682"/>
      <c r="U3682"/>
      <c r="V3682" s="9"/>
    </row>
    <row r="3683" spans="13:22" x14ac:dyDescent="0.3">
      <c r="M3683"/>
      <c r="N3683"/>
      <c r="O3683"/>
      <c r="S3683"/>
      <c r="T3683"/>
      <c r="U3683"/>
      <c r="V3683" s="9"/>
    </row>
    <row r="3684" spans="13:22" x14ac:dyDescent="0.3">
      <c r="M3684"/>
      <c r="N3684"/>
      <c r="O3684"/>
      <c r="S3684"/>
      <c r="T3684"/>
      <c r="U3684"/>
      <c r="V3684" s="9"/>
    </row>
    <row r="3685" spans="13:22" x14ac:dyDescent="0.3">
      <c r="M3685"/>
      <c r="N3685"/>
      <c r="O3685"/>
      <c r="S3685"/>
      <c r="T3685"/>
      <c r="U3685"/>
      <c r="V3685" s="9"/>
    </row>
    <row r="3686" spans="13:22" x14ac:dyDescent="0.3">
      <c r="M3686"/>
      <c r="N3686"/>
      <c r="O3686"/>
      <c r="S3686"/>
      <c r="T3686"/>
      <c r="U3686"/>
      <c r="V3686" s="9"/>
    </row>
    <row r="3687" spans="13:22" x14ac:dyDescent="0.3">
      <c r="M3687"/>
      <c r="N3687"/>
      <c r="O3687"/>
      <c r="S3687"/>
      <c r="T3687"/>
      <c r="U3687"/>
      <c r="V3687" s="9"/>
    </row>
    <row r="3688" spans="13:22" x14ac:dyDescent="0.3">
      <c r="M3688"/>
      <c r="N3688"/>
      <c r="O3688"/>
      <c r="S3688"/>
      <c r="T3688"/>
      <c r="U3688"/>
      <c r="V3688" s="9"/>
    </row>
    <row r="3689" spans="13:22" x14ac:dyDescent="0.3">
      <c r="M3689"/>
      <c r="N3689"/>
      <c r="O3689"/>
      <c r="S3689"/>
      <c r="T3689"/>
      <c r="U3689"/>
      <c r="V3689" s="9"/>
    </row>
    <row r="3690" spans="13:22" x14ac:dyDescent="0.3">
      <c r="M3690"/>
      <c r="N3690"/>
      <c r="O3690"/>
      <c r="S3690"/>
      <c r="T3690"/>
      <c r="U3690"/>
      <c r="V3690" s="9"/>
    </row>
    <row r="3691" spans="13:22" x14ac:dyDescent="0.3">
      <c r="M3691"/>
      <c r="N3691"/>
      <c r="O3691"/>
      <c r="S3691"/>
      <c r="T3691"/>
      <c r="U3691"/>
      <c r="V3691" s="9"/>
    </row>
    <row r="3692" spans="13:22" x14ac:dyDescent="0.3">
      <c r="M3692"/>
      <c r="N3692"/>
      <c r="O3692"/>
      <c r="S3692"/>
      <c r="T3692"/>
      <c r="U3692"/>
      <c r="V3692" s="9"/>
    </row>
    <row r="3693" spans="13:22" x14ac:dyDescent="0.3">
      <c r="M3693"/>
      <c r="N3693"/>
      <c r="O3693"/>
      <c r="S3693"/>
      <c r="T3693"/>
      <c r="U3693"/>
      <c r="V3693" s="9"/>
    </row>
    <row r="3694" spans="13:22" x14ac:dyDescent="0.3">
      <c r="M3694"/>
      <c r="N3694"/>
      <c r="O3694"/>
      <c r="S3694"/>
      <c r="T3694"/>
      <c r="U3694"/>
      <c r="V3694" s="9"/>
    </row>
    <row r="3695" spans="13:22" x14ac:dyDescent="0.3">
      <c r="M3695"/>
      <c r="N3695"/>
      <c r="O3695"/>
      <c r="S3695"/>
      <c r="T3695"/>
      <c r="U3695"/>
      <c r="V3695" s="9"/>
    </row>
    <row r="3696" spans="13:22" x14ac:dyDescent="0.3">
      <c r="M3696"/>
      <c r="N3696"/>
      <c r="O3696"/>
      <c r="S3696"/>
      <c r="T3696"/>
      <c r="U3696"/>
      <c r="V3696" s="9"/>
    </row>
    <row r="3697" spans="13:22" x14ac:dyDescent="0.3">
      <c r="M3697"/>
      <c r="N3697"/>
      <c r="O3697"/>
      <c r="S3697"/>
      <c r="T3697"/>
      <c r="U3697"/>
      <c r="V3697" s="9"/>
    </row>
    <row r="3698" spans="13:22" x14ac:dyDescent="0.3">
      <c r="M3698"/>
      <c r="N3698"/>
      <c r="O3698"/>
      <c r="S3698"/>
      <c r="T3698"/>
      <c r="U3698"/>
      <c r="V3698" s="9"/>
    </row>
    <row r="3699" spans="13:22" x14ac:dyDescent="0.3">
      <c r="M3699"/>
      <c r="N3699"/>
      <c r="O3699"/>
      <c r="S3699"/>
      <c r="T3699"/>
      <c r="U3699"/>
      <c r="V3699" s="9"/>
    </row>
    <row r="3700" spans="13:22" x14ac:dyDescent="0.3">
      <c r="M3700"/>
      <c r="N3700"/>
      <c r="O3700"/>
      <c r="S3700"/>
      <c r="T3700"/>
      <c r="U3700"/>
      <c r="V3700" s="9"/>
    </row>
    <row r="3701" spans="13:22" x14ac:dyDescent="0.3">
      <c r="M3701"/>
      <c r="N3701"/>
      <c r="O3701"/>
      <c r="S3701"/>
      <c r="T3701"/>
      <c r="U3701"/>
      <c r="V3701" s="9"/>
    </row>
    <row r="3702" spans="13:22" x14ac:dyDescent="0.3">
      <c r="M3702"/>
      <c r="N3702"/>
      <c r="O3702"/>
      <c r="S3702"/>
      <c r="T3702"/>
      <c r="U3702"/>
      <c r="V3702" s="9"/>
    </row>
    <row r="3703" spans="13:22" x14ac:dyDescent="0.3">
      <c r="M3703"/>
      <c r="N3703"/>
      <c r="O3703"/>
      <c r="S3703"/>
      <c r="T3703"/>
      <c r="U3703"/>
      <c r="V3703" s="9"/>
    </row>
    <row r="3704" spans="13:22" x14ac:dyDescent="0.3">
      <c r="M3704"/>
      <c r="N3704"/>
      <c r="O3704"/>
      <c r="S3704"/>
      <c r="T3704"/>
      <c r="U3704"/>
      <c r="V3704" s="9"/>
    </row>
    <row r="3705" spans="13:22" x14ac:dyDescent="0.3">
      <c r="M3705"/>
      <c r="N3705"/>
      <c r="O3705"/>
      <c r="S3705"/>
      <c r="T3705"/>
      <c r="U3705"/>
      <c r="V3705" s="9"/>
    </row>
    <row r="3706" spans="13:22" x14ac:dyDescent="0.3">
      <c r="M3706"/>
      <c r="N3706"/>
      <c r="O3706"/>
      <c r="S3706"/>
      <c r="T3706"/>
      <c r="U3706"/>
      <c r="V3706" s="9"/>
    </row>
    <row r="3707" spans="13:22" x14ac:dyDescent="0.3">
      <c r="M3707"/>
      <c r="N3707"/>
      <c r="O3707"/>
      <c r="S3707"/>
      <c r="T3707"/>
      <c r="U3707"/>
      <c r="V3707" s="9"/>
    </row>
    <row r="3708" spans="13:22" x14ac:dyDescent="0.3">
      <c r="M3708"/>
      <c r="N3708"/>
      <c r="O3708"/>
      <c r="S3708"/>
      <c r="T3708"/>
      <c r="U3708"/>
      <c r="V3708" s="9"/>
    </row>
    <row r="3709" spans="13:22" x14ac:dyDescent="0.3">
      <c r="M3709"/>
      <c r="N3709"/>
      <c r="O3709"/>
      <c r="S3709"/>
      <c r="T3709"/>
      <c r="U3709"/>
      <c r="V3709" s="9"/>
    </row>
    <row r="3710" spans="13:22" x14ac:dyDescent="0.3">
      <c r="M3710"/>
      <c r="N3710"/>
      <c r="O3710"/>
      <c r="S3710"/>
      <c r="T3710"/>
      <c r="U3710"/>
      <c r="V3710" s="9"/>
    </row>
    <row r="3711" spans="13:22" x14ac:dyDescent="0.3">
      <c r="M3711"/>
      <c r="N3711"/>
      <c r="O3711"/>
      <c r="S3711"/>
      <c r="T3711"/>
      <c r="U3711"/>
      <c r="V3711" s="9"/>
    </row>
    <row r="3712" spans="13:22" x14ac:dyDescent="0.3">
      <c r="M3712"/>
      <c r="N3712"/>
      <c r="O3712"/>
      <c r="S3712"/>
      <c r="T3712"/>
      <c r="U3712"/>
      <c r="V3712" s="9"/>
    </row>
    <row r="3713" spans="13:22" x14ac:dyDescent="0.3">
      <c r="M3713"/>
      <c r="N3713"/>
      <c r="O3713"/>
      <c r="S3713"/>
      <c r="T3713"/>
      <c r="U3713"/>
      <c r="V3713" s="9"/>
    </row>
    <row r="3714" spans="13:22" x14ac:dyDescent="0.3">
      <c r="M3714"/>
      <c r="N3714"/>
      <c r="O3714"/>
      <c r="S3714"/>
      <c r="T3714"/>
      <c r="U3714"/>
      <c r="V3714" s="9"/>
    </row>
    <row r="3715" spans="13:22" x14ac:dyDescent="0.3">
      <c r="M3715"/>
      <c r="N3715"/>
      <c r="O3715"/>
      <c r="S3715"/>
      <c r="T3715"/>
      <c r="U3715"/>
      <c r="V3715" s="9"/>
    </row>
    <row r="3716" spans="13:22" x14ac:dyDescent="0.3">
      <c r="M3716"/>
      <c r="N3716"/>
      <c r="O3716"/>
      <c r="S3716"/>
      <c r="T3716"/>
      <c r="U3716"/>
      <c r="V3716" s="9"/>
    </row>
    <row r="3717" spans="13:22" x14ac:dyDescent="0.3">
      <c r="M3717"/>
      <c r="N3717"/>
      <c r="O3717"/>
      <c r="S3717"/>
      <c r="T3717"/>
      <c r="U3717"/>
      <c r="V3717" s="9"/>
    </row>
    <row r="3718" spans="13:22" x14ac:dyDescent="0.3">
      <c r="M3718"/>
      <c r="N3718"/>
      <c r="O3718"/>
      <c r="S3718"/>
      <c r="T3718"/>
      <c r="U3718"/>
      <c r="V3718" s="9"/>
    </row>
    <row r="3719" spans="13:22" x14ac:dyDescent="0.3">
      <c r="M3719"/>
      <c r="N3719"/>
      <c r="O3719"/>
      <c r="S3719"/>
      <c r="T3719"/>
      <c r="U3719"/>
      <c r="V3719" s="9"/>
    </row>
    <row r="3720" spans="13:22" x14ac:dyDescent="0.3">
      <c r="M3720"/>
      <c r="N3720"/>
      <c r="O3720"/>
      <c r="S3720"/>
      <c r="T3720"/>
      <c r="U3720"/>
      <c r="V3720" s="9"/>
    </row>
    <row r="3721" spans="13:22" x14ac:dyDescent="0.3">
      <c r="M3721"/>
      <c r="N3721"/>
      <c r="O3721"/>
      <c r="S3721"/>
      <c r="T3721"/>
      <c r="U3721"/>
      <c r="V3721" s="9"/>
    </row>
    <row r="3722" spans="13:22" x14ac:dyDescent="0.3">
      <c r="M3722"/>
      <c r="N3722"/>
      <c r="O3722"/>
      <c r="S3722"/>
      <c r="T3722"/>
      <c r="U3722"/>
      <c r="V3722" s="9"/>
    </row>
    <row r="3723" spans="13:22" x14ac:dyDescent="0.3">
      <c r="M3723"/>
      <c r="N3723"/>
      <c r="O3723"/>
      <c r="S3723"/>
      <c r="T3723"/>
      <c r="U3723"/>
      <c r="V3723" s="9"/>
    </row>
    <row r="3724" spans="13:22" x14ac:dyDescent="0.3">
      <c r="M3724"/>
      <c r="N3724"/>
      <c r="O3724"/>
      <c r="S3724"/>
      <c r="T3724"/>
      <c r="U3724"/>
      <c r="V3724" s="9"/>
    </row>
    <row r="3725" spans="13:22" x14ac:dyDescent="0.3">
      <c r="M3725"/>
      <c r="N3725"/>
      <c r="O3725"/>
      <c r="S3725"/>
      <c r="T3725"/>
      <c r="U3725"/>
      <c r="V3725" s="9"/>
    </row>
    <row r="3726" spans="13:22" x14ac:dyDescent="0.3">
      <c r="M3726"/>
      <c r="N3726"/>
      <c r="O3726"/>
      <c r="S3726"/>
      <c r="T3726"/>
      <c r="U3726"/>
      <c r="V3726" s="9"/>
    </row>
    <row r="3727" spans="13:22" x14ac:dyDescent="0.3">
      <c r="M3727"/>
      <c r="N3727"/>
      <c r="O3727"/>
      <c r="S3727"/>
      <c r="T3727"/>
      <c r="U3727"/>
      <c r="V3727" s="9"/>
    </row>
    <row r="3728" spans="13:22" x14ac:dyDescent="0.3">
      <c r="M3728"/>
      <c r="N3728"/>
      <c r="O3728"/>
      <c r="S3728"/>
      <c r="T3728"/>
      <c r="U3728"/>
      <c r="V3728" s="9"/>
    </row>
    <row r="3729" spans="13:22" x14ac:dyDescent="0.3">
      <c r="M3729"/>
      <c r="N3729"/>
      <c r="O3729"/>
      <c r="S3729"/>
      <c r="T3729"/>
      <c r="U3729"/>
      <c r="V3729" s="9"/>
    </row>
    <row r="3730" spans="13:22" x14ac:dyDescent="0.3">
      <c r="M3730"/>
      <c r="N3730"/>
      <c r="O3730"/>
      <c r="S3730"/>
      <c r="T3730"/>
      <c r="U3730"/>
      <c r="V3730" s="9"/>
    </row>
    <row r="3731" spans="13:22" x14ac:dyDescent="0.3">
      <c r="M3731"/>
      <c r="N3731"/>
      <c r="O3731"/>
      <c r="S3731"/>
      <c r="T3731"/>
      <c r="U3731"/>
      <c r="V3731" s="9"/>
    </row>
    <row r="3732" spans="13:22" x14ac:dyDescent="0.3">
      <c r="M3732"/>
      <c r="N3732"/>
      <c r="O3732"/>
      <c r="S3732"/>
      <c r="T3732"/>
      <c r="U3732"/>
      <c r="V3732" s="9"/>
    </row>
    <row r="3733" spans="13:22" x14ac:dyDescent="0.3">
      <c r="M3733"/>
      <c r="N3733"/>
      <c r="O3733"/>
      <c r="S3733"/>
      <c r="T3733"/>
      <c r="U3733"/>
      <c r="V3733" s="9"/>
    </row>
    <row r="3734" spans="13:22" x14ac:dyDescent="0.3">
      <c r="M3734"/>
      <c r="N3734"/>
      <c r="O3734"/>
      <c r="S3734"/>
      <c r="T3734"/>
      <c r="U3734"/>
      <c r="V3734" s="9"/>
    </row>
    <row r="3735" spans="13:22" x14ac:dyDescent="0.3">
      <c r="M3735"/>
      <c r="N3735"/>
      <c r="O3735"/>
      <c r="S3735"/>
      <c r="T3735"/>
      <c r="U3735"/>
      <c r="V3735" s="9"/>
    </row>
    <row r="3736" spans="13:22" x14ac:dyDescent="0.3">
      <c r="M3736"/>
      <c r="N3736"/>
      <c r="O3736"/>
      <c r="S3736"/>
      <c r="T3736"/>
      <c r="U3736"/>
      <c r="V3736" s="9"/>
    </row>
    <row r="3737" spans="13:22" x14ac:dyDescent="0.3">
      <c r="M3737"/>
      <c r="N3737"/>
      <c r="O3737"/>
      <c r="S3737"/>
      <c r="T3737"/>
      <c r="U3737"/>
      <c r="V3737" s="9"/>
    </row>
    <row r="3738" spans="13:22" x14ac:dyDescent="0.3">
      <c r="M3738"/>
      <c r="N3738"/>
      <c r="O3738"/>
      <c r="S3738"/>
      <c r="T3738"/>
      <c r="U3738"/>
      <c r="V3738" s="9"/>
    </row>
    <row r="3739" spans="13:22" x14ac:dyDescent="0.3">
      <c r="M3739"/>
      <c r="N3739"/>
      <c r="O3739"/>
      <c r="S3739"/>
      <c r="T3739"/>
      <c r="U3739"/>
      <c r="V3739" s="9"/>
    </row>
    <row r="3740" spans="13:22" x14ac:dyDescent="0.3">
      <c r="M3740"/>
      <c r="N3740"/>
      <c r="O3740"/>
      <c r="S3740"/>
      <c r="T3740"/>
      <c r="U3740"/>
      <c r="V3740" s="9"/>
    </row>
    <row r="3741" spans="13:22" x14ac:dyDescent="0.3">
      <c r="M3741"/>
      <c r="N3741"/>
      <c r="O3741"/>
      <c r="S3741"/>
      <c r="T3741"/>
      <c r="U3741"/>
      <c r="V3741" s="9"/>
    </row>
    <row r="3742" spans="13:22" x14ac:dyDescent="0.3">
      <c r="M3742"/>
      <c r="N3742"/>
      <c r="O3742"/>
      <c r="S3742"/>
      <c r="T3742"/>
      <c r="U3742"/>
      <c r="V3742" s="9"/>
    </row>
    <row r="3743" spans="13:22" x14ac:dyDescent="0.3">
      <c r="M3743"/>
      <c r="N3743"/>
      <c r="O3743"/>
      <c r="S3743"/>
      <c r="T3743"/>
      <c r="U3743"/>
      <c r="V3743" s="9"/>
    </row>
    <row r="3744" spans="13:22" x14ac:dyDescent="0.3">
      <c r="M3744"/>
      <c r="N3744"/>
      <c r="O3744"/>
      <c r="S3744"/>
      <c r="T3744"/>
      <c r="U3744"/>
      <c r="V3744" s="9"/>
    </row>
    <row r="3745" spans="13:22" x14ac:dyDescent="0.3">
      <c r="M3745"/>
      <c r="N3745"/>
      <c r="O3745"/>
      <c r="S3745"/>
      <c r="T3745"/>
      <c r="U3745"/>
      <c r="V3745" s="9"/>
    </row>
    <row r="3746" spans="13:22" x14ac:dyDescent="0.3">
      <c r="M3746"/>
      <c r="N3746"/>
      <c r="O3746"/>
      <c r="S3746"/>
      <c r="T3746"/>
      <c r="U3746"/>
      <c r="V3746" s="9"/>
    </row>
    <row r="3747" spans="13:22" x14ac:dyDescent="0.3">
      <c r="M3747"/>
      <c r="N3747"/>
      <c r="O3747"/>
      <c r="S3747"/>
      <c r="T3747"/>
      <c r="U3747"/>
      <c r="V3747" s="9"/>
    </row>
    <row r="3748" spans="13:22" x14ac:dyDescent="0.3">
      <c r="M3748"/>
      <c r="N3748"/>
      <c r="O3748"/>
      <c r="S3748"/>
      <c r="T3748"/>
      <c r="U3748"/>
      <c r="V3748" s="9"/>
    </row>
    <row r="3749" spans="13:22" x14ac:dyDescent="0.3">
      <c r="M3749"/>
      <c r="N3749"/>
      <c r="O3749"/>
      <c r="S3749"/>
      <c r="T3749"/>
      <c r="U3749"/>
      <c r="V3749" s="9"/>
    </row>
    <row r="3750" spans="13:22" x14ac:dyDescent="0.3">
      <c r="M3750"/>
      <c r="N3750"/>
      <c r="O3750"/>
      <c r="S3750"/>
      <c r="T3750"/>
      <c r="U3750"/>
      <c r="V3750" s="9"/>
    </row>
    <row r="3751" spans="13:22" x14ac:dyDescent="0.3">
      <c r="M3751"/>
      <c r="N3751"/>
      <c r="O3751"/>
      <c r="S3751"/>
      <c r="T3751"/>
      <c r="U3751"/>
      <c r="V3751" s="9"/>
    </row>
    <row r="3752" spans="13:22" x14ac:dyDescent="0.3">
      <c r="M3752"/>
      <c r="N3752"/>
      <c r="O3752"/>
      <c r="S3752"/>
      <c r="T3752"/>
      <c r="U3752"/>
      <c r="V3752" s="9"/>
    </row>
    <row r="3753" spans="13:22" x14ac:dyDescent="0.3">
      <c r="M3753"/>
      <c r="N3753"/>
      <c r="O3753"/>
      <c r="S3753"/>
      <c r="T3753"/>
      <c r="U3753"/>
      <c r="V3753" s="9"/>
    </row>
    <row r="3754" spans="13:22" x14ac:dyDescent="0.3">
      <c r="M3754"/>
      <c r="N3754"/>
      <c r="O3754"/>
      <c r="S3754"/>
      <c r="T3754"/>
      <c r="U3754"/>
      <c r="V3754" s="9"/>
    </row>
    <row r="3755" spans="13:22" x14ac:dyDescent="0.3">
      <c r="M3755"/>
      <c r="N3755"/>
      <c r="O3755"/>
      <c r="S3755"/>
      <c r="T3755"/>
      <c r="U3755"/>
      <c r="V3755" s="9"/>
    </row>
    <row r="3756" spans="13:22" x14ac:dyDescent="0.3">
      <c r="M3756"/>
      <c r="N3756"/>
      <c r="O3756"/>
      <c r="S3756"/>
      <c r="T3756"/>
      <c r="U3756"/>
      <c r="V3756" s="9"/>
    </row>
    <row r="3757" spans="13:22" x14ac:dyDescent="0.3">
      <c r="M3757"/>
      <c r="N3757"/>
      <c r="O3757"/>
      <c r="S3757"/>
      <c r="T3757"/>
      <c r="U3757"/>
      <c r="V3757" s="9"/>
    </row>
    <row r="3758" spans="13:22" x14ac:dyDescent="0.3">
      <c r="M3758"/>
      <c r="N3758"/>
      <c r="O3758"/>
      <c r="S3758"/>
      <c r="T3758"/>
      <c r="U3758"/>
      <c r="V3758" s="9"/>
    </row>
    <row r="3759" spans="13:22" x14ac:dyDescent="0.3">
      <c r="M3759"/>
      <c r="N3759"/>
      <c r="O3759"/>
      <c r="S3759"/>
      <c r="T3759"/>
      <c r="U3759"/>
      <c r="V3759" s="9"/>
    </row>
    <row r="3760" spans="13:22" x14ac:dyDescent="0.3">
      <c r="M3760"/>
      <c r="N3760"/>
      <c r="O3760"/>
      <c r="S3760"/>
      <c r="T3760"/>
      <c r="U3760"/>
      <c r="V3760" s="9"/>
    </row>
    <row r="3761" spans="13:22" x14ac:dyDescent="0.3">
      <c r="M3761"/>
      <c r="N3761"/>
      <c r="O3761"/>
      <c r="S3761"/>
      <c r="T3761"/>
      <c r="U3761"/>
      <c r="V3761" s="9"/>
    </row>
    <row r="3762" spans="13:22" x14ac:dyDescent="0.3">
      <c r="M3762"/>
      <c r="N3762"/>
      <c r="O3762"/>
      <c r="S3762"/>
      <c r="T3762"/>
      <c r="U3762"/>
      <c r="V3762" s="9"/>
    </row>
    <row r="3763" spans="13:22" x14ac:dyDescent="0.3">
      <c r="M3763"/>
      <c r="N3763"/>
      <c r="O3763"/>
      <c r="S3763"/>
      <c r="T3763"/>
      <c r="U3763"/>
      <c r="V3763" s="9"/>
    </row>
    <row r="3764" spans="13:22" x14ac:dyDescent="0.3">
      <c r="M3764"/>
      <c r="N3764"/>
      <c r="O3764"/>
      <c r="S3764"/>
      <c r="T3764"/>
      <c r="U3764"/>
      <c r="V3764" s="9"/>
    </row>
    <row r="3765" spans="13:22" x14ac:dyDescent="0.3">
      <c r="M3765"/>
      <c r="N3765"/>
      <c r="O3765"/>
      <c r="S3765"/>
      <c r="T3765"/>
      <c r="U3765"/>
      <c r="V3765" s="9"/>
    </row>
    <row r="3766" spans="13:22" x14ac:dyDescent="0.3">
      <c r="M3766"/>
      <c r="N3766"/>
      <c r="O3766"/>
      <c r="S3766"/>
      <c r="T3766"/>
      <c r="U3766"/>
      <c r="V3766" s="9"/>
    </row>
    <row r="3767" spans="13:22" x14ac:dyDescent="0.3">
      <c r="M3767"/>
      <c r="N3767"/>
      <c r="O3767"/>
      <c r="S3767"/>
      <c r="T3767"/>
      <c r="U3767"/>
      <c r="V3767" s="9"/>
    </row>
    <row r="3768" spans="13:22" x14ac:dyDescent="0.3">
      <c r="M3768"/>
      <c r="N3768"/>
      <c r="O3768"/>
      <c r="S3768"/>
      <c r="T3768"/>
      <c r="U3768"/>
      <c r="V3768" s="9"/>
    </row>
    <row r="3769" spans="13:22" x14ac:dyDescent="0.3">
      <c r="M3769"/>
      <c r="N3769"/>
      <c r="O3769"/>
      <c r="S3769"/>
      <c r="T3769"/>
      <c r="U3769"/>
      <c r="V3769" s="9"/>
    </row>
    <row r="3770" spans="13:22" x14ac:dyDescent="0.3">
      <c r="M3770"/>
      <c r="N3770"/>
      <c r="O3770"/>
      <c r="S3770"/>
      <c r="T3770"/>
      <c r="U3770"/>
      <c r="V3770" s="9"/>
    </row>
    <row r="3771" spans="13:22" x14ac:dyDescent="0.3">
      <c r="M3771"/>
      <c r="N3771"/>
      <c r="O3771"/>
      <c r="S3771"/>
      <c r="T3771"/>
      <c r="U3771"/>
      <c r="V3771" s="9"/>
    </row>
    <row r="3772" spans="13:22" x14ac:dyDescent="0.3">
      <c r="M3772"/>
      <c r="N3772"/>
      <c r="O3772"/>
      <c r="S3772"/>
      <c r="T3772"/>
      <c r="U3772"/>
      <c r="V3772" s="9"/>
    </row>
    <row r="3773" spans="13:22" x14ac:dyDescent="0.3">
      <c r="M3773"/>
      <c r="N3773"/>
      <c r="O3773"/>
      <c r="S3773"/>
      <c r="T3773"/>
      <c r="U3773"/>
      <c r="V3773" s="9"/>
    </row>
    <row r="3774" spans="13:22" x14ac:dyDescent="0.3">
      <c r="M3774"/>
      <c r="N3774"/>
      <c r="O3774"/>
      <c r="S3774"/>
      <c r="T3774"/>
      <c r="U3774"/>
      <c r="V3774" s="9"/>
    </row>
    <row r="3775" spans="13:22" x14ac:dyDescent="0.3">
      <c r="M3775"/>
      <c r="N3775"/>
      <c r="O3775"/>
      <c r="S3775"/>
      <c r="T3775"/>
      <c r="U3775"/>
      <c r="V3775" s="9"/>
    </row>
    <row r="3776" spans="13:22" x14ac:dyDescent="0.3">
      <c r="M3776"/>
      <c r="N3776"/>
      <c r="O3776"/>
      <c r="S3776"/>
      <c r="T3776"/>
      <c r="U3776"/>
      <c r="V3776" s="9"/>
    </row>
    <row r="3777" spans="13:22" x14ac:dyDescent="0.3">
      <c r="M3777"/>
      <c r="N3777"/>
      <c r="O3777"/>
      <c r="S3777"/>
      <c r="T3777"/>
      <c r="U3777"/>
      <c r="V3777" s="9"/>
    </row>
    <row r="3778" spans="13:22" x14ac:dyDescent="0.3">
      <c r="M3778"/>
      <c r="N3778"/>
      <c r="O3778"/>
      <c r="S3778"/>
      <c r="T3778"/>
      <c r="U3778"/>
      <c r="V3778" s="9"/>
    </row>
    <row r="3779" spans="13:22" x14ac:dyDescent="0.3">
      <c r="M3779"/>
      <c r="N3779"/>
      <c r="O3779"/>
      <c r="S3779"/>
      <c r="T3779"/>
      <c r="U3779"/>
      <c r="V3779" s="9"/>
    </row>
    <row r="3780" spans="13:22" x14ac:dyDescent="0.3">
      <c r="M3780"/>
      <c r="N3780"/>
      <c r="O3780"/>
      <c r="S3780"/>
      <c r="T3780"/>
      <c r="U3780"/>
      <c r="V3780" s="9"/>
    </row>
    <row r="3781" spans="13:22" x14ac:dyDescent="0.3">
      <c r="M3781"/>
      <c r="N3781"/>
      <c r="O3781"/>
      <c r="S3781"/>
      <c r="T3781"/>
      <c r="U3781"/>
      <c r="V3781" s="9"/>
    </row>
    <row r="3782" spans="13:22" x14ac:dyDescent="0.3">
      <c r="M3782"/>
      <c r="N3782"/>
      <c r="O3782"/>
      <c r="S3782"/>
      <c r="T3782"/>
      <c r="U3782"/>
      <c r="V3782" s="9"/>
    </row>
    <row r="3783" spans="13:22" x14ac:dyDescent="0.3">
      <c r="M3783"/>
      <c r="N3783"/>
      <c r="O3783"/>
      <c r="S3783"/>
      <c r="T3783"/>
      <c r="U3783"/>
      <c r="V3783" s="9"/>
    </row>
    <row r="3784" spans="13:22" x14ac:dyDescent="0.3">
      <c r="M3784"/>
      <c r="N3784"/>
      <c r="O3784"/>
      <c r="S3784"/>
      <c r="T3784"/>
      <c r="U3784"/>
      <c r="V3784" s="9"/>
    </row>
    <row r="3785" spans="13:22" x14ac:dyDescent="0.3">
      <c r="M3785"/>
      <c r="N3785"/>
      <c r="O3785"/>
      <c r="S3785"/>
      <c r="T3785"/>
      <c r="U3785"/>
      <c r="V3785" s="9"/>
    </row>
    <row r="3786" spans="13:22" x14ac:dyDescent="0.3">
      <c r="M3786"/>
      <c r="N3786"/>
      <c r="O3786"/>
      <c r="S3786"/>
      <c r="T3786"/>
      <c r="U3786"/>
      <c r="V3786" s="9"/>
    </row>
    <row r="3787" spans="13:22" x14ac:dyDescent="0.3">
      <c r="M3787"/>
      <c r="N3787"/>
      <c r="O3787"/>
      <c r="S3787"/>
      <c r="T3787"/>
      <c r="U3787"/>
      <c r="V3787" s="9"/>
    </row>
    <row r="3788" spans="13:22" x14ac:dyDescent="0.3">
      <c r="M3788"/>
      <c r="N3788"/>
      <c r="O3788"/>
      <c r="S3788"/>
      <c r="T3788"/>
      <c r="U3788"/>
      <c r="V3788" s="9"/>
    </row>
    <row r="3789" spans="13:22" x14ac:dyDescent="0.3">
      <c r="M3789"/>
      <c r="N3789"/>
      <c r="O3789"/>
      <c r="S3789"/>
      <c r="T3789"/>
      <c r="U3789"/>
      <c r="V3789" s="9"/>
    </row>
    <row r="3790" spans="13:22" x14ac:dyDescent="0.3">
      <c r="M3790"/>
      <c r="N3790"/>
      <c r="O3790"/>
      <c r="S3790"/>
      <c r="T3790"/>
      <c r="U3790"/>
      <c r="V3790" s="9"/>
    </row>
    <row r="3791" spans="13:22" x14ac:dyDescent="0.3">
      <c r="M3791"/>
      <c r="N3791"/>
      <c r="O3791"/>
      <c r="S3791"/>
      <c r="T3791"/>
      <c r="U3791"/>
      <c r="V3791" s="9"/>
    </row>
    <row r="3792" spans="13:22" x14ac:dyDescent="0.3">
      <c r="M3792"/>
      <c r="N3792"/>
      <c r="O3792"/>
      <c r="S3792"/>
      <c r="T3792"/>
      <c r="U3792"/>
      <c r="V3792" s="9"/>
    </row>
    <row r="3793" spans="13:22" x14ac:dyDescent="0.3">
      <c r="M3793"/>
      <c r="N3793"/>
      <c r="O3793"/>
      <c r="S3793"/>
      <c r="T3793"/>
      <c r="U3793"/>
      <c r="V3793" s="9"/>
    </row>
    <row r="3794" spans="13:22" x14ac:dyDescent="0.3">
      <c r="M3794"/>
      <c r="N3794"/>
      <c r="O3794"/>
      <c r="S3794"/>
      <c r="T3794"/>
      <c r="U3794"/>
      <c r="V3794" s="9"/>
    </row>
    <row r="3795" spans="13:22" x14ac:dyDescent="0.3">
      <c r="M3795"/>
      <c r="N3795"/>
      <c r="O3795"/>
      <c r="S3795"/>
      <c r="T3795"/>
      <c r="U3795"/>
      <c r="V3795" s="9"/>
    </row>
    <row r="3796" spans="13:22" x14ac:dyDescent="0.3">
      <c r="M3796"/>
      <c r="N3796"/>
      <c r="O3796"/>
      <c r="S3796"/>
      <c r="T3796"/>
      <c r="U3796"/>
      <c r="V3796" s="9"/>
    </row>
    <row r="3797" spans="13:22" x14ac:dyDescent="0.3">
      <c r="M3797"/>
      <c r="N3797"/>
      <c r="O3797"/>
      <c r="S3797"/>
      <c r="T3797"/>
      <c r="U3797"/>
      <c r="V3797" s="9"/>
    </row>
    <row r="3798" spans="13:22" x14ac:dyDescent="0.3">
      <c r="M3798"/>
      <c r="N3798"/>
      <c r="O3798"/>
      <c r="S3798"/>
      <c r="T3798"/>
      <c r="U3798"/>
      <c r="V3798" s="9"/>
    </row>
    <row r="3799" spans="13:22" x14ac:dyDescent="0.3">
      <c r="M3799"/>
      <c r="N3799"/>
      <c r="O3799"/>
      <c r="S3799"/>
      <c r="T3799"/>
      <c r="U3799"/>
      <c r="V3799" s="9"/>
    </row>
    <row r="3800" spans="13:22" x14ac:dyDescent="0.3">
      <c r="M3800"/>
      <c r="N3800"/>
      <c r="O3800"/>
      <c r="S3800"/>
      <c r="T3800"/>
      <c r="U3800"/>
      <c r="V3800" s="9"/>
    </row>
    <row r="3801" spans="13:22" x14ac:dyDescent="0.3">
      <c r="M3801"/>
      <c r="N3801"/>
      <c r="O3801"/>
      <c r="S3801"/>
      <c r="T3801"/>
      <c r="U3801"/>
      <c r="V3801" s="9"/>
    </row>
    <row r="3802" spans="13:22" x14ac:dyDescent="0.3">
      <c r="M3802"/>
      <c r="N3802"/>
      <c r="O3802"/>
      <c r="S3802"/>
      <c r="T3802"/>
      <c r="U3802"/>
      <c r="V3802" s="9"/>
    </row>
    <row r="3803" spans="13:22" x14ac:dyDescent="0.3">
      <c r="M3803"/>
      <c r="N3803"/>
      <c r="O3803"/>
      <c r="S3803"/>
      <c r="T3803"/>
      <c r="U3803"/>
      <c r="V3803" s="9"/>
    </row>
    <row r="3804" spans="13:22" x14ac:dyDescent="0.3">
      <c r="M3804"/>
      <c r="N3804"/>
      <c r="O3804"/>
      <c r="S3804"/>
      <c r="T3804"/>
      <c r="U3804"/>
      <c r="V3804" s="9"/>
    </row>
    <row r="3805" spans="13:22" x14ac:dyDescent="0.3">
      <c r="M3805"/>
      <c r="N3805"/>
      <c r="O3805"/>
      <c r="S3805"/>
      <c r="T3805"/>
      <c r="U3805"/>
      <c r="V3805" s="9"/>
    </row>
    <row r="3806" spans="13:22" x14ac:dyDescent="0.3">
      <c r="M3806"/>
      <c r="N3806"/>
      <c r="O3806"/>
      <c r="S3806"/>
      <c r="T3806"/>
      <c r="U3806"/>
      <c r="V3806" s="9"/>
    </row>
    <row r="3807" spans="13:22" x14ac:dyDescent="0.3">
      <c r="M3807"/>
      <c r="N3807"/>
      <c r="O3807"/>
      <c r="S3807"/>
      <c r="T3807"/>
      <c r="U3807"/>
      <c r="V3807" s="9"/>
    </row>
    <row r="3808" spans="13:22" x14ac:dyDescent="0.3">
      <c r="M3808"/>
      <c r="N3808"/>
      <c r="O3808"/>
      <c r="S3808"/>
      <c r="T3808"/>
      <c r="U3808"/>
      <c r="V3808" s="9"/>
    </row>
    <row r="3809" spans="13:22" x14ac:dyDescent="0.3">
      <c r="M3809"/>
      <c r="N3809"/>
      <c r="O3809"/>
      <c r="S3809"/>
      <c r="T3809"/>
      <c r="U3809"/>
      <c r="V3809" s="9"/>
    </row>
    <row r="3810" spans="13:22" x14ac:dyDescent="0.3">
      <c r="M3810"/>
      <c r="N3810"/>
      <c r="O3810"/>
      <c r="S3810"/>
      <c r="T3810"/>
      <c r="U3810"/>
      <c r="V3810" s="9"/>
    </row>
    <row r="3811" spans="13:22" x14ac:dyDescent="0.3">
      <c r="M3811"/>
      <c r="N3811"/>
      <c r="O3811"/>
      <c r="S3811"/>
      <c r="T3811"/>
      <c r="U3811"/>
      <c r="V3811" s="9"/>
    </row>
    <row r="3812" spans="13:22" x14ac:dyDescent="0.3">
      <c r="M3812"/>
      <c r="N3812"/>
      <c r="O3812"/>
      <c r="S3812"/>
      <c r="T3812"/>
      <c r="U3812"/>
      <c r="V3812" s="9"/>
    </row>
    <row r="3813" spans="13:22" x14ac:dyDescent="0.3">
      <c r="M3813"/>
      <c r="N3813"/>
      <c r="O3813"/>
      <c r="S3813"/>
      <c r="T3813"/>
      <c r="U3813"/>
      <c r="V3813" s="9"/>
    </row>
    <row r="3814" spans="13:22" x14ac:dyDescent="0.3">
      <c r="M3814"/>
      <c r="N3814"/>
      <c r="O3814"/>
      <c r="S3814"/>
      <c r="T3814"/>
      <c r="U3814"/>
      <c r="V3814" s="9"/>
    </row>
    <row r="3815" spans="13:22" x14ac:dyDescent="0.3">
      <c r="M3815"/>
      <c r="N3815"/>
      <c r="O3815"/>
      <c r="S3815"/>
      <c r="T3815"/>
      <c r="U3815"/>
      <c r="V3815" s="9"/>
    </row>
    <row r="3816" spans="13:22" x14ac:dyDescent="0.3">
      <c r="M3816"/>
      <c r="N3816"/>
      <c r="O3816"/>
      <c r="S3816"/>
      <c r="T3816"/>
      <c r="U3816"/>
      <c r="V3816" s="9"/>
    </row>
    <row r="3817" spans="13:22" x14ac:dyDescent="0.3">
      <c r="M3817"/>
      <c r="N3817"/>
      <c r="O3817"/>
      <c r="S3817"/>
      <c r="T3817"/>
      <c r="U3817"/>
      <c r="V3817" s="9"/>
    </row>
    <row r="3818" spans="13:22" x14ac:dyDescent="0.3">
      <c r="M3818"/>
      <c r="N3818"/>
      <c r="O3818"/>
      <c r="S3818"/>
      <c r="T3818"/>
      <c r="U3818"/>
      <c r="V3818" s="9"/>
    </row>
    <row r="3819" spans="13:22" x14ac:dyDescent="0.3">
      <c r="M3819"/>
      <c r="N3819"/>
      <c r="O3819"/>
      <c r="S3819"/>
      <c r="T3819"/>
      <c r="U3819"/>
      <c r="V3819" s="9"/>
    </row>
    <row r="3820" spans="13:22" x14ac:dyDescent="0.3">
      <c r="M3820"/>
      <c r="N3820"/>
      <c r="O3820"/>
      <c r="S3820"/>
      <c r="T3820"/>
      <c r="U3820"/>
      <c r="V3820" s="9"/>
    </row>
    <row r="3821" spans="13:22" x14ac:dyDescent="0.3">
      <c r="M3821"/>
      <c r="N3821"/>
      <c r="O3821"/>
      <c r="S3821"/>
      <c r="T3821"/>
      <c r="U3821"/>
      <c r="V3821" s="9"/>
    </row>
    <row r="3822" spans="13:22" x14ac:dyDescent="0.3">
      <c r="M3822"/>
      <c r="N3822"/>
      <c r="O3822"/>
      <c r="S3822"/>
      <c r="T3822"/>
      <c r="U3822"/>
      <c r="V3822" s="9"/>
    </row>
    <row r="3823" spans="13:22" x14ac:dyDescent="0.3">
      <c r="M3823"/>
      <c r="N3823"/>
      <c r="O3823"/>
      <c r="S3823"/>
      <c r="T3823"/>
      <c r="U3823"/>
      <c r="V3823" s="9"/>
    </row>
    <row r="3824" spans="13:22" x14ac:dyDescent="0.3">
      <c r="M3824"/>
      <c r="N3824"/>
      <c r="O3824"/>
      <c r="S3824"/>
      <c r="T3824"/>
      <c r="U3824"/>
      <c r="V3824" s="9"/>
    </row>
    <row r="3825" spans="13:22" x14ac:dyDescent="0.3">
      <c r="M3825"/>
      <c r="N3825"/>
      <c r="O3825"/>
      <c r="S3825"/>
      <c r="T3825"/>
      <c r="U3825"/>
      <c r="V3825" s="9"/>
    </row>
    <row r="3826" spans="13:22" x14ac:dyDescent="0.3">
      <c r="M3826"/>
      <c r="N3826"/>
      <c r="O3826"/>
      <c r="S3826"/>
      <c r="T3826"/>
      <c r="U3826"/>
      <c r="V3826" s="9"/>
    </row>
    <row r="3827" spans="13:22" x14ac:dyDescent="0.3">
      <c r="M3827"/>
      <c r="N3827"/>
      <c r="O3827"/>
      <c r="S3827"/>
      <c r="T3827"/>
      <c r="U3827"/>
      <c r="V3827" s="9"/>
    </row>
    <row r="3828" spans="13:22" x14ac:dyDescent="0.3">
      <c r="M3828"/>
      <c r="N3828"/>
      <c r="O3828"/>
      <c r="S3828"/>
      <c r="T3828"/>
      <c r="U3828"/>
      <c r="V3828" s="9"/>
    </row>
    <row r="3829" spans="13:22" x14ac:dyDescent="0.3">
      <c r="M3829"/>
      <c r="N3829"/>
      <c r="O3829"/>
      <c r="S3829"/>
      <c r="T3829"/>
      <c r="U3829"/>
      <c r="V3829" s="9"/>
    </row>
    <row r="3830" spans="13:22" x14ac:dyDescent="0.3">
      <c r="M3830"/>
      <c r="N3830"/>
      <c r="O3830"/>
      <c r="S3830"/>
      <c r="T3830"/>
      <c r="U3830"/>
      <c r="V3830" s="9"/>
    </row>
    <row r="3831" spans="13:22" x14ac:dyDescent="0.3">
      <c r="M3831"/>
      <c r="N3831"/>
      <c r="O3831"/>
      <c r="S3831"/>
      <c r="T3831"/>
      <c r="U3831"/>
      <c r="V3831" s="9"/>
    </row>
    <row r="3832" spans="13:22" x14ac:dyDescent="0.3">
      <c r="M3832"/>
      <c r="N3832"/>
      <c r="O3832"/>
      <c r="S3832"/>
      <c r="T3832"/>
      <c r="U3832"/>
      <c r="V3832" s="9"/>
    </row>
    <row r="3833" spans="13:22" x14ac:dyDescent="0.3">
      <c r="M3833"/>
      <c r="N3833"/>
      <c r="O3833"/>
      <c r="S3833"/>
      <c r="T3833"/>
      <c r="U3833"/>
      <c r="V3833" s="9"/>
    </row>
    <row r="3834" spans="13:22" x14ac:dyDescent="0.3">
      <c r="M3834"/>
      <c r="N3834"/>
      <c r="O3834"/>
      <c r="S3834"/>
      <c r="T3834"/>
      <c r="U3834"/>
      <c r="V3834" s="9"/>
    </row>
    <row r="3835" spans="13:22" x14ac:dyDescent="0.3">
      <c r="M3835"/>
      <c r="N3835"/>
      <c r="O3835"/>
      <c r="S3835"/>
      <c r="T3835"/>
      <c r="U3835"/>
      <c r="V3835" s="9"/>
    </row>
    <row r="3836" spans="13:22" x14ac:dyDescent="0.3">
      <c r="M3836"/>
      <c r="N3836"/>
      <c r="O3836"/>
      <c r="S3836"/>
      <c r="T3836"/>
      <c r="U3836"/>
      <c r="V3836" s="9"/>
    </row>
    <row r="3837" spans="13:22" x14ac:dyDescent="0.3">
      <c r="M3837"/>
      <c r="N3837"/>
      <c r="O3837"/>
      <c r="S3837"/>
      <c r="T3837"/>
      <c r="U3837"/>
      <c r="V3837" s="9"/>
    </row>
    <row r="3838" spans="13:22" x14ac:dyDescent="0.3">
      <c r="M3838"/>
      <c r="N3838"/>
      <c r="O3838"/>
      <c r="S3838"/>
      <c r="T3838"/>
      <c r="U3838"/>
      <c r="V3838" s="9"/>
    </row>
    <row r="3839" spans="13:22" x14ac:dyDescent="0.3">
      <c r="M3839"/>
      <c r="N3839"/>
      <c r="O3839"/>
      <c r="S3839"/>
      <c r="T3839"/>
      <c r="U3839"/>
      <c r="V3839" s="9"/>
    </row>
    <row r="3840" spans="13:22" x14ac:dyDescent="0.3">
      <c r="M3840"/>
      <c r="N3840"/>
      <c r="O3840"/>
      <c r="S3840"/>
      <c r="T3840"/>
      <c r="U3840"/>
      <c r="V3840" s="9"/>
    </row>
    <row r="3841" spans="13:22" x14ac:dyDescent="0.3">
      <c r="M3841"/>
      <c r="N3841"/>
      <c r="O3841"/>
      <c r="S3841"/>
      <c r="T3841"/>
      <c r="U3841"/>
      <c r="V3841" s="9"/>
    </row>
    <row r="3842" spans="13:22" x14ac:dyDescent="0.3">
      <c r="M3842"/>
      <c r="N3842"/>
      <c r="O3842"/>
      <c r="S3842"/>
      <c r="T3842"/>
      <c r="U3842"/>
      <c r="V3842" s="9"/>
    </row>
    <row r="3843" spans="13:22" x14ac:dyDescent="0.3">
      <c r="M3843"/>
      <c r="N3843"/>
      <c r="O3843"/>
      <c r="S3843"/>
      <c r="T3843"/>
      <c r="U3843"/>
      <c r="V3843" s="9"/>
    </row>
    <row r="3844" spans="13:22" x14ac:dyDescent="0.3">
      <c r="M3844"/>
      <c r="N3844"/>
      <c r="O3844"/>
      <c r="S3844"/>
      <c r="T3844"/>
      <c r="U3844"/>
      <c r="V3844" s="9"/>
    </row>
    <row r="3845" spans="13:22" x14ac:dyDescent="0.3">
      <c r="M3845"/>
      <c r="N3845"/>
      <c r="O3845"/>
      <c r="S3845"/>
      <c r="T3845"/>
      <c r="U3845"/>
      <c r="V3845" s="9"/>
    </row>
    <row r="3846" spans="13:22" x14ac:dyDescent="0.3">
      <c r="M3846"/>
      <c r="N3846"/>
      <c r="O3846"/>
      <c r="S3846"/>
      <c r="T3846"/>
      <c r="U3846"/>
      <c r="V3846" s="9"/>
    </row>
    <row r="3847" spans="13:22" x14ac:dyDescent="0.3">
      <c r="M3847"/>
      <c r="N3847"/>
      <c r="O3847"/>
      <c r="S3847"/>
      <c r="T3847"/>
      <c r="U3847"/>
      <c r="V3847" s="9"/>
    </row>
    <row r="3848" spans="13:22" x14ac:dyDescent="0.3">
      <c r="M3848"/>
      <c r="N3848"/>
      <c r="O3848"/>
      <c r="S3848"/>
      <c r="T3848"/>
      <c r="U3848"/>
      <c r="V3848" s="9"/>
    </row>
    <row r="3849" spans="13:22" x14ac:dyDescent="0.3">
      <c r="M3849"/>
      <c r="N3849"/>
      <c r="O3849"/>
      <c r="S3849"/>
      <c r="T3849"/>
      <c r="U3849"/>
      <c r="V3849" s="9"/>
    </row>
    <row r="3850" spans="13:22" x14ac:dyDescent="0.3">
      <c r="M3850"/>
      <c r="N3850"/>
      <c r="O3850"/>
      <c r="S3850"/>
      <c r="T3850"/>
      <c r="U3850"/>
      <c r="V3850" s="9"/>
    </row>
    <row r="3851" spans="13:22" x14ac:dyDescent="0.3">
      <c r="M3851"/>
      <c r="N3851"/>
      <c r="O3851"/>
      <c r="S3851"/>
      <c r="T3851"/>
      <c r="U3851"/>
      <c r="V3851" s="9"/>
    </row>
    <row r="3852" spans="13:22" x14ac:dyDescent="0.3">
      <c r="M3852"/>
      <c r="N3852"/>
      <c r="O3852"/>
      <c r="S3852"/>
      <c r="T3852"/>
      <c r="U3852"/>
      <c r="V3852" s="9"/>
    </row>
    <row r="3853" spans="13:22" x14ac:dyDescent="0.3">
      <c r="M3853"/>
      <c r="N3853"/>
      <c r="O3853"/>
      <c r="S3853"/>
      <c r="T3853"/>
      <c r="U3853"/>
      <c r="V3853" s="9"/>
    </row>
    <row r="3854" spans="13:22" x14ac:dyDescent="0.3">
      <c r="M3854"/>
      <c r="N3854"/>
      <c r="O3854"/>
      <c r="S3854"/>
      <c r="T3854"/>
      <c r="U3854"/>
      <c r="V3854" s="9"/>
    </row>
    <row r="3855" spans="13:22" x14ac:dyDescent="0.3">
      <c r="M3855"/>
      <c r="N3855"/>
      <c r="O3855"/>
      <c r="S3855"/>
      <c r="T3855"/>
      <c r="U3855"/>
      <c r="V3855" s="9"/>
    </row>
    <row r="3856" spans="13:22" x14ac:dyDescent="0.3">
      <c r="M3856"/>
      <c r="N3856"/>
      <c r="O3856"/>
      <c r="S3856"/>
      <c r="T3856"/>
      <c r="U3856"/>
      <c r="V3856" s="9"/>
    </row>
    <row r="3857" spans="13:22" x14ac:dyDescent="0.3">
      <c r="M3857"/>
      <c r="N3857"/>
      <c r="O3857"/>
      <c r="S3857"/>
      <c r="T3857"/>
      <c r="U3857"/>
      <c r="V3857" s="9"/>
    </row>
    <row r="3858" spans="13:22" x14ac:dyDescent="0.3">
      <c r="M3858"/>
      <c r="N3858"/>
      <c r="O3858"/>
      <c r="S3858"/>
      <c r="T3858"/>
      <c r="U3858"/>
      <c r="V3858" s="9"/>
    </row>
    <row r="3859" spans="13:22" x14ac:dyDescent="0.3">
      <c r="M3859"/>
      <c r="N3859"/>
      <c r="O3859"/>
      <c r="S3859"/>
      <c r="T3859"/>
      <c r="U3859"/>
      <c r="V3859" s="9"/>
    </row>
    <row r="3860" spans="13:22" x14ac:dyDescent="0.3">
      <c r="M3860"/>
      <c r="N3860"/>
      <c r="O3860"/>
      <c r="S3860"/>
      <c r="T3860"/>
      <c r="U3860"/>
      <c r="V3860" s="9"/>
    </row>
    <row r="3861" spans="13:22" x14ac:dyDescent="0.3">
      <c r="M3861"/>
      <c r="N3861"/>
      <c r="O3861"/>
      <c r="S3861"/>
      <c r="T3861"/>
      <c r="U3861"/>
      <c r="V3861" s="9"/>
    </row>
    <row r="3862" spans="13:22" x14ac:dyDescent="0.3">
      <c r="M3862"/>
      <c r="N3862"/>
      <c r="O3862"/>
      <c r="S3862"/>
      <c r="T3862"/>
      <c r="U3862"/>
      <c r="V3862" s="9"/>
    </row>
    <row r="3863" spans="13:22" x14ac:dyDescent="0.3">
      <c r="M3863"/>
      <c r="N3863"/>
      <c r="O3863"/>
      <c r="S3863"/>
      <c r="T3863"/>
      <c r="U3863"/>
      <c r="V3863" s="9"/>
    </row>
    <row r="3864" spans="13:22" x14ac:dyDescent="0.3">
      <c r="M3864"/>
      <c r="N3864"/>
      <c r="O3864"/>
      <c r="S3864"/>
      <c r="T3864"/>
      <c r="U3864"/>
      <c r="V3864" s="9"/>
    </row>
    <row r="3865" spans="13:22" x14ac:dyDescent="0.3">
      <c r="M3865"/>
      <c r="N3865"/>
      <c r="O3865"/>
      <c r="S3865"/>
      <c r="T3865"/>
      <c r="U3865"/>
      <c r="V3865" s="9"/>
    </row>
    <row r="3866" spans="13:22" x14ac:dyDescent="0.3">
      <c r="M3866"/>
      <c r="N3866"/>
      <c r="O3866"/>
      <c r="S3866"/>
      <c r="T3866"/>
      <c r="U3866"/>
      <c r="V3866" s="9"/>
    </row>
    <row r="3867" spans="13:22" x14ac:dyDescent="0.3">
      <c r="M3867"/>
      <c r="N3867"/>
      <c r="O3867"/>
      <c r="S3867"/>
      <c r="T3867"/>
      <c r="U3867"/>
      <c r="V3867" s="9"/>
    </row>
    <row r="3868" spans="13:22" x14ac:dyDescent="0.3">
      <c r="M3868"/>
      <c r="N3868"/>
      <c r="O3868"/>
      <c r="S3868"/>
      <c r="T3868"/>
      <c r="U3868"/>
      <c r="V3868" s="9"/>
    </row>
    <row r="3869" spans="13:22" x14ac:dyDescent="0.3">
      <c r="M3869"/>
      <c r="N3869"/>
      <c r="O3869"/>
      <c r="S3869"/>
      <c r="T3869"/>
      <c r="U3869"/>
      <c r="V3869" s="9"/>
    </row>
    <row r="3870" spans="13:22" x14ac:dyDescent="0.3">
      <c r="M3870"/>
      <c r="N3870"/>
      <c r="O3870"/>
      <c r="S3870"/>
      <c r="T3870"/>
      <c r="U3870"/>
      <c r="V3870" s="9"/>
    </row>
    <row r="3871" spans="13:22" x14ac:dyDescent="0.3">
      <c r="M3871"/>
      <c r="N3871"/>
      <c r="O3871"/>
      <c r="S3871"/>
      <c r="T3871"/>
      <c r="U3871"/>
      <c r="V3871" s="9"/>
    </row>
    <row r="3872" spans="13:22" x14ac:dyDescent="0.3">
      <c r="M3872"/>
      <c r="N3872"/>
      <c r="O3872"/>
      <c r="S3872"/>
      <c r="T3872"/>
      <c r="U3872"/>
      <c r="V3872" s="9"/>
    </row>
    <row r="3873" spans="13:22" x14ac:dyDescent="0.3">
      <c r="M3873"/>
      <c r="N3873"/>
      <c r="O3873"/>
      <c r="S3873"/>
      <c r="T3873"/>
      <c r="U3873"/>
      <c r="V3873" s="9"/>
    </row>
    <row r="3874" spans="13:22" x14ac:dyDescent="0.3">
      <c r="M3874"/>
      <c r="N3874"/>
      <c r="O3874"/>
      <c r="S3874"/>
      <c r="T3874"/>
      <c r="U3874"/>
      <c r="V3874" s="9"/>
    </row>
    <row r="3875" spans="13:22" x14ac:dyDescent="0.3">
      <c r="M3875"/>
      <c r="N3875"/>
      <c r="O3875"/>
      <c r="S3875"/>
      <c r="T3875"/>
      <c r="U3875"/>
      <c r="V3875" s="9"/>
    </row>
    <row r="3876" spans="13:22" x14ac:dyDescent="0.3">
      <c r="M3876"/>
      <c r="N3876"/>
      <c r="O3876"/>
      <c r="S3876"/>
      <c r="T3876"/>
      <c r="U3876"/>
      <c r="V3876" s="9"/>
    </row>
    <row r="3877" spans="13:22" x14ac:dyDescent="0.3">
      <c r="M3877"/>
      <c r="N3877"/>
      <c r="O3877"/>
      <c r="S3877"/>
      <c r="T3877"/>
      <c r="U3877"/>
      <c r="V3877" s="9"/>
    </row>
    <row r="3878" spans="13:22" x14ac:dyDescent="0.3">
      <c r="M3878"/>
      <c r="N3878"/>
      <c r="O3878"/>
      <c r="S3878"/>
      <c r="T3878"/>
      <c r="U3878"/>
      <c r="V3878" s="9"/>
    </row>
    <row r="3879" spans="13:22" x14ac:dyDescent="0.3">
      <c r="M3879"/>
      <c r="N3879"/>
      <c r="O3879"/>
      <c r="S3879"/>
      <c r="T3879"/>
      <c r="U3879"/>
      <c r="V3879" s="9"/>
    </row>
    <row r="3880" spans="13:22" x14ac:dyDescent="0.3">
      <c r="M3880"/>
      <c r="N3880"/>
      <c r="O3880"/>
      <c r="S3880"/>
      <c r="T3880"/>
      <c r="U3880"/>
      <c r="V3880" s="9"/>
    </row>
    <row r="3881" spans="13:22" x14ac:dyDescent="0.3">
      <c r="M3881"/>
      <c r="N3881"/>
      <c r="O3881"/>
      <c r="S3881"/>
      <c r="T3881"/>
      <c r="U3881"/>
      <c r="V3881" s="9"/>
    </row>
    <row r="3882" spans="13:22" x14ac:dyDescent="0.3">
      <c r="M3882"/>
      <c r="N3882"/>
      <c r="O3882"/>
      <c r="S3882"/>
      <c r="T3882"/>
      <c r="U3882"/>
      <c r="V3882" s="9"/>
    </row>
    <row r="3883" spans="13:22" x14ac:dyDescent="0.3">
      <c r="M3883"/>
      <c r="N3883"/>
      <c r="O3883"/>
      <c r="S3883"/>
      <c r="T3883"/>
      <c r="U3883"/>
      <c r="V3883" s="9"/>
    </row>
    <row r="3884" spans="13:22" x14ac:dyDescent="0.3">
      <c r="M3884"/>
      <c r="N3884"/>
      <c r="O3884"/>
      <c r="S3884"/>
      <c r="T3884"/>
      <c r="U3884"/>
      <c r="V3884" s="9"/>
    </row>
    <row r="3885" spans="13:22" x14ac:dyDescent="0.3">
      <c r="M3885"/>
      <c r="N3885"/>
      <c r="O3885"/>
      <c r="S3885"/>
      <c r="T3885"/>
      <c r="U3885"/>
      <c r="V3885" s="9"/>
    </row>
    <row r="3886" spans="13:22" x14ac:dyDescent="0.3">
      <c r="M3886"/>
      <c r="N3886"/>
      <c r="O3886"/>
      <c r="S3886"/>
      <c r="T3886"/>
      <c r="U3886"/>
      <c r="V3886" s="9"/>
    </row>
    <row r="3887" spans="13:22" x14ac:dyDescent="0.3">
      <c r="M3887"/>
      <c r="N3887"/>
      <c r="O3887"/>
      <c r="S3887"/>
      <c r="T3887"/>
      <c r="U3887"/>
      <c r="V3887" s="9"/>
    </row>
    <row r="3888" spans="13:22" x14ac:dyDescent="0.3">
      <c r="M3888"/>
      <c r="N3888"/>
      <c r="O3888"/>
      <c r="S3888"/>
      <c r="T3888"/>
      <c r="U3888"/>
      <c r="V3888" s="9"/>
    </row>
    <row r="3889" spans="13:22" x14ac:dyDescent="0.3">
      <c r="M3889"/>
      <c r="N3889"/>
      <c r="O3889"/>
      <c r="S3889"/>
      <c r="T3889"/>
      <c r="U3889"/>
      <c r="V3889" s="9"/>
    </row>
    <row r="3890" spans="13:22" x14ac:dyDescent="0.3">
      <c r="M3890"/>
      <c r="N3890"/>
      <c r="O3890"/>
      <c r="S3890"/>
      <c r="T3890"/>
      <c r="U3890"/>
      <c r="V3890" s="9"/>
    </row>
    <row r="3891" spans="13:22" x14ac:dyDescent="0.3">
      <c r="M3891"/>
      <c r="N3891"/>
      <c r="O3891"/>
      <c r="S3891"/>
      <c r="T3891"/>
      <c r="U3891"/>
      <c r="V3891" s="9"/>
    </row>
    <row r="3892" spans="13:22" x14ac:dyDescent="0.3">
      <c r="M3892"/>
      <c r="N3892"/>
      <c r="O3892"/>
      <c r="S3892"/>
      <c r="T3892"/>
      <c r="U3892"/>
      <c r="V3892" s="9"/>
    </row>
    <row r="3893" spans="13:22" x14ac:dyDescent="0.3">
      <c r="M3893"/>
      <c r="N3893"/>
      <c r="O3893"/>
      <c r="S3893"/>
      <c r="T3893"/>
      <c r="U3893"/>
      <c r="V3893" s="9"/>
    </row>
    <row r="3894" spans="13:22" x14ac:dyDescent="0.3">
      <c r="M3894"/>
      <c r="N3894"/>
      <c r="O3894"/>
      <c r="S3894"/>
      <c r="T3894"/>
      <c r="U3894"/>
      <c r="V3894" s="9"/>
    </row>
    <row r="3895" spans="13:22" x14ac:dyDescent="0.3">
      <c r="M3895"/>
      <c r="N3895"/>
      <c r="O3895"/>
      <c r="S3895"/>
      <c r="T3895"/>
      <c r="U3895"/>
      <c r="V3895" s="9"/>
    </row>
    <row r="3896" spans="13:22" x14ac:dyDescent="0.3">
      <c r="M3896"/>
      <c r="N3896"/>
      <c r="O3896"/>
      <c r="S3896"/>
      <c r="T3896"/>
      <c r="U3896"/>
      <c r="V3896" s="9"/>
    </row>
    <row r="3897" spans="13:22" x14ac:dyDescent="0.3">
      <c r="M3897"/>
      <c r="N3897"/>
      <c r="O3897"/>
      <c r="S3897"/>
      <c r="T3897"/>
      <c r="U3897"/>
      <c r="V3897" s="9"/>
    </row>
    <row r="3898" spans="13:22" x14ac:dyDescent="0.3">
      <c r="M3898"/>
      <c r="N3898"/>
      <c r="O3898"/>
      <c r="S3898"/>
      <c r="T3898"/>
      <c r="U3898"/>
      <c r="V3898" s="9"/>
    </row>
    <row r="3899" spans="13:22" x14ac:dyDescent="0.3">
      <c r="M3899"/>
      <c r="N3899"/>
      <c r="O3899"/>
      <c r="S3899"/>
      <c r="T3899"/>
      <c r="U3899"/>
      <c r="V3899" s="9"/>
    </row>
    <row r="3900" spans="13:22" x14ac:dyDescent="0.3">
      <c r="M3900"/>
      <c r="N3900"/>
      <c r="O3900"/>
      <c r="S3900"/>
      <c r="T3900"/>
      <c r="U3900"/>
      <c r="V3900" s="9"/>
    </row>
    <row r="3901" spans="13:22" x14ac:dyDescent="0.3">
      <c r="M3901"/>
      <c r="N3901"/>
      <c r="O3901"/>
      <c r="S3901"/>
      <c r="T3901"/>
      <c r="U3901"/>
      <c r="V3901" s="9"/>
    </row>
    <row r="3902" spans="13:22" x14ac:dyDescent="0.3">
      <c r="M3902"/>
      <c r="N3902"/>
      <c r="O3902"/>
      <c r="S3902"/>
      <c r="T3902"/>
      <c r="U3902"/>
      <c r="V3902" s="9"/>
    </row>
    <row r="3903" spans="13:22" x14ac:dyDescent="0.3">
      <c r="M3903"/>
      <c r="N3903"/>
      <c r="O3903"/>
      <c r="S3903"/>
      <c r="T3903"/>
      <c r="U3903"/>
      <c r="V3903" s="9"/>
    </row>
    <row r="3904" spans="13:22" x14ac:dyDescent="0.3">
      <c r="M3904"/>
      <c r="N3904"/>
      <c r="O3904"/>
      <c r="S3904"/>
      <c r="T3904"/>
      <c r="U3904"/>
      <c r="V3904" s="9"/>
    </row>
    <row r="3905" spans="13:22" x14ac:dyDescent="0.3">
      <c r="M3905"/>
      <c r="N3905"/>
      <c r="O3905"/>
      <c r="S3905"/>
      <c r="T3905"/>
      <c r="U3905"/>
      <c r="V3905" s="9"/>
    </row>
    <row r="3906" spans="13:22" x14ac:dyDescent="0.3">
      <c r="M3906"/>
      <c r="N3906"/>
      <c r="O3906"/>
      <c r="S3906"/>
      <c r="T3906"/>
      <c r="U3906"/>
      <c r="V3906" s="9"/>
    </row>
    <row r="3907" spans="13:22" x14ac:dyDescent="0.3">
      <c r="M3907"/>
      <c r="N3907"/>
      <c r="O3907"/>
      <c r="S3907"/>
      <c r="T3907"/>
      <c r="U3907"/>
      <c r="V3907" s="9"/>
    </row>
    <row r="3908" spans="13:22" x14ac:dyDescent="0.3">
      <c r="M3908"/>
      <c r="N3908"/>
      <c r="O3908"/>
      <c r="S3908"/>
      <c r="T3908"/>
      <c r="U3908"/>
      <c r="V3908" s="9"/>
    </row>
    <row r="3909" spans="13:22" x14ac:dyDescent="0.3">
      <c r="M3909"/>
      <c r="N3909"/>
      <c r="O3909"/>
      <c r="S3909"/>
      <c r="T3909"/>
      <c r="U3909"/>
      <c r="V3909" s="9"/>
    </row>
    <row r="3910" spans="13:22" x14ac:dyDescent="0.3">
      <c r="M3910"/>
      <c r="N3910"/>
      <c r="O3910"/>
      <c r="S3910"/>
      <c r="T3910"/>
      <c r="U3910"/>
      <c r="V3910" s="9"/>
    </row>
    <row r="3911" spans="13:22" x14ac:dyDescent="0.3">
      <c r="M3911"/>
      <c r="N3911"/>
      <c r="O3911"/>
      <c r="S3911"/>
      <c r="T3911"/>
      <c r="U3911"/>
      <c r="V3911" s="9"/>
    </row>
    <row r="3912" spans="13:22" x14ac:dyDescent="0.3">
      <c r="M3912"/>
      <c r="N3912"/>
      <c r="O3912"/>
      <c r="S3912"/>
      <c r="T3912"/>
      <c r="U3912"/>
      <c r="V3912" s="9"/>
    </row>
    <row r="3913" spans="13:22" x14ac:dyDescent="0.3">
      <c r="M3913"/>
      <c r="N3913"/>
      <c r="O3913"/>
      <c r="S3913"/>
      <c r="T3913"/>
      <c r="U3913"/>
      <c r="V3913" s="9"/>
    </row>
    <row r="3914" spans="13:22" x14ac:dyDescent="0.3">
      <c r="M3914"/>
      <c r="N3914"/>
      <c r="O3914"/>
      <c r="S3914"/>
      <c r="T3914"/>
      <c r="U3914"/>
      <c r="V3914" s="9"/>
    </row>
    <row r="3915" spans="13:22" x14ac:dyDescent="0.3">
      <c r="M3915"/>
      <c r="N3915"/>
      <c r="O3915"/>
      <c r="S3915"/>
      <c r="T3915"/>
      <c r="U3915"/>
      <c r="V3915" s="9"/>
    </row>
    <row r="3916" spans="13:22" x14ac:dyDescent="0.3">
      <c r="M3916"/>
      <c r="N3916"/>
      <c r="O3916"/>
      <c r="S3916"/>
      <c r="T3916"/>
      <c r="U3916"/>
      <c r="V3916" s="9"/>
    </row>
    <row r="3917" spans="13:22" x14ac:dyDescent="0.3">
      <c r="M3917"/>
      <c r="N3917"/>
      <c r="O3917"/>
      <c r="S3917"/>
      <c r="T3917"/>
      <c r="U3917"/>
      <c r="V3917" s="9"/>
    </row>
    <row r="3918" spans="13:22" x14ac:dyDescent="0.3">
      <c r="M3918"/>
      <c r="N3918"/>
      <c r="O3918"/>
      <c r="S3918"/>
      <c r="T3918"/>
      <c r="U3918"/>
      <c r="V3918" s="9"/>
    </row>
    <row r="3919" spans="13:22" x14ac:dyDescent="0.3">
      <c r="M3919"/>
      <c r="N3919"/>
      <c r="O3919"/>
      <c r="S3919"/>
      <c r="T3919"/>
      <c r="U3919"/>
      <c r="V3919" s="9"/>
    </row>
    <row r="3920" spans="13:22" x14ac:dyDescent="0.3">
      <c r="M3920"/>
      <c r="N3920"/>
      <c r="O3920"/>
      <c r="S3920"/>
      <c r="T3920"/>
      <c r="U3920"/>
      <c r="V3920" s="9"/>
    </row>
    <row r="3921" spans="13:22" x14ac:dyDescent="0.3">
      <c r="M3921"/>
      <c r="N3921"/>
      <c r="O3921"/>
      <c r="S3921"/>
      <c r="T3921"/>
      <c r="U3921"/>
      <c r="V3921" s="9"/>
    </row>
    <row r="3922" spans="13:22" x14ac:dyDescent="0.3">
      <c r="M3922"/>
      <c r="N3922"/>
      <c r="O3922"/>
      <c r="S3922"/>
      <c r="T3922"/>
      <c r="U3922"/>
      <c r="V3922" s="9"/>
    </row>
    <row r="3923" spans="13:22" x14ac:dyDescent="0.3">
      <c r="M3923"/>
      <c r="N3923"/>
      <c r="O3923"/>
      <c r="S3923"/>
      <c r="T3923"/>
      <c r="U3923"/>
      <c r="V3923" s="9"/>
    </row>
    <row r="3924" spans="13:22" x14ac:dyDescent="0.3">
      <c r="M3924"/>
      <c r="N3924"/>
      <c r="O3924"/>
      <c r="S3924"/>
      <c r="T3924"/>
      <c r="U3924"/>
      <c r="V3924" s="9"/>
    </row>
    <row r="3925" spans="13:22" x14ac:dyDescent="0.3">
      <c r="M3925"/>
      <c r="N3925"/>
      <c r="O3925"/>
      <c r="S3925"/>
      <c r="T3925"/>
      <c r="U3925"/>
      <c r="V3925" s="9"/>
    </row>
    <row r="3926" spans="13:22" x14ac:dyDescent="0.3">
      <c r="M3926"/>
      <c r="N3926"/>
      <c r="O3926"/>
      <c r="S3926"/>
      <c r="T3926"/>
      <c r="U3926"/>
      <c r="V3926" s="9"/>
    </row>
    <row r="3927" spans="13:22" x14ac:dyDescent="0.3">
      <c r="M3927"/>
      <c r="N3927"/>
      <c r="O3927"/>
      <c r="S3927"/>
      <c r="T3927"/>
      <c r="U3927"/>
      <c r="V3927" s="9"/>
    </row>
    <row r="3928" spans="13:22" x14ac:dyDescent="0.3">
      <c r="M3928"/>
      <c r="N3928"/>
      <c r="O3928"/>
      <c r="S3928"/>
      <c r="T3928"/>
      <c r="U3928"/>
      <c r="V3928" s="9"/>
    </row>
    <row r="3929" spans="13:22" x14ac:dyDescent="0.3">
      <c r="M3929"/>
      <c r="N3929"/>
      <c r="O3929"/>
      <c r="S3929"/>
      <c r="T3929"/>
      <c r="U3929"/>
      <c r="V3929" s="9"/>
    </row>
    <row r="3930" spans="13:22" x14ac:dyDescent="0.3">
      <c r="M3930"/>
      <c r="N3930"/>
      <c r="O3930"/>
      <c r="S3930"/>
      <c r="T3930"/>
      <c r="U3930"/>
      <c r="V3930" s="9"/>
    </row>
    <row r="3931" spans="13:22" x14ac:dyDescent="0.3">
      <c r="M3931"/>
      <c r="N3931"/>
      <c r="O3931"/>
      <c r="S3931"/>
      <c r="T3931"/>
      <c r="U3931"/>
      <c r="V3931" s="9"/>
    </row>
    <row r="3932" spans="13:22" x14ac:dyDescent="0.3">
      <c r="M3932"/>
      <c r="N3932"/>
      <c r="O3932"/>
      <c r="S3932"/>
      <c r="T3932"/>
      <c r="U3932"/>
      <c r="V3932" s="9"/>
    </row>
    <row r="3933" spans="13:22" x14ac:dyDescent="0.3">
      <c r="M3933"/>
      <c r="N3933"/>
      <c r="O3933"/>
      <c r="S3933"/>
      <c r="T3933"/>
      <c r="U3933"/>
      <c r="V3933" s="9"/>
    </row>
    <row r="3934" spans="13:22" x14ac:dyDescent="0.3">
      <c r="M3934"/>
      <c r="N3934"/>
      <c r="O3934"/>
      <c r="S3934"/>
      <c r="T3934"/>
      <c r="U3934"/>
      <c r="V3934" s="9"/>
    </row>
    <row r="3935" spans="13:22" x14ac:dyDescent="0.3">
      <c r="M3935"/>
      <c r="N3935"/>
      <c r="O3935"/>
      <c r="S3935"/>
      <c r="T3935"/>
      <c r="U3935"/>
      <c r="V3935" s="9"/>
    </row>
    <row r="3936" spans="13:22" x14ac:dyDescent="0.3">
      <c r="M3936"/>
      <c r="N3936"/>
      <c r="O3936"/>
      <c r="S3936"/>
      <c r="T3936"/>
      <c r="U3936"/>
      <c r="V3936" s="9"/>
    </row>
    <row r="3937" spans="13:22" x14ac:dyDescent="0.3">
      <c r="M3937"/>
      <c r="N3937"/>
      <c r="O3937"/>
      <c r="S3937"/>
      <c r="T3937"/>
      <c r="U3937"/>
      <c r="V3937" s="9"/>
    </row>
    <row r="3938" spans="13:22" x14ac:dyDescent="0.3">
      <c r="M3938"/>
      <c r="N3938"/>
      <c r="O3938"/>
      <c r="S3938"/>
      <c r="T3938"/>
      <c r="U3938"/>
      <c r="V3938" s="9"/>
    </row>
    <row r="3939" spans="13:22" x14ac:dyDescent="0.3">
      <c r="M3939"/>
      <c r="N3939"/>
      <c r="O3939"/>
      <c r="S3939"/>
      <c r="T3939"/>
      <c r="U3939"/>
      <c r="V3939" s="9"/>
    </row>
    <row r="3940" spans="13:22" x14ac:dyDescent="0.3">
      <c r="M3940"/>
      <c r="N3940"/>
      <c r="O3940"/>
      <c r="S3940"/>
      <c r="T3940"/>
      <c r="U3940"/>
      <c r="V3940" s="9"/>
    </row>
    <row r="3941" spans="13:22" x14ac:dyDescent="0.3">
      <c r="M3941"/>
      <c r="N3941"/>
      <c r="O3941"/>
      <c r="S3941"/>
      <c r="T3941"/>
      <c r="U3941"/>
      <c r="V3941" s="9"/>
    </row>
    <row r="3942" spans="13:22" x14ac:dyDescent="0.3">
      <c r="M3942"/>
      <c r="N3942"/>
      <c r="O3942"/>
      <c r="S3942"/>
      <c r="T3942"/>
      <c r="U3942"/>
      <c r="V3942" s="9"/>
    </row>
    <row r="3943" spans="13:22" x14ac:dyDescent="0.3">
      <c r="M3943"/>
      <c r="N3943"/>
      <c r="O3943"/>
      <c r="S3943"/>
      <c r="T3943"/>
      <c r="U3943"/>
      <c r="V3943" s="9"/>
    </row>
    <row r="3944" spans="13:22" x14ac:dyDescent="0.3">
      <c r="M3944"/>
      <c r="N3944"/>
      <c r="O3944"/>
      <c r="S3944"/>
      <c r="T3944"/>
      <c r="U3944"/>
      <c r="V3944" s="9"/>
    </row>
    <row r="3945" spans="13:22" x14ac:dyDescent="0.3">
      <c r="M3945"/>
      <c r="N3945"/>
      <c r="O3945"/>
      <c r="S3945"/>
      <c r="T3945"/>
      <c r="U3945"/>
      <c r="V3945" s="9"/>
    </row>
    <row r="3946" spans="13:22" x14ac:dyDescent="0.3">
      <c r="M3946"/>
      <c r="N3946"/>
      <c r="O3946"/>
      <c r="S3946"/>
      <c r="T3946"/>
      <c r="U3946"/>
      <c r="V3946" s="9"/>
    </row>
    <row r="3947" spans="13:22" x14ac:dyDescent="0.3">
      <c r="M3947"/>
      <c r="N3947"/>
      <c r="O3947"/>
      <c r="S3947"/>
      <c r="T3947"/>
      <c r="U3947"/>
      <c r="V3947" s="9"/>
    </row>
    <row r="3948" spans="13:22" x14ac:dyDescent="0.3">
      <c r="M3948"/>
      <c r="N3948"/>
      <c r="O3948"/>
      <c r="S3948"/>
      <c r="T3948"/>
      <c r="U3948"/>
      <c r="V3948" s="9"/>
    </row>
    <row r="3949" spans="13:22" x14ac:dyDescent="0.3">
      <c r="M3949"/>
      <c r="N3949"/>
      <c r="O3949"/>
      <c r="S3949"/>
      <c r="T3949"/>
      <c r="U3949"/>
      <c r="V3949" s="9"/>
    </row>
    <row r="3950" spans="13:22" x14ac:dyDescent="0.3">
      <c r="M3950"/>
      <c r="N3950"/>
      <c r="O3950"/>
      <c r="S3950"/>
      <c r="T3950"/>
      <c r="U3950"/>
      <c r="V3950" s="9"/>
    </row>
    <row r="3951" spans="13:22" x14ac:dyDescent="0.3">
      <c r="M3951"/>
      <c r="N3951"/>
      <c r="O3951"/>
      <c r="S3951"/>
      <c r="T3951"/>
      <c r="U3951"/>
      <c r="V3951" s="9"/>
    </row>
    <row r="3952" spans="13:22" x14ac:dyDescent="0.3">
      <c r="M3952"/>
      <c r="N3952"/>
      <c r="O3952"/>
      <c r="S3952"/>
      <c r="T3952"/>
      <c r="U3952"/>
      <c r="V3952" s="9"/>
    </row>
    <row r="3953" spans="13:22" x14ac:dyDescent="0.3">
      <c r="M3953"/>
      <c r="N3953"/>
      <c r="O3953"/>
      <c r="S3953"/>
      <c r="T3953"/>
      <c r="U3953"/>
      <c r="V3953" s="9"/>
    </row>
    <row r="3954" spans="13:22" x14ac:dyDescent="0.3">
      <c r="M3954"/>
      <c r="N3954"/>
      <c r="O3954"/>
      <c r="S3954"/>
      <c r="T3954"/>
      <c r="U3954"/>
      <c r="V3954" s="9"/>
    </row>
    <row r="3955" spans="13:22" x14ac:dyDescent="0.3">
      <c r="M3955"/>
      <c r="N3955"/>
      <c r="O3955"/>
      <c r="S3955"/>
      <c r="T3955"/>
      <c r="U3955"/>
      <c r="V3955" s="9"/>
    </row>
    <row r="3956" spans="13:22" x14ac:dyDescent="0.3">
      <c r="M3956"/>
      <c r="N3956"/>
      <c r="O3956"/>
      <c r="S3956"/>
      <c r="T3956"/>
      <c r="U3956"/>
      <c r="V3956" s="9"/>
    </row>
    <row r="3957" spans="13:22" x14ac:dyDescent="0.3">
      <c r="M3957"/>
      <c r="N3957"/>
      <c r="O3957"/>
      <c r="S3957"/>
      <c r="T3957"/>
      <c r="U3957"/>
      <c r="V3957" s="9"/>
    </row>
    <row r="3958" spans="13:22" x14ac:dyDescent="0.3">
      <c r="M3958"/>
      <c r="N3958"/>
      <c r="O3958"/>
      <c r="S3958"/>
      <c r="T3958"/>
      <c r="U3958"/>
      <c r="V3958" s="9"/>
    </row>
    <row r="3959" spans="13:22" x14ac:dyDescent="0.3">
      <c r="M3959"/>
      <c r="N3959"/>
      <c r="O3959"/>
      <c r="S3959"/>
      <c r="T3959"/>
      <c r="U3959"/>
      <c r="V3959" s="9"/>
    </row>
    <row r="3960" spans="13:22" x14ac:dyDescent="0.3">
      <c r="M3960"/>
      <c r="N3960"/>
      <c r="O3960"/>
      <c r="S3960"/>
      <c r="T3960"/>
      <c r="U3960"/>
      <c r="V3960" s="9"/>
    </row>
    <row r="3961" spans="13:22" x14ac:dyDescent="0.3">
      <c r="M3961"/>
      <c r="N3961"/>
      <c r="O3961"/>
      <c r="S3961"/>
      <c r="T3961"/>
      <c r="U3961"/>
      <c r="V3961" s="9"/>
    </row>
    <row r="3962" spans="13:22" x14ac:dyDescent="0.3">
      <c r="M3962"/>
      <c r="N3962"/>
      <c r="O3962"/>
      <c r="S3962"/>
      <c r="T3962"/>
      <c r="U3962"/>
      <c r="V3962" s="9"/>
    </row>
    <row r="3963" spans="13:22" x14ac:dyDescent="0.3">
      <c r="M3963"/>
      <c r="N3963"/>
      <c r="O3963"/>
      <c r="S3963"/>
      <c r="T3963"/>
      <c r="U3963"/>
      <c r="V3963" s="9"/>
    </row>
    <row r="3964" spans="13:22" x14ac:dyDescent="0.3">
      <c r="M3964"/>
      <c r="N3964"/>
      <c r="O3964"/>
      <c r="S3964"/>
      <c r="T3964"/>
      <c r="U3964"/>
      <c r="V3964" s="9"/>
    </row>
    <row r="3965" spans="13:22" x14ac:dyDescent="0.3">
      <c r="M3965"/>
      <c r="N3965"/>
      <c r="O3965"/>
      <c r="S3965"/>
      <c r="T3965"/>
      <c r="U3965"/>
      <c r="V3965" s="9"/>
    </row>
    <row r="3966" spans="13:22" x14ac:dyDescent="0.3">
      <c r="M3966"/>
      <c r="N3966"/>
      <c r="O3966"/>
      <c r="S3966"/>
      <c r="T3966"/>
      <c r="U3966"/>
      <c r="V3966" s="9"/>
    </row>
    <row r="3967" spans="13:22" x14ac:dyDescent="0.3">
      <c r="M3967"/>
      <c r="N3967"/>
      <c r="O3967"/>
      <c r="S3967"/>
      <c r="T3967"/>
      <c r="U3967"/>
      <c r="V3967" s="9"/>
    </row>
    <row r="3968" spans="13:22" x14ac:dyDescent="0.3">
      <c r="M3968"/>
      <c r="N3968"/>
      <c r="O3968"/>
      <c r="S3968"/>
      <c r="T3968"/>
      <c r="U3968"/>
      <c r="V3968" s="9"/>
    </row>
    <row r="3969" spans="13:22" x14ac:dyDescent="0.3">
      <c r="M3969"/>
      <c r="N3969"/>
      <c r="O3969"/>
      <c r="S3969"/>
      <c r="T3969"/>
      <c r="U3969"/>
      <c r="V3969" s="9"/>
    </row>
    <row r="3970" spans="13:22" x14ac:dyDescent="0.3">
      <c r="M3970"/>
      <c r="N3970"/>
      <c r="O3970"/>
      <c r="S3970"/>
      <c r="T3970"/>
      <c r="U3970"/>
      <c r="V3970" s="9"/>
    </row>
    <row r="3971" spans="13:22" x14ac:dyDescent="0.3">
      <c r="M3971"/>
      <c r="N3971"/>
      <c r="O3971"/>
      <c r="S3971"/>
      <c r="T3971"/>
      <c r="U3971"/>
      <c r="V3971" s="9"/>
    </row>
    <row r="3972" spans="13:22" x14ac:dyDescent="0.3">
      <c r="M3972"/>
      <c r="N3972"/>
      <c r="O3972"/>
      <c r="S3972"/>
      <c r="T3972"/>
      <c r="U3972"/>
      <c r="V3972" s="9"/>
    </row>
    <row r="3973" spans="13:22" x14ac:dyDescent="0.3">
      <c r="M3973"/>
      <c r="N3973"/>
      <c r="O3973"/>
      <c r="S3973"/>
      <c r="T3973"/>
      <c r="U3973"/>
      <c r="V3973" s="9"/>
    </row>
    <row r="3974" spans="13:22" x14ac:dyDescent="0.3">
      <c r="M3974"/>
      <c r="N3974"/>
      <c r="O3974"/>
      <c r="S3974"/>
      <c r="T3974"/>
      <c r="U3974"/>
      <c r="V3974" s="9"/>
    </row>
    <row r="3975" spans="13:22" x14ac:dyDescent="0.3">
      <c r="M3975"/>
      <c r="N3975"/>
      <c r="O3975"/>
      <c r="S3975"/>
      <c r="T3975"/>
      <c r="U3975"/>
      <c r="V3975" s="9"/>
    </row>
    <row r="3976" spans="13:22" x14ac:dyDescent="0.3">
      <c r="M3976"/>
      <c r="N3976"/>
      <c r="O3976"/>
      <c r="S3976"/>
      <c r="T3976"/>
      <c r="U3976"/>
      <c r="V3976" s="9"/>
    </row>
    <row r="3977" spans="13:22" x14ac:dyDescent="0.3">
      <c r="M3977"/>
      <c r="N3977"/>
      <c r="O3977"/>
      <c r="S3977"/>
      <c r="T3977"/>
      <c r="U3977"/>
      <c r="V3977" s="9"/>
    </row>
    <row r="3978" spans="13:22" x14ac:dyDescent="0.3">
      <c r="M3978"/>
      <c r="N3978"/>
      <c r="O3978"/>
      <c r="S3978"/>
      <c r="T3978"/>
      <c r="U3978"/>
      <c r="V3978" s="9"/>
    </row>
    <row r="3979" spans="13:22" x14ac:dyDescent="0.3">
      <c r="M3979"/>
      <c r="N3979"/>
      <c r="O3979"/>
      <c r="S3979"/>
      <c r="T3979"/>
      <c r="U3979"/>
      <c r="V3979" s="9"/>
    </row>
    <row r="3980" spans="13:22" x14ac:dyDescent="0.3">
      <c r="M3980"/>
      <c r="N3980"/>
      <c r="O3980"/>
      <c r="S3980"/>
      <c r="T3980"/>
      <c r="U3980"/>
      <c r="V3980" s="9"/>
    </row>
    <row r="3981" spans="13:22" x14ac:dyDescent="0.3">
      <c r="M3981"/>
      <c r="N3981"/>
      <c r="O3981"/>
      <c r="S3981"/>
      <c r="T3981"/>
      <c r="U3981"/>
      <c r="V3981" s="9"/>
    </row>
    <row r="3982" spans="13:22" x14ac:dyDescent="0.3">
      <c r="M3982"/>
      <c r="N3982"/>
      <c r="O3982"/>
      <c r="S3982"/>
      <c r="T3982"/>
      <c r="U3982"/>
      <c r="V3982" s="9"/>
    </row>
    <row r="3983" spans="13:22" x14ac:dyDescent="0.3">
      <c r="M3983"/>
      <c r="N3983"/>
      <c r="O3983"/>
      <c r="S3983"/>
      <c r="T3983"/>
      <c r="U3983"/>
      <c r="V3983" s="9"/>
    </row>
    <row r="3984" spans="13:22" x14ac:dyDescent="0.3">
      <c r="M3984"/>
      <c r="N3984"/>
      <c r="O3984"/>
      <c r="S3984"/>
      <c r="T3984"/>
      <c r="U3984"/>
      <c r="V3984" s="9"/>
    </row>
    <row r="3985" spans="13:22" x14ac:dyDescent="0.3">
      <c r="M3985"/>
      <c r="N3985"/>
      <c r="O3985"/>
      <c r="S3985"/>
      <c r="T3985"/>
      <c r="U3985"/>
      <c r="V3985" s="9"/>
    </row>
    <row r="3986" spans="13:22" x14ac:dyDescent="0.3">
      <c r="M3986"/>
      <c r="N3986"/>
      <c r="O3986"/>
      <c r="S3986"/>
      <c r="T3986"/>
      <c r="U3986"/>
      <c r="V3986" s="9"/>
    </row>
    <row r="3987" spans="13:22" x14ac:dyDescent="0.3">
      <c r="M3987"/>
      <c r="N3987"/>
      <c r="O3987"/>
      <c r="S3987"/>
      <c r="T3987"/>
      <c r="U3987"/>
      <c r="V3987" s="9"/>
    </row>
    <row r="3988" spans="13:22" x14ac:dyDescent="0.3">
      <c r="M3988"/>
      <c r="N3988"/>
      <c r="O3988"/>
      <c r="S3988"/>
      <c r="T3988"/>
      <c r="U3988"/>
      <c r="V3988" s="9"/>
    </row>
    <row r="3989" spans="13:22" x14ac:dyDescent="0.3">
      <c r="M3989"/>
      <c r="N3989"/>
      <c r="O3989"/>
      <c r="S3989"/>
      <c r="T3989"/>
      <c r="U3989"/>
      <c r="V3989" s="9"/>
    </row>
    <row r="3990" spans="13:22" x14ac:dyDescent="0.3">
      <c r="M3990"/>
      <c r="N3990"/>
      <c r="O3990"/>
      <c r="S3990"/>
      <c r="T3990"/>
      <c r="U3990"/>
      <c r="V3990" s="9"/>
    </row>
    <row r="3991" spans="13:22" x14ac:dyDescent="0.3">
      <c r="M3991"/>
      <c r="N3991"/>
      <c r="O3991"/>
      <c r="S3991"/>
      <c r="T3991"/>
      <c r="U3991"/>
      <c r="V3991" s="9"/>
    </row>
    <row r="3992" spans="13:22" x14ac:dyDescent="0.3">
      <c r="M3992"/>
      <c r="N3992"/>
      <c r="O3992"/>
      <c r="S3992"/>
      <c r="T3992"/>
      <c r="U3992"/>
      <c r="V3992" s="9"/>
    </row>
    <row r="3993" spans="13:22" x14ac:dyDescent="0.3">
      <c r="M3993"/>
      <c r="N3993"/>
      <c r="O3993"/>
      <c r="S3993"/>
      <c r="T3993"/>
      <c r="U3993"/>
      <c r="V3993" s="9"/>
    </row>
    <row r="3994" spans="13:22" x14ac:dyDescent="0.3">
      <c r="M3994"/>
      <c r="N3994"/>
      <c r="O3994"/>
      <c r="S3994"/>
      <c r="T3994"/>
      <c r="U3994"/>
      <c r="V3994" s="9"/>
    </row>
    <row r="3995" spans="13:22" x14ac:dyDescent="0.3">
      <c r="M3995"/>
      <c r="N3995"/>
      <c r="O3995"/>
      <c r="S3995"/>
      <c r="T3995"/>
      <c r="U3995"/>
      <c r="V3995" s="9"/>
    </row>
    <row r="3996" spans="13:22" x14ac:dyDescent="0.3">
      <c r="M3996"/>
      <c r="N3996"/>
      <c r="O3996"/>
      <c r="S3996"/>
      <c r="T3996"/>
      <c r="U3996"/>
      <c r="V3996" s="9"/>
    </row>
    <row r="3997" spans="13:22" x14ac:dyDescent="0.3">
      <c r="M3997"/>
      <c r="N3997"/>
      <c r="O3997"/>
      <c r="S3997"/>
      <c r="T3997"/>
      <c r="U3997"/>
      <c r="V3997" s="9"/>
    </row>
    <row r="3998" spans="13:22" x14ac:dyDescent="0.3">
      <c r="M3998"/>
      <c r="N3998"/>
      <c r="O3998"/>
      <c r="S3998"/>
      <c r="T3998"/>
      <c r="U3998"/>
      <c r="V3998" s="9"/>
    </row>
    <row r="3999" spans="13:22" x14ac:dyDescent="0.3">
      <c r="M3999"/>
      <c r="N3999"/>
      <c r="O3999"/>
      <c r="S3999"/>
      <c r="T3999"/>
      <c r="U3999"/>
      <c r="V3999" s="9"/>
    </row>
    <row r="4000" spans="13:22" x14ac:dyDescent="0.3">
      <c r="M4000"/>
      <c r="N4000"/>
      <c r="O4000"/>
      <c r="S4000"/>
      <c r="T4000"/>
      <c r="U4000"/>
      <c r="V4000" s="9"/>
    </row>
    <row r="4001" spans="13:22" x14ac:dyDescent="0.3">
      <c r="M4001"/>
      <c r="N4001"/>
      <c r="O4001"/>
      <c r="S4001"/>
      <c r="T4001"/>
      <c r="U4001"/>
      <c r="V4001" s="9"/>
    </row>
    <row r="4002" spans="13:22" x14ac:dyDescent="0.3">
      <c r="M4002"/>
      <c r="N4002"/>
      <c r="O4002"/>
      <c r="S4002"/>
      <c r="T4002"/>
      <c r="U4002"/>
      <c r="V4002" s="9"/>
    </row>
    <row r="4003" spans="13:22" x14ac:dyDescent="0.3">
      <c r="M4003"/>
      <c r="N4003"/>
      <c r="O4003"/>
      <c r="S4003"/>
      <c r="T4003"/>
      <c r="U4003"/>
      <c r="V4003" s="9"/>
    </row>
    <row r="4004" spans="13:22" x14ac:dyDescent="0.3">
      <c r="M4004"/>
      <c r="N4004"/>
      <c r="O4004"/>
      <c r="S4004"/>
      <c r="T4004"/>
      <c r="U4004"/>
      <c r="V4004" s="9"/>
    </row>
    <row r="4005" spans="13:22" x14ac:dyDescent="0.3">
      <c r="M4005"/>
      <c r="N4005"/>
      <c r="O4005"/>
      <c r="S4005"/>
      <c r="T4005"/>
      <c r="U4005"/>
      <c r="V4005" s="9"/>
    </row>
    <row r="4006" spans="13:22" x14ac:dyDescent="0.3">
      <c r="M4006"/>
      <c r="N4006"/>
      <c r="O4006"/>
      <c r="S4006"/>
      <c r="T4006"/>
      <c r="U4006"/>
      <c r="V4006" s="9"/>
    </row>
    <row r="4007" spans="13:22" x14ac:dyDescent="0.3">
      <c r="M4007"/>
      <c r="N4007"/>
      <c r="O4007"/>
      <c r="S4007"/>
      <c r="T4007"/>
      <c r="U4007"/>
      <c r="V4007" s="9"/>
    </row>
    <row r="4008" spans="13:22" x14ac:dyDescent="0.3">
      <c r="M4008"/>
      <c r="N4008"/>
      <c r="O4008"/>
      <c r="S4008"/>
      <c r="T4008"/>
      <c r="U4008"/>
      <c r="V4008" s="9"/>
    </row>
    <row r="4009" spans="13:22" x14ac:dyDescent="0.3">
      <c r="M4009"/>
      <c r="N4009"/>
      <c r="O4009"/>
      <c r="S4009"/>
      <c r="T4009"/>
      <c r="U4009"/>
      <c r="V4009" s="9"/>
    </row>
    <row r="4010" spans="13:22" x14ac:dyDescent="0.3">
      <c r="M4010"/>
      <c r="N4010"/>
      <c r="O4010"/>
      <c r="S4010"/>
      <c r="T4010"/>
      <c r="U4010"/>
      <c r="V4010" s="9"/>
    </row>
    <row r="4011" spans="13:22" x14ac:dyDescent="0.3">
      <c r="M4011"/>
      <c r="N4011"/>
      <c r="O4011"/>
      <c r="S4011"/>
      <c r="T4011"/>
      <c r="U4011"/>
      <c r="V4011" s="9"/>
    </row>
    <row r="4012" spans="13:22" x14ac:dyDescent="0.3">
      <c r="M4012"/>
      <c r="N4012"/>
      <c r="O4012"/>
      <c r="S4012"/>
      <c r="T4012"/>
      <c r="U4012"/>
      <c r="V4012" s="9"/>
    </row>
    <row r="4013" spans="13:22" x14ac:dyDescent="0.3">
      <c r="M4013"/>
      <c r="N4013"/>
      <c r="O4013"/>
      <c r="S4013"/>
      <c r="T4013"/>
      <c r="U4013"/>
      <c r="V4013" s="9"/>
    </row>
    <row r="4014" spans="13:22" x14ac:dyDescent="0.3">
      <c r="M4014"/>
      <c r="N4014"/>
      <c r="O4014"/>
      <c r="S4014"/>
      <c r="T4014"/>
      <c r="U4014"/>
      <c r="V4014" s="9"/>
    </row>
    <row r="4015" spans="13:22" x14ac:dyDescent="0.3">
      <c r="M4015"/>
      <c r="N4015"/>
      <c r="O4015"/>
      <c r="S4015"/>
      <c r="T4015"/>
      <c r="U4015"/>
      <c r="V4015" s="9"/>
    </row>
    <row r="4016" spans="13:22" x14ac:dyDescent="0.3">
      <c r="M4016"/>
      <c r="N4016"/>
      <c r="O4016"/>
      <c r="S4016"/>
      <c r="T4016"/>
      <c r="U4016"/>
      <c r="V4016" s="9"/>
    </row>
    <row r="4017" spans="13:22" x14ac:dyDescent="0.3">
      <c r="M4017"/>
      <c r="N4017"/>
      <c r="O4017"/>
      <c r="S4017"/>
      <c r="T4017"/>
      <c r="U4017"/>
      <c r="V4017" s="9"/>
    </row>
    <row r="4018" spans="13:22" x14ac:dyDescent="0.3">
      <c r="M4018"/>
      <c r="N4018"/>
      <c r="O4018"/>
      <c r="S4018"/>
      <c r="T4018"/>
      <c r="U4018"/>
      <c r="V4018" s="9"/>
    </row>
    <row r="4019" spans="13:22" x14ac:dyDescent="0.3">
      <c r="M4019"/>
      <c r="N4019"/>
      <c r="O4019"/>
      <c r="S4019"/>
      <c r="T4019"/>
      <c r="U4019"/>
      <c r="V4019" s="9"/>
    </row>
    <row r="4020" spans="13:22" x14ac:dyDescent="0.3">
      <c r="M4020"/>
      <c r="N4020"/>
      <c r="O4020"/>
      <c r="S4020"/>
      <c r="T4020"/>
      <c r="U4020"/>
      <c r="V4020" s="9"/>
    </row>
    <row r="4021" spans="13:22" x14ac:dyDescent="0.3">
      <c r="M4021"/>
      <c r="N4021"/>
      <c r="O4021"/>
      <c r="S4021"/>
      <c r="T4021"/>
      <c r="U4021"/>
      <c r="V4021" s="9"/>
    </row>
    <row r="4022" spans="13:22" x14ac:dyDescent="0.3">
      <c r="M4022"/>
      <c r="N4022"/>
      <c r="O4022"/>
      <c r="S4022"/>
      <c r="T4022"/>
      <c r="U4022"/>
      <c r="V4022" s="9"/>
    </row>
    <row r="4023" spans="13:22" x14ac:dyDescent="0.3">
      <c r="M4023"/>
      <c r="N4023"/>
      <c r="O4023"/>
      <c r="S4023"/>
      <c r="T4023"/>
      <c r="U4023"/>
      <c r="V4023" s="9"/>
    </row>
    <row r="4024" spans="13:22" x14ac:dyDescent="0.3">
      <c r="M4024"/>
      <c r="N4024"/>
      <c r="O4024"/>
      <c r="S4024"/>
      <c r="T4024"/>
      <c r="U4024"/>
      <c r="V4024" s="9"/>
    </row>
    <row r="4025" spans="13:22" x14ac:dyDescent="0.3">
      <c r="M4025"/>
      <c r="N4025"/>
      <c r="O4025"/>
      <c r="S4025"/>
      <c r="T4025"/>
      <c r="U4025"/>
      <c r="V4025" s="9"/>
    </row>
    <row r="4026" spans="13:22" x14ac:dyDescent="0.3">
      <c r="M4026"/>
      <c r="N4026"/>
      <c r="O4026"/>
      <c r="S4026"/>
      <c r="T4026"/>
      <c r="U4026"/>
      <c r="V4026" s="9"/>
    </row>
    <row r="4027" spans="13:22" x14ac:dyDescent="0.3">
      <c r="M4027"/>
      <c r="N4027"/>
      <c r="O4027"/>
      <c r="S4027"/>
      <c r="T4027"/>
      <c r="U4027"/>
      <c r="V4027" s="9"/>
    </row>
    <row r="4028" spans="13:22" x14ac:dyDescent="0.3">
      <c r="M4028"/>
      <c r="N4028"/>
      <c r="O4028"/>
      <c r="S4028"/>
      <c r="T4028"/>
      <c r="U4028"/>
      <c r="V4028" s="9"/>
    </row>
    <row r="4029" spans="13:22" x14ac:dyDescent="0.3">
      <c r="M4029"/>
      <c r="N4029"/>
      <c r="O4029"/>
      <c r="S4029"/>
      <c r="T4029"/>
      <c r="U4029"/>
      <c r="V4029" s="9"/>
    </row>
    <row r="4030" spans="13:22" x14ac:dyDescent="0.3">
      <c r="M4030"/>
      <c r="N4030"/>
      <c r="O4030"/>
      <c r="S4030"/>
      <c r="T4030"/>
      <c r="U4030"/>
      <c r="V4030" s="9"/>
    </row>
    <row r="4031" spans="13:22" x14ac:dyDescent="0.3">
      <c r="M4031"/>
      <c r="N4031"/>
      <c r="O4031"/>
      <c r="S4031"/>
      <c r="T4031"/>
      <c r="U4031"/>
      <c r="V4031" s="9"/>
    </row>
    <row r="4032" spans="13:22" x14ac:dyDescent="0.3">
      <c r="M4032"/>
      <c r="N4032"/>
      <c r="O4032"/>
      <c r="S4032"/>
      <c r="T4032"/>
      <c r="U4032"/>
      <c r="V4032" s="9"/>
    </row>
    <row r="4033" spans="13:22" x14ac:dyDescent="0.3">
      <c r="M4033"/>
      <c r="N4033"/>
      <c r="O4033"/>
      <c r="S4033"/>
      <c r="T4033"/>
      <c r="U4033"/>
      <c r="V4033" s="9"/>
    </row>
    <row r="4034" spans="13:22" x14ac:dyDescent="0.3">
      <c r="M4034"/>
      <c r="N4034"/>
      <c r="O4034"/>
      <c r="S4034"/>
      <c r="T4034"/>
      <c r="U4034"/>
      <c r="V4034" s="9"/>
    </row>
    <row r="4035" spans="13:22" x14ac:dyDescent="0.3">
      <c r="M4035"/>
      <c r="N4035"/>
      <c r="O4035"/>
      <c r="S4035"/>
      <c r="T4035"/>
      <c r="U4035"/>
      <c r="V4035" s="9"/>
    </row>
    <row r="4036" spans="13:22" x14ac:dyDescent="0.3">
      <c r="M4036"/>
      <c r="N4036"/>
      <c r="O4036"/>
      <c r="S4036"/>
      <c r="T4036"/>
      <c r="U4036"/>
      <c r="V4036" s="9"/>
    </row>
    <row r="4037" spans="13:22" x14ac:dyDescent="0.3">
      <c r="M4037"/>
      <c r="N4037"/>
      <c r="O4037"/>
      <c r="S4037"/>
      <c r="T4037"/>
      <c r="U4037"/>
      <c r="V4037" s="9"/>
    </row>
    <row r="4038" spans="13:22" x14ac:dyDescent="0.3">
      <c r="M4038"/>
      <c r="N4038"/>
      <c r="O4038"/>
      <c r="S4038"/>
      <c r="T4038"/>
      <c r="U4038"/>
      <c r="V4038" s="9"/>
    </row>
    <row r="4039" spans="13:22" x14ac:dyDescent="0.3">
      <c r="M4039"/>
      <c r="N4039"/>
      <c r="O4039"/>
      <c r="S4039"/>
      <c r="T4039"/>
      <c r="U4039"/>
      <c r="V4039" s="9"/>
    </row>
    <row r="4040" spans="13:22" x14ac:dyDescent="0.3">
      <c r="M4040"/>
      <c r="N4040"/>
      <c r="O4040"/>
      <c r="S4040"/>
      <c r="T4040"/>
      <c r="U4040"/>
      <c r="V4040" s="9"/>
    </row>
    <row r="4041" spans="13:22" x14ac:dyDescent="0.3">
      <c r="M4041"/>
      <c r="N4041"/>
      <c r="O4041"/>
      <c r="S4041"/>
      <c r="T4041"/>
      <c r="U4041"/>
      <c r="V4041" s="9"/>
    </row>
    <row r="4042" spans="13:22" x14ac:dyDescent="0.3">
      <c r="M4042"/>
      <c r="N4042"/>
      <c r="O4042"/>
      <c r="S4042"/>
      <c r="T4042"/>
      <c r="U4042"/>
      <c r="V4042" s="9"/>
    </row>
    <row r="4043" spans="13:22" x14ac:dyDescent="0.3">
      <c r="M4043"/>
      <c r="N4043"/>
      <c r="O4043"/>
      <c r="S4043"/>
      <c r="T4043"/>
      <c r="U4043"/>
      <c r="V4043" s="9"/>
    </row>
    <row r="4044" spans="13:22" x14ac:dyDescent="0.3">
      <c r="M4044"/>
      <c r="N4044"/>
      <c r="O4044"/>
      <c r="S4044"/>
      <c r="T4044"/>
      <c r="U4044"/>
      <c r="V4044" s="9"/>
    </row>
    <row r="4045" spans="13:22" x14ac:dyDescent="0.3">
      <c r="M4045"/>
      <c r="N4045"/>
      <c r="O4045"/>
      <c r="S4045"/>
      <c r="T4045"/>
      <c r="U4045"/>
      <c r="V4045" s="9"/>
    </row>
    <row r="4046" spans="13:22" x14ac:dyDescent="0.3">
      <c r="M4046"/>
      <c r="N4046"/>
      <c r="O4046"/>
      <c r="S4046"/>
      <c r="T4046"/>
      <c r="U4046"/>
      <c r="V4046" s="9"/>
    </row>
    <row r="4047" spans="13:22" x14ac:dyDescent="0.3">
      <c r="M4047"/>
      <c r="N4047"/>
      <c r="O4047"/>
      <c r="S4047"/>
      <c r="T4047"/>
      <c r="U4047"/>
      <c r="V4047" s="9"/>
    </row>
    <row r="4048" spans="13:22" x14ac:dyDescent="0.3">
      <c r="M4048"/>
      <c r="N4048"/>
      <c r="O4048"/>
      <c r="S4048"/>
      <c r="T4048"/>
      <c r="U4048"/>
      <c r="V4048" s="9"/>
    </row>
    <row r="4049" spans="13:22" x14ac:dyDescent="0.3">
      <c r="M4049"/>
      <c r="N4049"/>
      <c r="O4049"/>
      <c r="S4049"/>
      <c r="T4049"/>
      <c r="U4049"/>
      <c r="V4049" s="9"/>
    </row>
    <row r="4050" spans="13:22" x14ac:dyDescent="0.3">
      <c r="M4050"/>
      <c r="N4050"/>
      <c r="O4050"/>
      <c r="S4050"/>
      <c r="T4050"/>
      <c r="U4050"/>
      <c r="V4050" s="9"/>
    </row>
    <row r="4051" spans="13:22" x14ac:dyDescent="0.3">
      <c r="M4051"/>
      <c r="N4051"/>
      <c r="O4051"/>
      <c r="S4051"/>
      <c r="T4051"/>
      <c r="U4051"/>
      <c r="V4051" s="9"/>
    </row>
    <row r="4052" spans="13:22" x14ac:dyDescent="0.3">
      <c r="M4052"/>
      <c r="N4052"/>
      <c r="O4052"/>
      <c r="S4052"/>
      <c r="T4052"/>
      <c r="U4052"/>
      <c r="V4052" s="9"/>
    </row>
    <row r="4053" spans="13:22" x14ac:dyDescent="0.3">
      <c r="M4053"/>
      <c r="N4053"/>
      <c r="O4053"/>
      <c r="S4053"/>
      <c r="T4053"/>
      <c r="U4053"/>
      <c r="V4053" s="9"/>
    </row>
    <row r="4054" spans="13:22" x14ac:dyDescent="0.3">
      <c r="M4054"/>
      <c r="N4054"/>
      <c r="O4054"/>
      <c r="S4054"/>
      <c r="T4054"/>
      <c r="U4054"/>
      <c r="V4054" s="9"/>
    </row>
    <row r="4055" spans="13:22" x14ac:dyDescent="0.3">
      <c r="M4055"/>
      <c r="N4055"/>
      <c r="O4055"/>
      <c r="S4055"/>
      <c r="T4055"/>
      <c r="U4055"/>
      <c r="V4055" s="9"/>
    </row>
    <row r="4056" spans="13:22" x14ac:dyDescent="0.3">
      <c r="M4056"/>
      <c r="N4056"/>
      <c r="O4056"/>
      <c r="S4056"/>
      <c r="T4056"/>
      <c r="U4056"/>
      <c r="V4056" s="9"/>
    </row>
    <row r="4057" spans="13:22" x14ac:dyDescent="0.3">
      <c r="M4057"/>
      <c r="N4057"/>
      <c r="O4057"/>
      <c r="S4057"/>
      <c r="T4057"/>
      <c r="U4057"/>
      <c r="V4057" s="9"/>
    </row>
    <row r="4058" spans="13:22" x14ac:dyDescent="0.3">
      <c r="M4058"/>
      <c r="N4058"/>
      <c r="O4058"/>
      <c r="S4058"/>
      <c r="T4058"/>
      <c r="U4058"/>
      <c r="V4058" s="9"/>
    </row>
    <row r="4059" spans="13:22" x14ac:dyDescent="0.3">
      <c r="M4059"/>
      <c r="N4059"/>
      <c r="O4059"/>
      <c r="S4059"/>
      <c r="T4059"/>
      <c r="U4059"/>
      <c r="V4059" s="9"/>
    </row>
    <row r="4060" spans="13:22" x14ac:dyDescent="0.3">
      <c r="M4060"/>
      <c r="N4060"/>
      <c r="O4060"/>
      <c r="S4060"/>
      <c r="T4060"/>
      <c r="U4060"/>
      <c r="V4060" s="9"/>
    </row>
    <row r="4061" spans="13:22" x14ac:dyDescent="0.3">
      <c r="M4061"/>
      <c r="N4061"/>
      <c r="O4061"/>
      <c r="S4061"/>
      <c r="T4061"/>
      <c r="U4061"/>
      <c r="V4061" s="9"/>
    </row>
    <row r="4062" spans="13:22" x14ac:dyDescent="0.3">
      <c r="M4062"/>
      <c r="N4062"/>
      <c r="O4062"/>
      <c r="S4062"/>
      <c r="T4062"/>
      <c r="U4062"/>
      <c r="V4062" s="9"/>
    </row>
    <row r="4063" spans="13:22" x14ac:dyDescent="0.3">
      <c r="M4063"/>
      <c r="N4063"/>
      <c r="O4063"/>
      <c r="S4063"/>
      <c r="T4063"/>
      <c r="U4063"/>
      <c r="V4063" s="9"/>
    </row>
    <row r="4064" spans="13:22" x14ac:dyDescent="0.3">
      <c r="M4064"/>
      <c r="N4064"/>
      <c r="O4064"/>
      <c r="S4064"/>
      <c r="T4064"/>
      <c r="U4064"/>
      <c r="V4064" s="9"/>
    </row>
    <row r="4065" spans="13:22" x14ac:dyDescent="0.3">
      <c r="M4065"/>
      <c r="N4065"/>
      <c r="O4065"/>
      <c r="S4065"/>
      <c r="T4065"/>
      <c r="U4065"/>
      <c r="V4065" s="9"/>
    </row>
    <row r="4066" spans="13:22" x14ac:dyDescent="0.3">
      <c r="M4066"/>
      <c r="N4066"/>
      <c r="O4066"/>
      <c r="S4066"/>
      <c r="T4066"/>
      <c r="U4066"/>
      <c r="V4066" s="9"/>
    </row>
    <row r="4067" spans="13:22" x14ac:dyDescent="0.3">
      <c r="M4067"/>
      <c r="N4067"/>
      <c r="O4067"/>
      <c r="S4067"/>
      <c r="T4067"/>
      <c r="U4067"/>
      <c r="V4067" s="9"/>
    </row>
    <row r="4068" spans="13:22" x14ac:dyDescent="0.3">
      <c r="M4068"/>
      <c r="N4068"/>
      <c r="O4068"/>
      <c r="S4068"/>
      <c r="T4068"/>
      <c r="U4068"/>
      <c r="V4068" s="9"/>
    </row>
    <row r="4069" spans="13:22" x14ac:dyDescent="0.3">
      <c r="M4069"/>
      <c r="N4069"/>
      <c r="O4069"/>
      <c r="S4069"/>
      <c r="T4069"/>
      <c r="U4069"/>
      <c r="V4069" s="9"/>
    </row>
    <row r="4070" spans="13:22" x14ac:dyDescent="0.3">
      <c r="M4070"/>
      <c r="N4070"/>
      <c r="O4070"/>
      <c r="S4070"/>
      <c r="T4070"/>
      <c r="U4070"/>
      <c r="V4070" s="9"/>
    </row>
    <row r="4071" spans="13:22" x14ac:dyDescent="0.3">
      <c r="M4071"/>
      <c r="N4071"/>
      <c r="O4071"/>
      <c r="S4071"/>
      <c r="T4071"/>
      <c r="U4071"/>
      <c r="V4071" s="9"/>
    </row>
    <row r="4072" spans="13:22" x14ac:dyDescent="0.3">
      <c r="M4072"/>
      <c r="N4072"/>
      <c r="O4072"/>
      <c r="S4072"/>
      <c r="T4072"/>
      <c r="U4072"/>
      <c r="V4072" s="9"/>
    </row>
    <row r="4073" spans="13:22" x14ac:dyDescent="0.3">
      <c r="M4073"/>
      <c r="N4073"/>
      <c r="O4073"/>
      <c r="S4073"/>
      <c r="T4073"/>
      <c r="U4073"/>
      <c r="V4073" s="9"/>
    </row>
    <row r="4074" spans="13:22" x14ac:dyDescent="0.3">
      <c r="M4074"/>
      <c r="N4074"/>
      <c r="O4074"/>
      <c r="S4074"/>
      <c r="T4074"/>
      <c r="U4074"/>
      <c r="V4074" s="9"/>
    </row>
    <row r="4075" spans="13:22" x14ac:dyDescent="0.3">
      <c r="M4075"/>
      <c r="N4075"/>
      <c r="O4075"/>
      <c r="S4075"/>
      <c r="T4075"/>
      <c r="U4075"/>
      <c r="V4075" s="9"/>
    </row>
    <row r="4076" spans="13:22" x14ac:dyDescent="0.3">
      <c r="M4076"/>
      <c r="N4076"/>
      <c r="O4076"/>
      <c r="S4076"/>
      <c r="T4076"/>
      <c r="U4076"/>
      <c r="V4076" s="9"/>
    </row>
    <row r="4077" spans="13:22" x14ac:dyDescent="0.3">
      <c r="M4077"/>
      <c r="N4077"/>
      <c r="O4077"/>
      <c r="S4077"/>
      <c r="T4077"/>
      <c r="U4077"/>
      <c r="V4077" s="9"/>
    </row>
    <row r="4078" spans="13:22" x14ac:dyDescent="0.3">
      <c r="M4078"/>
      <c r="N4078"/>
      <c r="O4078"/>
      <c r="S4078"/>
      <c r="T4078"/>
      <c r="U4078"/>
      <c r="V4078" s="9"/>
    </row>
    <row r="4079" spans="13:22" x14ac:dyDescent="0.3">
      <c r="M4079"/>
      <c r="N4079"/>
      <c r="O4079"/>
      <c r="S4079"/>
      <c r="T4079"/>
      <c r="U4079"/>
      <c r="V4079" s="9"/>
    </row>
    <row r="4080" spans="13:22" x14ac:dyDescent="0.3">
      <c r="M4080"/>
      <c r="N4080"/>
      <c r="O4080"/>
      <c r="S4080"/>
      <c r="T4080"/>
      <c r="U4080"/>
      <c r="V4080" s="9"/>
    </row>
    <row r="4081" spans="13:22" x14ac:dyDescent="0.3">
      <c r="M4081"/>
      <c r="N4081"/>
      <c r="O4081"/>
      <c r="S4081"/>
      <c r="T4081"/>
      <c r="U4081"/>
      <c r="V4081" s="9"/>
    </row>
    <row r="4082" spans="13:22" x14ac:dyDescent="0.3">
      <c r="M4082"/>
      <c r="N4082"/>
      <c r="O4082"/>
      <c r="S4082"/>
      <c r="T4082"/>
      <c r="U4082"/>
      <c r="V4082" s="9"/>
    </row>
    <row r="4083" spans="13:22" x14ac:dyDescent="0.3">
      <c r="M4083"/>
      <c r="N4083"/>
      <c r="O4083"/>
      <c r="S4083"/>
      <c r="T4083"/>
      <c r="U4083"/>
      <c r="V4083" s="9"/>
    </row>
    <row r="4084" spans="13:22" x14ac:dyDescent="0.3">
      <c r="M4084"/>
      <c r="N4084"/>
      <c r="O4084"/>
      <c r="S4084"/>
      <c r="T4084"/>
      <c r="U4084"/>
      <c r="V4084" s="9"/>
    </row>
    <row r="4085" spans="13:22" x14ac:dyDescent="0.3">
      <c r="M4085"/>
      <c r="N4085"/>
      <c r="O4085"/>
      <c r="S4085"/>
      <c r="T4085"/>
      <c r="U4085"/>
      <c r="V4085" s="9"/>
    </row>
    <row r="4086" spans="13:22" x14ac:dyDescent="0.3">
      <c r="M4086"/>
      <c r="N4086"/>
      <c r="O4086"/>
      <c r="S4086"/>
      <c r="T4086"/>
      <c r="U4086"/>
      <c r="V4086" s="9"/>
    </row>
    <row r="4087" spans="13:22" x14ac:dyDescent="0.3">
      <c r="M4087"/>
      <c r="N4087"/>
      <c r="O4087"/>
      <c r="S4087"/>
      <c r="T4087"/>
      <c r="U4087"/>
      <c r="V4087" s="9"/>
    </row>
    <row r="4088" spans="13:22" x14ac:dyDescent="0.3">
      <c r="M4088"/>
      <c r="N4088"/>
      <c r="O4088"/>
      <c r="S4088"/>
      <c r="T4088"/>
      <c r="U4088"/>
      <c r="V4088" s="9"/>
    </row>
    <row r="4089" spans="13:22" x14ac:dyDescent="0.3">
      <c r="M4089"/>
      <c r="N4089"/>
      <c r="O4089"/>
      <c r="S4089"/>
      <c r="T4089"/>
      <c r="U4089"/>
      <c r="V4089" s="9"/>
    </row>
    <row r="4090" spans="13:22" x14ac:dyDescent="0.3">
      <c r="M4090"/>
      <c r="N4090"/>
      <c r="O4090"/>
      <c r="S4090"/>
      <c r="T4090"/>
      <c r="U4090"/>
      <c r="V4090" s="9"/>
    </row>
    <row r="4091" spans="13:22" x14ac:dyDescent="0.3">
      <c r="M4091"/>
      <c r="N4091"/>
      <c r="O4091"/>
      <c r="S4091"/>
      <c r="T4091"/>
      <c r="U4091"/>
      <c r="V4091" s="9"/>
    </row>
    <row r="4092" spans="13:22" x14ac:dyDescent="0.3">
      <c r="M4092"/>
      <c r="N4092"/>
      <c r="O4092"/>
      <c r="S4092"/>
      <c r="T4092"/>
      <c r="U4092"/>
      <c r="V4092" s="9"/>
    </row>
    <row r="4093" spans="13:22" x14ac:dyDescent="0.3">
      <c r="M4093"/>
      <c r="N4093"/>
      <c r="O4093"/>
      <c r="S4093"/>
      <c r="T4093"/>
      <c r="U4093"/>
      <c r="V4093" s="9"/>
    </row>
    <row r="4094" spans="13:22" x14ac:dyDescent="0.3">
      <c r="M4094"/>
      <c r="N4094"/>
      <c r="O4094"/>
      <c r="S4094"/>
      <c r="T4094"/>
      <c r="U4094"/>
      <c r="V4094" s="9"/>
    </row>
    <row r="4095" spans="13:22" x14ac:dyDescent="0.3">
      <c r="M4095"/>
      <c r="N4095"/>
      <c r="O4095"/>
      <c r="S4095"/>
      <c r="T4095"/>
      <c r="U4095"/>
      <c r="V4095" s="9"/>
    </row>
    <row r="4096" spans="13:22" x14ac:dyDescent="0.3">
      <c r="M4096"/>
      <c r="N4096"/>
      <c r="O4096"/>
      <c r="S4096"/>
      <c r="T4096"/>
      <c r="U4096"/>
      <c r="V4096" s="9"/>
    </row>
    <row r="4097" spans="13:22" x14ac:dyDescent="0.3">
      <c r="M4097"/>
      <c r="N4097"/>
      <c r="O4097"/>
      <c r="S4097"/>
      <c r="T4097"/>
      <c r="U4097"/>
      <c r="V4097" s="9"/>
    </row>
    <row r="4098" spans="13:22" x14ac:dyDescent="0.3">
      <c r="M4098"/>
      <c r="N4098"/>
      <c r="O4098"/>
      <c r="S4098"/>
      <c r="T4098"/>
      <c r="U4098"/>
      <c r="V4098" s="9"/>
    </row>
    <row r="4099" spans="13:22" x14ac:dyDescent="0.3">
      <c r="M4099"/>
      <c r="N4099"/>
      <c r="O4099"/>
      <c r="S4099"/>
      <c r="T4099"/>
      <c r="U4099"/>
      <c r="V4099" s="9"/>
    </row>
    <row r="4100" spans="13:22" x14ac:dyDescent="0.3">
      <c r="M4100"/>
      <c r="N4100"/>
      <c r="O4100"/>
      <c r="S4100"/>
      <c r="T4100"/>
      <c r="U4100"/>
      <c r="V4100" s="9"/>
    </row>
    <row r="4101" spans="13:22" x14ac:dyDescent="0.3">
      <c r="M4101"/>
      <c r="N4101"/>
      <c r="O4101"/>
      <c r="S4101"/>
      <c r="T4101"/>
      <c r="U4101"/>
      <c r="V4101" s="9"/>
    </row>
    <row r="4102" spans="13:22" x14ac:dyDescent="0.3">
      <c r="M4102"/>
      <c r="N4102"/>
      <c r="O4102"/>
      <c r="S4102"/>
      <c r="T4102"/>
      <c r="U4102"/>
      <c r="V4102" s="9"/>
    </row>
    <row r="4103" spans="13:22" x14ac:dyDescent="0.3">
      <c r="M4103"/>
      <c r="N4103"/>
      <c r="O4103"/>
      <c r="S4103"/>
      <c r="T4103"/>
      <c r="U4103"/>
      <c r="V4103" s="9"/>
    </row>
    <row r="4104" spans="13:22" x14ac:dyDescent="0.3">
      <c r="M4104"/>
      <c r="N4104"/>
      <c r="O4104"/>
      <c r="S4104"/>
      <c r="T4104"/>
      <c r="U4104"/>
      <c r="V4104" s="9"/>
    </row>
    <row r="4105" spans="13:22" x14ac:dyDescent="0.3">
      <c r="M4105"/>
      <c r="N4105"/>
      <c r="O4105"/>
      <c r="S4105"/>
      <c r="T4105"/>
      <c r="U4105"/>
      <c r="V4105" s="9"/>
    </row>
    <row r="4106" spans="13:22" x14ac:dyDescent="0.3">
      <c r="M4106"/>
      <c r="N4106"/>
      <c r="O4106"/>
      <c r="S4106"/>
      <c r="T4106"/>
      <c r="U4106"/>
      <c r="V4106" s="9"/>
    </row>
    <row r="4107" spans="13:22" x14ac:dyDescent="0.3">
      <c r="M4107"/>
      <c r="N4107"/>
      <c r="O4107"/>
      <c r="S4107"/>
      <c r="T4107"/>
      <c r="U4107"/>
      <c r="V4107" s="9"/>
    </row>
    <row r="4108" spans="13:22" x14ac:dyDescent="0.3">
      <c r="M4108"/>
      <c r="N4108"/>
      <c r="O4108"/>
      <c r="S4108"/>
      <c r="T4108"/>
      <c r="U4108"/>
      <c r="V4108" s="9"/>
    </row>
    <row r="4109" spans="13:22" x14ac:dyDescent="0.3">
      <c r="M4109"/>
      <c r="N4109"/>
      <c r="O4109"/>
      <c r="S4109"/>
      <c r="T4109"/>
      <c r="U4109"/>
      <c r="V4109" s="9"/>
    </row>
    <row r="4110" spans="13:22" x14ac:dyDescent="0.3">
      <c r="M4110"/>
      <c r="N4110"/>
      <c r="O4110"/>
      <c r="S4110"/>
      <c r="T4110"/>
      <c r="U4110"/>
      <c r="V4110" s="9"/>
    </row>
    <row r="4111" spans="13:22" x14ac:dyDescent="0.3">
      <c r="M4111"/>
      <c r="N4111"/>
      <c r="O4111"/>
      <c r="S4111"/>
      <c r="T4111"/>
      <c r="U4111"/>
      <c r="V4111" s="9"/>
    </row>
    <row r="4112" spans="13:22" x14ac:dyDescent="0.3">
      <c r="M4112"/>
      <c r="N4112"/>
      <c r="O4112"/>
      <c r="S4112"/>
      <c r="T4112"/>
      <c r="U4112"/>
      <c r="V4112" s="9"/>
    </row>
    <row r="4113" spans="13:22" x14ac:dyDescent="0.3">
      <c r="M4113"/>
      <c r="N4113"/>
      <c r="O4113"/>
      <c r="S4113"/>
      <c r="T4113"/>
      <c r="U4113"/>
      <c r="V4113" s="9"/>
    </row>
    <row r="4114" spans="13:22" x14ac:dyDescent="0.3">
      <c r="M4114"/>
      <c r="N4114"/>
      <c r="O4114"/>
      <c r="S4114"/>
      <c r="T4114"/>
      <c r="U4114"/>
      <c r="V4114" s="9"/>
    </row>
    <row r="4115" spans="13:22" x14ac:dyDescent="0.3">
      <c r="M4115"/>
      <c r="N4115"/>
      <c r="O4115"/>
      <c r="S4115"/>
      <c r="T4115"/>
      <c r="U4115"/>
      <c r="V4115" s="9"/>
    </row>
    <row r="4116" spans="13:22" x14ac:dyDescent="0.3">
      <c r="M4116"/>
      <c r="N4116"/>
      <c r="O4116"/>
      <c r="S4116"/>
      <c r="T4116"/>
      <c r="U4116"/>
      <c r="V4116" s="9"/>
    </row>
    <row r="4117" spans="13:22" x14ac:dyDescent="0.3">
      <c r="M4117"/>
      <c r="N4117"/>
      <c r="O4117"/>
      <c r="S4117"/>
      <c r="T4117"/>
      <c r="U4117"/>
      <c r="V4117" s="9"/>
    </row>
    <row r="4118" spans="13:22" x14ac:dyDescent="0.3">
      <c r="M4118"/>
      <c r="N4118"/>
      <c r="O4118"/>
      <c r="S4118"/>
      <c r="T4118"/>
      <c r="U4118"/>
      <c r="V4118" s="9"/>
    </row>
    <row r="4119" spans="13:22" x14ac:dyDescent="0.3">
      <c r="M4119"/>
      <c r="N4119"/>
      <c r="O4119"/>
      <c r="S4119"/>
      <c r="T4119"/>
      <c r="U4119"/>
      <c r="V4119" s="9"/>
    </row>
    <row r="4120" spans="13:22" x14ac:dyDescent="0.3">
      <c r="M4120"/>
      <c r="N4120"/>
      <c r="O4120"/>
      <c r="S4120"/>
      <c r="T4120"/>
      <c r="U4120"/>
      <c r="V4120" s="9"/>
    </row>
    <row r="4121" spans="13:22" x14ac:dyDescent="0.3">
      <c r="M4121"/>
      <c r="N4121"/>
      <c r="O4121"/>
      <c r="S4121"/>
      <c r="T4121"/>
      <c r="U4121"/>
      <c r="V4121" s="9"/>
    </row>
    <row r="4122" spans="13:22" x14ac:dyDescent="0.3">
      <c r="M4122"/>
      <c r="N4122"/>
      <c r="O4122"/>
      <c r="S4122"/>
      <c r="T4122"/>
      <c r="U4122"/>
      <c r="V4122" s="9"/>
    </row>
    <row r="4123" spans="13:22" x14ac:dyDescent="0.3">
      <c r="M4123"/>
      <c r="N4123"/>
      <c r="O4123"/>
      <c r="S4123"/>
      <c r="T4123"/>
      <c r="U4123"/>
      <c r="V4123" s="9"/>
    </row>
    <row r="4124" spans="13:22" x14ac:dyDescent="0.3">
      <c r="M4124"/>
      <c r="N4124"/>
      <c r="O4124"/>
      <c r="S4124"/>
      <c r="T4124"/>
      <c r="U4124"/>
      <c r="V4124" s="9"/>
    </row>
    <row r="4125" spans="13:22" x14ac:dyDescent="0.3">
      <c r="M4125"/>
      <c r="N4125"/>
      <c r="O4125"/>
      <c r="S4125"/>
      <c r="T4125"/>
      <c r="U4125"/>
      <c r="V4125" s="9"/>
    </row>
    <row r="4126" spans="13:22" x14ac:dyDescent="0.3">
      <c r="M4126"/>
      <c r="N4126"/>
      <c r="O4126"/>
      <c r="S4126"/>
      <c r="T4126"/>
      <c r="U4126"/>
      <c r="V4126" s="9"/>
    </row>
    <row r="4127" spans="13:22" x14ac:dyDescent="0.3">
      <c r="M4127"/>
      <c r="N4127"/>
      <c r="O4127"/>
      <c r="S4127"/>
      <c r="T4127"/>
      <c r="U4127"/>
      <c r="V4127" s="9"/>
    </row>
    <row r="4128" spans="13:22" x14ac:dyDescent="0.3">
      <c r="M4128"/>
      <c r="N4128"/>
      <c r="O4128"/>
      <c r="S4128"/>
      <c r="T4128"/>
      <c r="U4128"/>
      <c r="V4128" s="9"/>
    </row>
    <row r="4129" spans="13:22" x14ac:dyDescent="0.3">
      <c r="M4129"/>
      <c r="N4129"/>
      <c r="O4129"/>
      <c r="S4129"/>
      <c r="T4129"/>
      <c r="U4129"/>
      <c r="V4129" s="9"/>
    </row>
    <row r="4130" spans="13:22" x14ac:dyDescent="0.3">
      <c r="M4130"/>
      <c r="N4130"/>
      <c r="O4130"/>
      <c r="S4130"/>
      <c r="T4130"/>
      <c r="U4130"/>
      <c r="V4130" s="9"/>
    </row>
    <row r="4131" spans="13:22" x14ac:dyDescent="0.3">
      <c r="M4131"/>
      <c r="N4131"/>
      <c r="O4131"/>
      <c r="S4131"/>
      <c r="T4131"/>
      <c r="U4131"/>
      <c r="V4131" s="9"/>
    </row>
    <row r="4132" spans="13:22" x14ac:dyDescent="0.3">
      <c r="M4132"/>
      <c r="N4132"/>
      <c r="O4132"/>
      <c r="S4132"/>
      <c r="T4132"/>
      <c r="U4132"/>
      <c r="V4132" s="9"/>
    </row>
    <row r="4133" spans="13:22" x14ac:dyDescent="0.3">
      <c r="M4133"/>
      <c r="N4133"/>
      <c r="O4133"/>
      <c r="S4133"/>
      <c r="T4133"/>
      <c r="U4133"/>
      <c r="V4133" s="9"/>
    </row>
    <row r="4134" spans="13:22" x14ac:dyDescent="0.3">
      <c r="M4134"/>
      <c r="N4134"/>
      <c r="O4134"/>
      <c r="S4134"/>
      <c r="T4134"/>
      <c r="U4134"/>
      <c r="V4134" s="9"/>
    </row>
    <row r="4135" spans="13:22" x14ac:dyDescent="0.3">
      <c r="M4135"/>
      <c r="N4135"/>
      <c r="O4135"/>
      <c r="S4135"/>
      <c r="T4135"/>
      <c r="U4135"/>
      <c r="V4135" s="9"/>
    </row>
    <row r="4136" spans="13:22" x14ac:dyDescent="0.3">
      <c r="M4136"/>
      <c r="N4136"/>
      <c r="O4136"/>
      <c r="S4136"/>
      <c r="T4136"/>
      <c r="U4136"/>
      <c r="V4136" s="9"/>
    </row>
    <row r="4137" spans="13:22" x14ac:dyDescent="0.3">
      <c r="M4137"/>
      <c r="N4137"/>
      <c r="O4137"/>
      <c r="S4137"/>
      <c r="T4137"/>
      <c r="U4137"/>
      <c r="V4137" s="9"/>
    </row>
    <row r="4138" spans="13:22" x14ac:dyDescent="0.3">
      <c r="M4138"/>
      <c r="N4138"/>
      <c r="O4138"/>
      <c r="S4138"/>
      <c r="T4138"/>
      <c r="U4138"/>
      <c r="V4138" s="9"/>
    </row>
    <row r="4139" spans="13:22" x14ac:dyDescent="0.3">
      <c r="M4139"/>
      <c r="N4139"/>
      <c r="O4139"/>
      <c r="S4139"/>
      <c r="T4139"/>
      <c r="U4139"/>
      <c r="V4139" s="9"/>
    </row>
    <row r="4140" spans="13:22" x14ac:dyDescent="0.3">
      <c r="M4140"/>
      <c r="N4140"/>
      <c r="O4140"/>
      <c r="S4140"/>
      <c r="T4140"/>
      <c r="U4140"/>
      <c r="V4140" s="9"/>
    </row>
    <row r="4141" spans="13:22" x14ac:dyDescent="0.3">
      <c r="M4141"/>
      <c r="N4141"/>
      <c r="O4141"/>
      <c r="S4141"/>
      <c r="T4141"/>
      <c r="U4141"/>
      <c r="V4141" s="9"/>
    </row>
    <row r="4142" spans="13:22" x14ac:dyDescent="0.3">
      <c r="M4142"/>
      <c r="N4142"/>
      <c r="O4142"/>
      <c r="S4142"/>
      <c r="T4142"/>
      <c r="U4142"/>
      <c r="V4142" s="9"/>
    </row>
    <row r="4143" spans="13:22" x14ac:dyDescent="0.3">
      <c r="M4143"/>
      <c r="N4143"/>
      <c r="O4143"/>
      <c r="S4143"/>
      <c r="T4143"/>
      <c r="U4143"/>
      <c r="V4143" s="9"/>
    </row>
    <row r="4144" spans="13:22" x14ac:dyDescent="0.3">
      <c r="M4144"/>
      <c r="N4144"/>
      <c r="O4144"/>
      <c r="S4144"/>
      <c r="T4144"/>
      <c r="U4144"/>
      <c r="V4144" s="9"/>
    </row>
    <row r="4145" spans="13:22" x14ac:dyDescent="0.3">
      <c r="M4145"/>
      <c r="N4145"/>
      <c r="O4145"/>
      <c r="S4145"/>
      <c r="T4145"/>
      <c r="U4145"/>
      <c r="V4145" s="9"/>
    </row>
    <row r="4146" spans="13:22" x14ac:dyDescent="0.3">
      <c r="M4146"/>
      <c r="N4146"/>
      <c r="O4146"/>
      <c r="S4146"/>
      <c r="T4146"/>
      <c r="U4146"/>
      <c r="V4146" s="9"/>
    </row>
    <row r="4147" spans="13:22" x14ac:dyDescent="0.3">
      <c r="M4147"/>
      <c r="N4147"/>
      <c r="O4147"/>
      <c r="S4147"/>
      <c r="T4147"/>
      <c r="U4147"/>
      <c r="V4147" s="9"/>
    </row>
    <row r="4148" spans="13:22" x14ac:dyDescent="0.3">
      <c r="M4148"/>
      <c r="N4148"/>
      <c r="O4148"/>
      <c r="S4148"/>
      <c r="T4148"/>
      <c r="U4148"/>
      <c r="V4148" s="9"/>
    </row>
    <row r="4149" spans="13:22" x14ac:dyDescent="0.3">
      <c r="M4149"/>
      <c r="N4149"/>
      <c r="O4149"/>
      <c r="S4149"/>
      <c r="T4149"/>
      <c r="U4149"/>
      <c r="V4149" s="9"/>
    </row>
    <row r="4150" spans="13:22" x14ac:dyDescent="0.3">
      <c r="M4150"/>
      <c r="N4150"/>
      <c r="O4150"/>
      <c r="S4150"/>
      <c r="T4150"/>
      <c r="U4150"/>
      <c r="V4150" s="9"/>
    </row>
    <row r="4151" spans="13:22" x14ac:dyDescent="0.3">
      <c r="M4151"/>
      <c r="N4151"/>
      <c r="O4151"/>
      <c r="S4151"/>
      <c r="T4151"/>
      <c r="U4151"/>
      <c r="V4151" s="9"/>
    </row>
    <row r="4152" spans="13:22" x14ac:dyDescent="0.3">
      <c r="M4152"/>
      <c r="N4152"/>
      <c r="O4152"/>
      <c r="S4152"/>
      <c r="T4152"/>
      <c r="U4152"/>
      <c r="V4152" s="9"/>
    </row>
    <row r="4153" spans="13:22" x14ac:dyDescent="0.3">
      <c r="M4153"/>
      <c r="N4153"/>
      <c r="O4153"/>
      <c r="S4153"/>
      <c r="T4153"/>
      <c r="U4153"/>
      <c r="V4153" s="9"/>
    </row>
    <row r="4154" spans="13:22" x14ac:dyDescent="0.3">
      <c r="M4154"/>
      <c r="N4154"/>
      <c r="O4154"/>
      <c r="S4154"/>
      <c r="T4154"/>
      <c r="U4154"/>
      <c r="V4154" s="9"/>
    </row>
    <row r="4155" spans="13:22" x14ac:dyDescent="0.3">
      <c r="M4155"/>
      <c r="N4155"/>
      <c r="O4155"/>
      <c r="S4155"/>
      <c r="T4155"/>
      <c r="U4155"/>
      <c r="V4155" s="9"/>
    </row>
    <row r="4156" spans="13:22" x14ac:dyDescent="0.3">
      <c r="M4156"/>
      <c r="N4156"/>
      <c r="O4156"/>
      <c r="S4156"/>
      <c r="T4156"/>
      <c r="U4156"/>
      <c r="V4156" s="9"/>
    </row>
    <row r="4157" spans="13:22" x14ac:dyDescent="0.3">
      <c r="M4157"/>
      <c r="N4157"/>
      <c r="O4157"/>
      <c r="S4157"/>
      <c r="T4157"/>
      <c r="U4157"/>
      <c r="V4157" s="9"/>
    </row>
    <row r="4158" spans="13:22" x14ac:dyDescent="0.3">
      <c r="M4158"/>
      <c r="N4158"/>
      <c r="O4158"/>
      <c r="S4158"/>
      <c r="T4158"/>
      <c r="U4158"/>
      <c r="V4158" s="9"/>
    </row>
    <row r="4159" spans="13:22" x14ac:dyDescent="0.3">
      <c r="M4159"/>
      <c r="N4159"/>
      <c r="O4159"/>
      <c r="S4159"/>
      <c r="T4159"/>
      <c r="U4159"/>
      <c r="V4159" s="9"/>
    </row>
    <row r="4160" spans="13:22" x14ac:dyDescent="0.3">
      <c r="M4160"/>
      <c r="N4160"/>
      <c r="O4160"/>
      <c r="S4160"/>
      <c r="T4160"/>
      <c r="U4160"/>
      <c r="V4160" s="9"/>
    </row>
    <row r="4161" spans="13:22" x14ac:dyDescent="0.3">
      <c r="M4161"/>
      <c r="N4161"/>
      <c r="O4161"/>
      <c r="S4161"/>
      <c r="T4161"/>
      <c r="U4161"/>
      <c r="V4161" s="9"/>
    </row>
    <row r="4162" spans="13:22" x14ac:dyDescent="0.3">
      <c r="M4162"/>
      <c r="N4162"/>
      <c r="O4162"/>
      <c r="S4162"/>
      <c r="T4162"/>
      <c r="U4162"/>
      <c r="V4162" s="9"/>
    </row>
    <row r="4163" spans="13:22" x14ac:dyDescent="0.3">
      <c r="M4163"/>
      <c r="N4163"/>
      <c r="O4163"/>
      <c r="S4163"/>
      <c r="T4163"/>
      <c r="U4163"/>
      <c r="V4163" s="9"/>
    </row>
    <row r="4164" spans="13:22" x14ac:dyDescent="0.3">
      <c r="M4164"/>
      <c r="N4164"/>
      <c r="O4164"/>
      <c r="S4164"/>
      <c r="T4164"/>
      <c r="U4164"/>
      <c r="V4164" s="9"/>
    </row>
    <row r="4165" spans="13:22" x14ac:dyDescent="0.3">
      <c r="M4165"/>
      <c r="N4165"/>
      <c r="O4165"/>
      <c r="S4165"/>
      <c r="T4165"/>
      <c r="U4165"/>
      <c r="V4165" s="9"/>
    </row>
    <row r="4166" spans="13:22" x14ac:dyDescent="0.3">
      <c r="M4166"/>
      <c r="N4166"/>
      <c r="O4166"/>
      <c r="S4166"/>
      <c r="T4166"/>
      <c r="U4166"/>
      <c r="V4166" s="9"/>
    </row>
    <row r="4167" spans="13:22" x14ac:dyDescent="0.3">
      <c r="M4167"/>
      <c r="N4167"/>
      <c r="O4167"/>
      <c r="S4167"/>
      <c r="T4167"/>
      <c r="U4167"/>
      <c r="V4167" s="9"/>
    </row>
    <row r="4168" spans="13:22" x14ac:dyDescent="0.3">
      <c r="M4168"/>
      <c r="N4168"/>
      <c r="O4168"/>
      <c r="S4168"/>
      <c r="T4168"/>
      <c r="U4168"/>
      <c r="V4168" s="9"/>
    </row>
    <row r="4169" spans="13:22" x14ac:dyDescent="0.3">
      <c r="M4169"/>
      <c r="N4169"/>
      <c r="O4169"/>
      <c r="S4169"/>
      <c r="T4169"/>
      <c r="U4169"/>
      <c r="V4169" s="9"/>
    </row>
    <row r="4170" spans="13:22" x14ac:dyDescent="0.3">
      <c r="M4170"/>
      <c r="N4170"/>
      <c r="O4170"/>
      <c r="S4170"/>
      <c r="T4170"/>
      <c r="U4170"/>
      <c r="V4170" s="9"/>
    </row>
    <row r="4171" spans="13:22" x14ac:dyDescent="0.3">
      <c r="M4171"/>
      <c r="N4171"/>
      <c r="O4171"/>
      <c r="S4171"/>
      <c r="T4171"/>
      <c r="U4171"/>
      <c r="V4171" s="9"/>
    </row>
    <row r="4172" spans="13:22" x14ac:dyDescent="0.3">
      <c r="M4172"/>
      <c r="N4172"/>
      <c r="O4172"/>
      <c r="S4172"/>
      <c r="T4172"/>
      <c r="U4172"/>
      <c r="V4172" s="9"/>
    </row>
    <row r="4173" spans="13:22" x14ac:dyDescent="0.3">
      <c r="M4173"/>
      <c r="N4173"/>
      <c r="O4173"/>
      <c r="S4173"/>
      <c r="T4173"/>
      <c r="U4173"/>
      <c r="V4173" s="9"/>
    </row>
    <row r="4174" spans="13:22" x14ac:dyDescent="0.3">
      <c r="M4174"/>
      <c r="N4174"/>
      <c r="O4174"/>
      <c r="S4174"/>
      <c r="T4174"/>
      <c r="U4174"/>
      <c r="V4174" s="9"/>
    </row>
    <row r="4175" spans="13:22" x14ac:dyDescent="0.3">
      <c r="M4175"/>
      <c r="N4175"/>
      <c r="O4175"/>
      <c r="S4175"/>
      <c r="T4175"/>
      <c r="U4175"/>
      <c r="V4175" s="9"/>
    </row>
    <row r="4176" spans="13:22" x14ac:dyDescent="0.3">
      <c r="M4176"/>
      <c r="N4176"/>
      <c r="O4176"/>
      <c r="S4176"/>
      <c r="T4176"/>
      <c r="U4176"/>
      <c r="V4176" s="9"/>
    </row>
    <row r="4177" spans="13:22" x14ac:dyDescent="0.3">
      <c r="M4177"/>
      <c r="N4177"/>
      <c r="O4177"/>
      <c r="S4177"/>
      <c r="T4177"/>
      <c r="U4177"/>
      <c r="V4177" s="9"/>
    </row>
    <row r="4178" spans="13:22" x14ac:dyDescent="0.3">
      <c r="M4178"/>
      <c r="N4178"/>
      <c r="O4178"/>
      <c r="S4178"/>
      <c r="T4178"/>
      <c r="U4178"/>
      <c r="V4178" s="9"/>
    </row>
    <row r="4179" spans="13:22" x14ac:dyDescent="0.3">
      <c r="M4179"/>
      <c r="N4179"/>
      <c r="O4179"/>
      <c r="S4179"/>
      <c r="T4179"/>
      <c r="U4179"/>
      <c r="V4179" s="9"/>
    </row>
    <row r="4180" spans="13:22" x14ac:dyDescent="0.3">
      <c r="M4180"/>
      <c r="N4180"/>
      <c r="O4180"/>
      <c r="S4180"/>
      <c r="T4180"/>
      <c r="U4180"/>
      <c r="V4180" s="9"/>
    </row>
    <row r="4181" spans="13:22" x14ac:dyDescent="0.3">
      <c r="M4181"/>
      <c r="N4181"/>
      <c r="O4181"/>
      <c r="S4181"/>
      <c r="T4181"/>
      <c r="U4181"/>
      <c r="V4181" s="9"/>
    </row>
    <row r="4182" spans="13:22" x14ac:dyDescent="0.3">
      <c r="M4182"/>
      <c r="N4182"/>
      <c r="O4182"/>
      <c r="S4182"/>
      <c r="T4182"/>
      <c r="U4182"/>
      <c r="V4182" s="9"/>
    </row>
    <row r="4183" spans="13:22" x14ac:dyDescent="0.3">
      <c r="M4183"/>
      <c r="N4183"/>
      <c r="O4183"/>
      <c r="S4183"/>
      <c r="T4183"/>
      <c r="U4183"/>
      <c r="V4183" s="9"/>
    </row>
    <row r="4184" spans="13:22" x14ac:dyDescent="0.3">
      <c r="M4184"/>
      <c r="N4184"/>
      <c r="O4184"/>
      <c r="S4184"/>
      <c r="T4184"/>
      <c r="U4184"/>
      <c r="V4184" s="9"/>
    </row>
    <row r="4185" spans="13:22" x14ac:dyDescent="0.3">
      <c r="M4185"/>
      <c r="N4185"/>
      <c r="O4185"/>
      <c r="S4185"/>
      <c r="T4185"/>
      <c r="U4185"/>
      <c r="V4185" s="9"/>
    </row>
    <row r="4186" spans="13:22" x14ac:dyDescent="0.3">
      <c r="M4186"/>
      <c r="N4186"/>
      <c r="O4186"/>
      <c r="S4186"/>
      <c r="T4186"/>
      <c r="U4186"/>
      <c r="V4186" s="9"/>
    </row>
    <row r="4187" spans="13:22" x14ac:dyDescent="0.3">
      <c r="M4187"/>
      <c r="N4187"/>
      <c r="O4187"/>
      <c r="S4187"/>
      <c r="T4187"/>
      <c r="U4187"/>
      <c r="V4187" s="9"/>
    </row>
    <row r="4188" spans="13:22" x14ac:dyDescent="0.3">
      <c r="M4188"/>
      <c r="N4188"/>
      <c r="O4188"/>
      <c r="S4188"/>
      <c r="T4188"/>
      <c r="U4188"/>
      <c r="V4188" s="9"/>
    </row>
    <row r="4189" spans="13:22" x14ac:dyDescent="0.3">
      <c r="M4189"/>
      <c r="N4189"/>
      <c r="O4189"/>
      <c r="S4189"/>
      <c r="T4189"/>
      <c r="U4189"/>
      <c r="V4189" s="9"/>
    </row>
    <row r="4190" spans="13:22" x14ac:dyDescent="0.3">
      <c r="M4190"/>
      <c r="N4190"/>
      <c r="O4190"/>
      <c r="S4190"/>
      <c r="T4190"/>
      <c r="U4190"/>
      <c r="V4190" s="9"/>
    </row>
    <row r="4191" spans="13:22" x14ac:dyDescent="0.3">
      <c r="M4191"/>
      <c r="N4191"/>
      <c r="O4191"/>
      <c r="S4191"/>
      <c r="T4191"/>
      <c r="U4191"/>
      <c r="V4191" s="9"/>
    </row>
    <row r="4192" spans="13:22" x14ac:dyDescent="0.3">
      <c r="M4192"/>
      <c r="N4192"/>
      <c r="O4192"/>
      <c r="S4192"/>
      <c r="T4192"/>
      <c r="U4192"/>
      <c r="V4192" s="9"/>
    </row>
    <row r="4193" spans="13:22" x14ac:dyDescent="0.3">
      <c r="M4193"/>
      <c r="N4193"/>
      <c r="O4193"/>
      <c r="S4193"/>
      <c r="T4193"/>
      <c r="U4193"/>
      <c r="V4193" s="9"/>
    </row>
    <row r="4194" spans="13:22" x14ac:dyDescent="0.3">
      <c r="M4194"/>
      <c r="N4194"/>
      <c r="O4194"/>
      <c r="S4194"/>
      <c r="T4194"/>
      <c r="U4194"/>
      <c r="V4194" s="9"/>
    </row>
    <row r="4195" spans="13:22" x14ac:dyDescent="0.3">
      <c r="M4195"/>
      <c r="N4195"/>
      <c r="O4195"/>
      <c r="S4195"/>
      <c r="T4195"/>
      <c r="U4195"/>
      <c r="V4195" s="9"/>
    </row>
    <row r="4196" spans="13:22" x14ac:dyDescent="0.3">
      <c r="M4196"/>
      <c r="N4196"/>
      <c r="O4196"/>
      <c r="S4196"/>
      <c r="T4196"/>
      <c r="U4196"/>
      <c r="V4196" s="9"/>
    </row>
    <row r="4197" spans="13:22" x14ac:dyDescent="0.3">
      <c r="M4197"/>
      <c r="N4197"/>
      <c r="O4197"/>
      <c r="S4197"/>
      <c r="T4197"/>
      <c r="U4197"/>
      <c r="V4197" s="9"/>
    </row>
    <row r="4198" spans="13:22" x14ac:dyDescent="0.3">
      <c r="M4198"/>
      <c r="N4198"/>
      <c r="O4198"/>
      <c r="S4198"/>
      <c r="T4198"/>
      <c r="U4198"/>
      <c r="V4198" s="9"/>
    </row>
    <row r="4199" spans="13:22" x14ac:dyDescent="0.3">
      <c r="M4199"/>
      <c r="N4199"/>
      <c r="O4199"/>
      <c r="S4199"/>
      <c r="T4199"/>
      <c r="U4199"/>
      <c r="V4199" s="9"/>
    </row>
    <row r="4200" spans="13:22" x14ac:dyDescent="0.3">
      <c r="M4200"/>
      <c r="N4200"/>
      <c r="O4200"/>
      <c r="S4200"/>
      <c r="T4200"/>
      <c r="U4200"/>
      <c r="V4200" s="9"/>
    </row>
    <row r="4201" spans="13:22" x14ac:dyDescent="0.3">
      <c r="M4201"/>
      <c r="N4201"/>
      <c r="O4201"/>
      <c r="S4201"/>
      <c r="T4201"/>
      <c r="U4201"/>
      <c r="V4201" s="9"/>
    </row>
    <row r="4202" spans="13:22" x14ac:dyDescent="0.3">
      <c r="M4202"/>
      <c r="N4202"/>
      <c r="O4202"/>
      <c r="S4202"/>
      <c r="T4202"/>
      <c r="U4202"/>
      <c r="V4202" s="9"/>
    </row>
    <row r="4203" spans="13:22" x14ac:dyDescent="0.3">
      <c r="M4203"/>
      <c r="N4203"/>
      <c r="O4203"/>
      <c r="S4203"/>
      <c r="T4203"/>
      <c r="U4203"/>
      <c r="V4203" s="9"/>
    </row>
    <row r="4204" spans="13:22" x14ac:dyDescent="0.3">
      <c r="M4204"/>
      <c r="N4204"/>
      <c r="O4204"/>
      <c r="S4204"/>
      <c r="T4204"/>
      <c r="U4204"/>
      <c r="V4204" s="9"/>
    </row>
    <row r="4205" spans="13:22" x14ac:dyDescent="0.3">
      <c r="M4205"/>
      <c r="N4205"/>
      <c r="O4205"/>
      <c r="S4205"/>
      <c r="T4205"/>
      <c r="U4205"/>
      <c r="V4205" s="9"/>
    </row>
    <row r="4206" spans="13:22" x14ac:dyDescent="0.3">
      <c r="M4206"/>
      <c r="N4206"/>
      <c r="O4206"/>
      <c r="S4206"/>
      <c r="T4206"/>
      <c r="U4206"/>
      <c r="V4206" s="9"/>
    </row>
    <row r="4207" spans="13:22" x14ac:dyDescent="0.3">
      <c r="M4207"/>
      <c r="N4207"/>
      <c r="O4207"/>
      <c r="S4207"/>
      <c r="T4207"/>
      <c r="U4207"/>
      <c r="V4207" s="9"/>
    </row>
    <row r="4208" spans="13:22" x14ac:dyDescent="0.3">
      <c r="M4208"/>
      <c r="N4208"/>
      <c r="O4208"/>
      <c r="S4208"/>
      <c r="T4208"/>
      <c r="U4208"/>
      <c r="V4208" s="9"/>
    </row>
    <row r="4209" spans="13:22" x14ac:dyDescent="0.3">
      <c r="M4209"/>
      <c r="N4209"/>
      <c r="O4209"/>
      <c r="S4209"/>
      <c r="T4209"/>
      <c r="U4209"/>
      <c r="V4209" s="9"/>
    </row>
    <row r="4210" spans="13:22" x14ac:dyDescent="0.3">
      <c r="M4210"/>
      <c r="N4210"/>
      <c r="O4210"/>
      <c r="S4210"/>
      <c r="T4210"/>
      <c r="U4210"/>
      <c r="V4210" s="9"/>
    </row>
    <row r="4211" spans="13:22" x14ac:dyDescent="0.3">
      <c r="M4211"/>
      <c r="N4211"/>
      <c r="O4211"/>
      <c r="S4211"/>
      <c r="T4211"/>
      <c r="U4211"/>
      <c r="V4211" s="9"/>
    </row>
    <row r="4212" spans="13:22" x14ac:dyDescent="0.3">
      <c r="M4212"/>
      <c r="N4212"/>
      <c r="O4212"/>
      <c r="S4212"/>
      <c r="T4212"/>
      <c r="U4212"/>
      <c r="V4212" s="9"/>
    </row>
    <row r="4213" spans="13:22" x14ac:dyDescent="0.3">
      <c r="M4213"/>
      <c r="N4213"/>
      <c r="O4213"/>
      <c r="S4213"/>
      <c r="T4213"/>
      <c r="U4213"/>
      <c r="V4213" s="9"/>
    </row>
    <row r="4214" spans="13:22" x14ac:dyDescent="0.3">
      <c r="M4214"/>
      <c r="N4214"/>
      <c r="O4214"/>
      <c r="S4214"/>
      <c r="T4214"/>
      <c r="U4214"/>
      <c r="V4214" s="9"/>
    </row>
    <row r="4215" spans="13:22" x14ac:dyDescent="0.3">
      <c r="M4215"/>
      <c r="N4215"/>
      <c r="O4215"/>
      <c r="S4215"/>
      <c r="T4215"/>
      <c r="U4215"/>
      <c r="V4215" s="9"/>
    </row>
    <row r="4216" spans="13:22" x14ac:dyDescent="0.3">
      <c r="M4216"/>
      <c r="N4216"/>
      <c r="O4216"/>
      <c r="S4216"/>
      <c r="T4216"/>
      <c r="U4216"/>
      <c r="V4216" s="9"/>
    </row>
    <row r="4217" spans="13:22" x14ac:dyDescent="0.3">
      <c r="M4217"/>
      <c r="N4217"/>
      <c r="O4217"/>
      <c r="S4217"/>
      <c r="T4217"/>
      <c r="U4217"/>
      <c r="V4217" s="9"/>
    </row>
    <row r="4218" spans="13:22" x14ac:dyDescent="0.3">
      <c r="M4218"/>
      <c r="N4218"/>
      <c r="O4218"/>
      <c r="S4218"/>
      <c r="T4218"/>
      <c r="U4218"/>
      <c r="V4218" s="9"/>
    </row>
    <row r="4219" spans="13:22" x14ac:dyDescent="0.3">
      <c r="M4219"/>
      <c r="N4219"/>
      <c r="O4219"/>
      <c r="S4219"/>
      <c r="T4219"/>
      <c r="U4219"/>
      <c r="V4219" s="9"/>
    </row>
    <row r="4220" spans="13:22" x14ac:dyDescent="0.3">
      <c r="M4220"/>
      <c r="N4220"/>
      <c r="O4220"/>
      <c r="S4220"/>
      <c r="T4220"/>
      <c r="U4220"/>
      <c r="V4220" s="9"/>
    </row>
    <row r="4221" spans="13:22" x14ac:dyDescent="0.3">
      <c r="M4221"/>
      <c r="N4221"/>
      <c r="O4221"/>
      <c r="S4221"/>
      <c r="T4221"/>
      <c r="U4221"/>
      <c r="V4221" s="9"/>
    </row>
    <row r="4222" spans="13:22" x14ac:dyDescent="0.3">
      <c r="M4222"/>
      <c r="N4222"/>
      <c r="O4222"/>
      <c r="S4222"/>
      <c r="T4222"/>
      <c r="U4222"/>
      <c r="V4222" s="9"/>
    </row>
    <row r="4223" spans="13:22" x14ac:dyDescent="0.3">
      <c r="M4223"/>
      <c r="N4223"/>
      <c r="O4223"/>
      <c r="S4223"/>
      <c r="T4223"/>
      <c r="U4223"/>
      <c r="V4223" s="9"/>
    </row>
    <row r="4224" spans="13:22" x14ac:dyDescent="0.3">
      <c r="M4224"/>
      <c r="N4224"/>
      <c r="O4224"/>
      <c r="S4224"/>
      <c r="T4224"/>
      <c r="U4224"/>
      <c r="V4224" s="9"/>
    </row>
    <row r="4225" spans="13:22" x14ac:dyDescent="0.3">
      <c r="M4225"/>
      <c r="N4225"/>
      <c r="O4225"/>
      <c r="S4225"/>
      <c r="T4225"/>
      <c r="U4225"/>
      <c r="V4225" s="9"/>
    </row>
    <row r="4226" spans="13:22" x14ac:dyDescent="0.3">
      <c r="M4226"/>
      <c r="N4226"/>
      <c r="O4226"/>
      <c r="S4226"/>
      <c r="T4226"/>
      <c r="U4226"/>
      <c r="V4226" s="9"/>
    </row>
    <row r="4227" spans="13:22" x14ac:dyDescent="0.3">
      <c r="M4227"/>
      <c r="N4227"/>
      <c r="O4227"/>
      <c r="S4227"/>
      <c r="T4227"/>
      <c r="U4227"/>
      <c r="V4227" s="9"/>
    </row>
    <row r="4228" spans="13:22" x14ac:dyDescent="0.3">
      <c r="M4228"/>
      <c r="N4228"/>
      <c r="O4228"/>
      <c r="S4228"/>
      <c r="T4228"/>
      <c r="U4228"/>
      <c r="V4228" s="9"/>
    </row>
    <row r="4229" spans="13:22" x14ac:dyDescent="0.3">
      <c r="M4229"/>
      <c r="N4229"/>
      <c r="O4229"/>
      <c r="S4229"/>
      <c r="T4229"/>
      <c r="U4229"/>
      <c r="V4229" s="9"/>
    </row>
    <row r="4230" spans="13:22" x14ac:dyDescent="0.3">
      <c r="M4230"/>
      <c r="N4230"/>
      <c r="O4230"/>
      <c r="S4230"/>
      <c r="T4230"/>
      <c r="U4230"/>
      <c r="V4230" s="9"/>
    </row>
    <row r="4231" spans="13:22" x14ac:dyDescent="0.3">
      <c r="M4231"/>
      <c r="N4231"/>
      <c r="O4231"/>
      <c r="S4231"/>
      <c r="T4231"/>
      <c r="U4231"/>
      <c r="V4231" s="9"/>
    </row>
    <row r="4232" spans="13:22" x14ac:dyDescent="0.3">
      <c r="M4232"/>
      <c r="N4232"/>
      <c r="O4232"/>
      <c r="S4232"/>
      <c r="T4232"/>
      <c r="U4232"/>
      <c r="V4232" s="9"/>
    </row>
    <row r="4233" spans="13:22" x14ac:dyDescent="0.3">
      <c r="M4233"/>
      <c r="N4233"/>
      <c r="O4233"/>
      <c r="S4233"/>
      <c r="T4233"/>
      <c r="U4233"/>
      <c r="V4233" s="9"/>
    </row>
    <row r="4234" spans="13:22" x14ac:dyDescent="0.3">
      <c r="M4234"/>
      <c r="N4234"/>
      <c r="O4234"/>
      <c r="S4234"/>
      <c r="T4234"/>
      <c r="U4234"/>
      <c r="V4234" s="9"/>
    </row>
    <row r="4235" spans="13:22" x14ac:dyDescent="0.3">
      <c r="M4235"/>
      <c r="N4235"/>
      <c r="O4235"/>
      <c r="S4235"/>
      <c r="T4235"/>
      <c r="U4235"/>
      <c r="V4235" s="9"/>
    </row>
    <row r="4236" spans="13:22" x14ac:dyDescent="0.3">
      <c r="M4236"/>
      <c r="N4236"/>
      <c r="O4236"/>
      <c r="S4236"/>
      <c r="T4236"/>
      <c r="U4236"/>
      <c r="V4236" s="9"/>
    </row>
    <row r="4237" spans="13:22" x14ac:dyDescent="0.3">
      <c r="M4237"/>
      <c r="N4237"/>
      <c r="O4237"/>
      <c r="S4237"/>
      <c r="T4237"/>
      <c r="U4237"/>
      <c r="V4237" s="9"/>
    </row>
    <row r="4238" spans="13:22" x14ac:dyDescent="0.3">
      <c r="M4238"/>
      <c r="N4238"/>
      <c r="O4238"/>
      <c r="S4238"/>
      <c r="T4238"/>
      <c r="U4238"/>
      <c r="V4238" s="9"/>
    </row>
    <row r="4239" spans="13:22" x14ac:dyDescent="0.3">
      <c r="M4239"/>
      <c r="N4239"/>
      <c r="O4239"/>
      <c r="S4239"/>
      <c r="T4239"/>
      <c r="U4239"/>
      <c r="V4239" s="9"/>
    </row>
    <row r="4240" spans="13:22" x14ac:dyDescent="0.3">
      <c r="M4240"/>
      <c r="N4240"/>
      <c r="O4240"/>
      <c r="S4240"/>
      <c r="T4240"/>
      <c r="U4240"/>
      <c r="V4240" s="9"/>
    </row>
    <row r="4241" spans="13:22" x14ac:dyDescent="0.3">
      <c r="M4241"/>
      <c r="N4241"/>
      <c r="O4241"/>
      <c r="S4241"/>
      <c r="T4241"/>
      <c r="U4241"/>
      <c r="V4241" s="9"/>
    </row>
    <row r="4242" spans="13:22" x14ac:dyDescent="0.3">
      <c r="M4242"/>
      <c r="N4242"/>
      <c r="O4242"/>
      <c r="S4242"/>
      <c r="T4242"/>
      <c r="U4242"/>
      <c r="V4242" s="9"/>
    </row>
    <row r="4243" spans="13:22" x14ac:dyDescent="0.3">
      <c r="M4243"/>
      <c r="N4243"/>
      <c r="O4243"/>
      <c r="S4243"/>
      <c r="T4243"/>
      <c r="U4243"/>
      <c r="V4243" s="9"/>
    </row>
    <row r="4244" spans="13:22" x14ac:dyDescent="0.3">
      <c r="M4244"/>
      <c r="N4244"/>
      <c r="O4244"/>
      <c r="S4244"/>
      <c r="T4244"/>
      <c r="U4244"/>
      <c r="V4244" s="9"/>
    </row>
    <row r="4245" spans="13:22" x14ac:dyDescent="0.3">
      <c r="M4245"/>
      <c r="N4245"/>
      <c r="O4245"/>
      <c r="S4245"/>
      <c r="T4245"/>
      <c r="U4245"/>
      <c r="V4245" s="9"/>
    </row>
    <row r="4246" spans="13:22" x14ac:dyDescent="0.3">
      <c r="M4246"/>
      <c r="N4246"/>
      <c r="O4246"/>
      <c r="S4246"/>
      <c r="T4246"/>
      <c r="U4246"/>
      <c r="V4246" s="9"/>
    </row>
    <row r="4247" spans="13:22" x14ac:dyDescent="0.3">
      <c r="M4247"/>
      <c r="N4247"/>
      <c r="O4247"/>
      <c r="S4247"/>
      <c r="T4247"/>
      <c r="U4247"/>
      <c r="V4247" s="9"/>
    </row>
    <row r="4248" spans="13:22" x14ac:dyDescent="0.3">
      <c r="M4248"/>
      <c r="N4248"/>
      <c r="O4248"/>
      <c r="S4248"/>
      <c r="T4248"/>
      <c r="U4248"/>
      <c r="V4248" s="9"/>
    </row>
    <row r="4249" spans="13:22" x14ac:dyDescent="0.3">
      <c r="M4249"/>
      <c r="N4249"/>
      <c r="O4249"/>
      <c r="S4249"/>
      <c r="T4249"/>
      <c r="U4249"/>
      <c r="V4249" s="9"/>
    </row>
    <row r="4250" spans="13:22" x14ac:dyDescent="0.3">
      <c r="M4250"/>
      <c r="N4250"/>
      <c r="O4250"/>
      <c r="S4250"/>
      <c r="T4250"/>
      <c r="U4250"/>
      <c r="V4250" s="9"/>
    </row>
    <row r="4251" spans="13:22" x14ac:dyDescent="0.3">
      <c r="M4251"/>
      <c r="N4251"/>
      <c r="O4251"/>
      <c r="S4251"/>
      <c r="T4251"/>
      <c r="U4251"/>
      <c r="V4251" s="9"/>
    </row>
    <row r="4252" spans="13:22" x14ac:dyDescent="0.3">
      <c r="M4252"/>
      <c r="N4252"/>
      <c r="O4252"/>
      <c r="S4252"/>
      <c r="T4252"/>
      <c r="U4252"/>
      <c r="V4252" s="9"/>
    </row>
    <row r="4253" spans="13:22" x14ac:dyDescent="0.3">
      <c r="M4253"/>
      <c r="N4253"/>
      <c r="O4253"/>
      <c r="S4253"/>
      <c r="T4253"/>
      <c r="U4253"/>
      <c r="V4253" s="9"/>
    </row>
    <row r="4254" spans="13:22" x14ac:dyDescent="0.3">
      <c r="M4254"/>
      <c r="N4254"/>
      <c r="O4254"/>
      <c r="S4254"/>
      <c r="T4254"/>
      <c r="U4254"/>
      <c r="V4254" s="9"/>
    </row>
    <row r="4255" spans="13:22" x14ac:dyDescent="0.3">
      <c r="M4255"/>
      <c r="N4255"/>
      <c r="O4255"/>
      <c r="S4255"/>
      <c r="T4255"/>
      <c r="U4255"/>
      <c r="V4255" s="9"/>
    </row>
    <row r="4256" spans="13:22" x14ac:dyDescent="0.3">
      <c r="M4256"/>
      <c r="N4256"/>
      <c r="O4256"/>
      <c r="S4256"/>
      <c r="T4256"/>
      <c r="U4256"/>
      <c r="V4256" s="9"/>
    </row>
    <row r="4257" spans="13:22" x14ac:dyDescent="0.3">
      <c r="M4257"/>
      <c r="N4257"/>
      <c r="O4257"/>
      <c r="S4257"/>
      <c r="T4257"/>
      <c r="U4257"/>
      <c r="V4257" s="9"/>
    </row>
    <row r="4258" spans="13:22" x14ac:dyDescent="0.3">
      <c r="M4258"/>
      <c r="N4258"/>
      <c r="O4258"/>
      <c r="S4258"/>
      <c r="T4258"/>
      <c r="U4258"/>
      <c r="V4258" s="9"/>
    </row>
    <row r="4259" spans="13:22" x14ac:dyDescent="0.3">
      <c r="M4259"/>
      <c r="N4259"/>
      <c r="O4259"/>
      <c r="S4259"/>
      <c r="T4259"/>
      <c r="U4259"/>
      <c r="V4259" s="9"/>
    </row>
    <row r="4260" spans="13:22" x14ac:dyDescent="0.3">
      <c r="M4260"/>
      <c r="N4260"/>
      <c r="O4260"/>
      <c r="S4260"/>
      <c r="T4260"/>
      <c r="U4260"/>
      <c r="V4260" s="9"/>
    </row>
    <row r="4261" spans="13:22" x14ac:dyDescent="0.3">
      <c r="M4261"/>
      <c r="N4261"/>
      <c r="O4261"/>
      <c r="S4261"/>
      <c r="T4261"/>
      <c r="U4261"/>
      <c r="V4261" s="9"/>
    </row>
    <row r="4262" spans="13:22" x14ac:dyDescent="0.3">
      <c r="M4262"/>
      <c r="N4262"/>
      <c r="O4262"/>
      <c r="S4262"/>
      <c r="T4262"/>
      <c r="U4262"/>
      <c r="V4262" s="9"/>
    </row>
    <row r="4263" spans="13:22" x14ac:dyDescent="0.3">
      <c r="M4263"/>
      <c r="N4263"/>
      <c r="O4263"/>
      <c r="S4263"/>
      <c r="T4263"/>
      <c r="U4263"/>
      <c r="V4263" s="9"/>
    </row>
    <row r="4264" spans="13:22" x14ac:dyDescent="0.3">
      <c r="M4264"/>
      <c r="N4264"/>
      <c r="O4264"/>
      <c r="S4264"/>
      <c r="T4264"/>
      <c r="U4264"/>
      <c r="V4264" s="9"/>
    </row>
    <row r="4265" spans="13:22" x14ac:dyDescent="0.3">
      <c r="M4265"/>
      <c r="N4265"/>
      <c r="O4265"/>
      <c r="S4265"/>
      <c r="T4265"/>
      <c r="U4265"/>
      <c r="V4265" s="9"/>
    </row>
    <row r="4266" spans="13:22" x14ac:dyDescent="0.3">
      <c r="M4266"/>
      <c r="N4266"/>
      <c r="O4266"/>
      <c r="S4266"/>
      <c r="T4266"/>
      <c r="U4266"/>
      <c r="V4266" s="9"/>
    </row>
    <row r="4267" spans="13:22" x14ac:dyDescent="0.3">
      <c r="M4267"/>
      <c r="N4267"/>
      <c r="O4267"/>
      <c r="S4267"/>
      <c r="T4267"/>
      <c r="U4267"/>
      <c r="V4267" s="9"/>
    </row>
    <row r="4268" spans="13:22" x14ac:dyDescent="0.3">
      <c r="M4268"/>
      <c r="N4268"/>
      <c r="O4268"/>
      <c r="S4268"/>
      <c r="T4268"/>
      <c r="U4268"/>
      <c r="V4268" s="9"/>
    </row>
    <row r="4269" spans="13:22" x14ac:dyDescent="0.3">
      <c r="M4269"/>
      <c r="N4269"/>
      <c r="O4269"/>
      <c r="S4269"/>
      <c r="T4269"/>
      <c r="U4269"/>
      <c r="V4269" s="9"/>
    </row>
    <row r="4270" spans="13:22" x14ac:dyDescent="0.3">
      <c r="M4270"/>
      <c r="N4270"/>
      <c r="O4270"/>
      <c r="S4270"/>
      <c r="T4270"/>
      <c r="U4270"/>
      <c r="V4270" s="9"/>
    </row>
    <row r="4271" spans="13:22" x14ac:dyDescent="0.3">
      <c r="M4271"/>
      <c r="N4271"/>
      <c r="O4271"/>
      <c r="S4271"/>
      <c r="T4271"/>
      <c r="U4271"/>
      <c r="V4271" s="9"/>
    </row>
    <row r="4272" spans="13:22" x14ac:dyDescent="0.3">
      <c r="M4272"/>
      <c r="N4272"/>
      <c r="O4272"/>
      <c r="S4272"/>
      <c r="T4272"/>
      <c r="U4272"/>
      <c r="V4272" s="9"/>
    </row>
    <row r="4273" spans="13:22" x14ac:dyDescent="0.3">
      <c r="M4273"/>
      <c r="N4273"/>
      <c r="O4273"/>
      <c r="S4273"/>
      <c r="T4273"/>
      <c r="U4273"/>
      <c r="V4273" s="9"/>
    </row>
    <row r="4274" spans="13:22" x14ac:dyDescent="0.3">
      <c r="M4274"/>
      <c r="N4274"/>
      <c r="O4274"/>
      <c r="S4274"/>
      <c r="T4274"/>
      <c r="U4274"/>
      <c r="V4274" s="9"/>
    </row>
    <row r="4275" spans="13:22" x14ac:dyDescent="0.3">
      <c r="M4275"/>
      <c r="N4275"/>
      <c r="O4275"/>
      <c r="S4275"/>
      <c r="T4275"/>
      <c r="U4275"/>
      <c r="V4275" s="9"/>
    </row>
    <row r="4276" spans="13:22" x14ac:dyDescent="0.3">
      <c r="M4276"/>
      <c r="N4276"/>
      <c r="O4276"/>
      <c r="S4276"/>
      <c r="T4276"/>
      <c r="U4276"/>
      <c r="V4276" s="9"/>
    </row>
    <row r="4277" spans="13:22" x14ac:dyDescent="0.3">
      <c r="M4277"/>
      <c r="N4277"/>
      <c r="O4277"/>
      <c r="S4277"/>
      <c r="T4277"/>
      <c r="U4277"/>
      <c r="V4277" s="9"/>
    </row>
    <row r="4278" spans="13:22" x14ac:dyDescent="0.3">
      <c r="M4278"/>
      <c r="N4278"/>
      <c r="O4278"/>
      <c r="S4278"/>
      <c r="T4278"/>
      <c r="U4278"/>
      <c r="V4278" s="9"/>
    </row>
    <row r="4279" spans="13:22" x14ac:dyDescent="0.3">
      <c r="M4279"/>
      <c r="N4279"/>
      <c r="O4279"/>
      <c r="S4279"/>
      <c r="T4279"/>
      <c r="U4279"/>
      <c r="V4279" s="9"/>
    </row>
    <row r="4280" spans="13:22" x14ac:dyDescent="0.3">
      <c r="M4280"/>
      <c r="N4280"/>
      <c r="O4280"/>
      <c r="S4280"/>
      <c r="T4280"/>
      <c r="U4280"/>
      <c r="V4280" s="9"/>
    </row>
    <row r="4281" spans="13:22" x14ac:dyDescent="0.3">
      <c r="M4281"/>
      <c r="N4281"/>
      <c r="O4281"/>
      <c r="S4281"/>
      <c r="T4281"/>
      <c r="U4281"/>
      <c r="V4281" s="9"/>
    </row>
    <row r="4282" spans="13:22" x14ac:dyDescent="0.3">
      <c r="M4282"/>
      <c r="N4282"/>
      <c r="O4282"/>
      <c r="S4282"/>
      <c r="T4282"/>
      <c r="U4282"/>
      <c r="V4282" s="9"/>
    </row>
    <row r="4283" spans="13:22" x14ac:dyDescent="0.3">
      <c r="M4283"/>
      <c r="N4283"/>
      <c r="O4283"/>
      <c r="S4283"/>
      <c r="T4283"/>
      <c r="U4283"/>
      <c r="V4283" s="9"/>
    </row>
    <row r="4284" spans="13:22" x14ac:dyDescent="0.3">
      <c r="M4284"/>
      <c r="N4284"/>
      <c r="O4284"/>
      <c r="S4284"/>
      <c r="T4284"/>
      <c r="U4284"/>
      <c r="V4284" s="9"/>
    </row>
    <row r="4285" spans="13:22" x14ac:dyDescent="0.3">
      <c r="M4285"/>
      <c r="N4285"/>
      <c r="O4285"/>
      <c r="S4285"/>
      <c r="T4285"/>
      <c r="U4285"/>
      <c r="V4285" s="9"/>
    </row>
    <row r="4286" spans="13:22" x14ac:dyDescent="0.3">
      <c r="M4286"/>
      <c r="N4286"/>
      <c r="O4286"/>
      <c r="S4286"/>
      <c r="T4286"/>
      <c r="U4286"/>
      <c r="V4286" s="9"/>
    </row>
    <row r="4287" spans="13:22" x14ac:dyDescent="0.3">
      <c r="M4287"/>
      <c r="N4287"/>
      <c r="O4287"/>
      <c r="S4287"/>
      <c r="T4287"/>
      <c r="U4287"/>
      <c r="V4287" s="9"/>
    </row>
    <row r="4288" spans="13:22" x14ac:dyDescent="0.3">
      <c r="M4288"/>
      <c r="N4288"/>
      <c r="O4288"/>
      <c r="S4288"/>
      <c r="T4288"/>
      <c r="U4288"/>
      <c r="V4288" s="9"/>
    </row>
    <row r="4289" spans="13:22" x14ac:dyDescent="0.3">
      <c r="M4289"/>
      <c r="N4289"/>
      <c r="O4289"/>
      <c r="S4289"/>
      <c r="T4289"/>
      <c r="U4289"/>
      <c r="V4289" s="9"/>
    </row>
    <row r="4290" spans="13:22" x14ac:dyDescent="0.3">
      <c r="M4290"/>
      <c r="N4290"/>
      <c r="O4290"/>
      <c r="S4290"/>
      <c r="T4290"/>
      <c r="U4290"/>
      <c r="V4290" s="9"/>
    </row>
    <row r="4291" spans="13:22" x14ac:dyDescent="0.3">
      <c r="M4291"/>
      <c r="N4291"/>
      <c r="O4291"/>
      <c r="S4291"/>
      <c r="T4291"/>
      <c r="U4291"/>
      <c r="V4291" s="9"/>
    </row>
    <row r="4292" spans="13:22" x14ac:dyDescent="0.3">
      <c r="M4292"/>
      <c r="N4292"/>
      <c r="O4292"/>
      <c r="S4292"/>
      <c r="T4292"/>
      <c r="U4292"/>
      <c r="V4292" s="9"/>
    </row>
    <row r="4293" spans="13:22" x14ac:dyDescent="0.3">
      <c r="M4293"/>
      <c r="N4293"/>
      <c r="O4293"/>
      <c r="S4293"/>
      <c r="T4293"/>
      <c r="U4293"/>
      <c r="V4293" s="9"/>
    </row>
    <row r="4294" spans="13:22" x14ac:dyDescent="0.3">
      <c r="M4294"/>
      <c r="N4294"/>
      <c r="O4294"/>
      <c r="S4294"/>
      <c r="T4294"/>
      <c r="U4294"/>
      <c r="V4294" s="9"/>
    </row>
    <row r="4295" spans="13:22" x14ac:dyDescent="0.3">
      <c r="M4295"/>
      <c r="N4295"/>
      <c r="O4295"/>
      <c r="S4295"/>
      <c r="T4295"/>
      <c r="U4295"/>
      <c r="V4295" s="9"/>
    </row>
    <row r="4296" spans="13:22" x14ac:dyDescent="0.3">
      <c r="M4296"/>
      <c r="N4296"/>
      <c r="O4296"/>
      <c r="S4296"/>
      <c r="T4296"/>
      <c r="U4296"/>
      <c r="V4296" s="9"/>
    </row>
    <row r="4297" spans="13:22" x14ac:dyDescent="0.3">
      <c r="M4297"/>
      <c r="N4297"/>
      <c r="O4297"/>
      <c r="S4297"/>
      <c r="T4297"/>
      <c r="U4297"/>
      <c r="V4297" s="9"/>
    </row>
    <row r="4298" spans="13:22" x14ac:dyDescent="0.3">
      <c r="M4298"/>
      <c r="N4298"/>
      <c r="O4298"/>
      <c r="S4298"/>
      <c r="T4298"/>
      <c r="U4298"/>
      <c r="V4298" s="9"/>
    </row>
    <row r="4299" spans="13:22" x14ac:dyDescent="0.3">
      <c r="M4299"/>
      <c r="N4299"/>
      <c r="O4299"/>
      <c r="S4299"/>
      <c r="T4299"/>
      <c r="U4299"/>
      <c r="V4299" s="9"/>
    </row>
    <row r="4300" spans="13:22" x14ac:dyDescent="0.3">
      <c r="M4300"/>
      <c r="N4300"/>
      <c r="O4300"/>
      <c r="S4300"/>
      <c r="T4300"/>
      <c r="U4300"/>
      <c r="V4300" s="9"/>
    </row>
    <row r="4301" spans="13:22" x14ac:dyDescent="0.3">
      <c r="M4301"/>
      <c r="N4301"/>
      <c r="O4301"/>
      <c r="S4301"/>
      <c r="T4301"/>
      <c r="U4301"/>
      <c r="V4301" s="9"/>
    </row>
    <row r="4302" spans="13:22" x14ac:dyDescent="0.3">
      <c r="M4302"/>
      <c r="N4302"/>
      <c r="O4302"/>
      <c r="S4302"/>
      <c r="T4302"/>
      <c r="U4302"/>
      <c r="V4302" s="9"/>
    </row>
    <row r="4303" spans="13:22" x14ac:dyDescent="0.3">
      <c r="M4303"/>
      <c r="N4303"/>
      <c r="O4303"/>
      <c r="S4303"/>
      <c r="T4303"/>
      <c r="U4303"/>
      <c r="V4303" s="9"/>
    </row>
    <row r="4304" spans="13:22" x14ac:dyDescent="0.3">
      <c r="M4304"/>
      <c r="N4304"/>
      <c r="O4304"/>
      <c r="S4304"/>
      <c r="T4304"/>
      <c r="U4304"/>
      <c r="V4304" s="9"/>
    </row>
    <row r="4305" spans="13:22" x14ac:dyDescent="0.3">
      <c r="M4305"/>
      <c r="N4305"/>
      <c r="O4305"/>
      <c r="S4305"/>
      <c r="T4305"/>
      <c r="U4305"/>
      <c r="V4305" s="9"/>
    </row>
    <row r="4306" spans="13:22" x14ac:dyDescent="0.3">
      <c r="M4306"/>
      <c r="N4306"/>
      <c r="O4306"/>
      <c r="S4306"/>
      <c r="T4306"/>
      <c r="U4306"/>
      <c r="V4306" s="9"/>
    </row>
    <row r="4307" spans="13:22" x14ac:dyDescent="0.3">
      <c r="M4307"/>
      <c r="N4307"/>
      <c r="O4307"/>
      <c r="S4307"/>
      <c r="T4307"/>
      <c r="U4307"/>
      <c r="V4307" s="9"/>
    </row>
    <row r="4308" spans="13:22" x14ac:dyDescent="0.3">
      <c r="M4308"/>
      <c r="N4308"/>
      <c r="O4308"/>
      <c r="S4308"/>
      <c r="T4308"/>
      <c r="U4308"/>
      <c r="V4308" s="9"/>
    </row>
    <row r="4309" spans="13:22" x14ac:dyDescent="0.3">
      <c r="M4309"/>
      <c r="N4309"/>
      <c r="O4309"/>
      <c r="S4309"/>
      <c r="T4309"/>
      <c r="U4309"/>
      <c r="V4309" s="9"/>
    </row>
    <row r="4310" spans="13:22" x14ac:dyDescent="0.3">
      <c r="M4310"/>
      <c r="N4310"/>
      <c r="O4310"/>
      <c r="S4310"/>
      <c r="T4310"/>
      <c r="U4310"/>
      <c r="V4310" s="9"/>
    </row>
    <row r="4311" spans="13:22" x14ac:dyDescent="0.3">
      <c r="M4311"/>
      <c r="N4311"/>
      <c r="O4311"/>
      <c r="S4311"/>
      <c r="T4311"/>
      <c r="U4311"/>
      <c r="V4311" s="9"/>
    </row>
    <row r="4312" spans="13:22" x14ac:dyDescent="0.3">
      <c r="M4312"/>
      <c r="N4312"/>
      <c r="O4312"/>
      <c r="S4312"/>
      <c r="T4312"/>
      <c r="U4312"/>
      <c r="V4312" s="9"/>
    </row>
    <row r="4313" spans="13:22" x14ac:dyDescent="0.3">
      <c r="M4313"/>
      <c r="N4313"/>
      <c r="O4313"/>
      <c r="S4313"/>
      <c r="T4313"/>
      <c r="U4313"/>
      <c r="V4313" s="9"/>
    </row>
    <row r="4314" spans="13:22" x14ac:dyDescent="0.3">
      <c r="M4314"/>
      <c r="N4314"/>
      <c r="O4314"/>
      <c r="S4314"/>
      <c r="T4314"/>
      <c r="U4314"/>
      <c r="V4314" s="9"/>
    </row>
    <row r="4315" spans="13:22" x14ac:dyDescent="0.3">
      <c r="M4315"/>
      <c r="N4315"/>
      <c r="O4315"/>
      <c r="S4315"/>
      <c r="T4315"/>
      <c r="U4315"/>
      <c r="V4315" s="9"/>
    </row>
    <row r="4316" spans="13:22" x14ac:dyDescent="0.3">
      <c r="M4316"/>
      <c r="N4316"/>
      <c r="O4316"/>
      <c r="S4316"/>
      <c r="T4316"/>
      <c r="U4316"/>
      <c r="V4316" s="9"/>
    </row>
    <row r="4317" spans="13:22" x14ac:dyDescent="0.3">
      <c r="M4317"/>
      <c r="N4317"/>
      <c r="O4317"/>
      <c r="S4317"/>
      <c r="T4317"/>
      <c r="U4317"/>
      <c r="V4317" s="9"/>
    </row>
    <row r="4318" spans="13:22" x14ac:dyDescent="0.3">
      <c r="M4318"/>
      <c r="N4318"/>
      <c r="O4318"/>
      <c r="S4318"/>
      <c r="T4318"/>
      <c r="U4318"/>
      <c r="V4318" s="9"/>
    </row>
    <row r="4319" spans="13:22" x14ac:dyDescent="0.3">
      <c r="M4319"/>
      <c r="N4319"/>
      <c r="O4319"/>
      <c r="S4319"/>
      <c r="T4319"/>
      <c r="U4319"/>
      <c r="V4319" s="9"/>
    </row>
    <row r="4320" spans="13:22" x14ac:dyDescent="0.3">
      <c r="M4320"/>
      <c r="N4320"/>
      <c r="O4320"/>
      <c r="S4320"/>
      <c r="T4320"/>
      <c r="U4320"/>
      <c r="V4320" s="9"/>
    </row>
    <row r="4321" spans="13:22" x14ac:dyDescent="0.3">
      <c r="M4321"/>
      <c r="N4321"/>
      <c r="O4321"/>
      <c r="S4321"/>
      <c r="T4321"/>
      <c r="U4321"/>
      <c r="V4321" s="9"/>
    </row>
    <row r="4322" spans="13:22" x14ac:dyDescent="0.3">
      <c r="M4322"/>
      <c r="N4322"/>
      <c r="O4322"/>
      <c r="S4322"/>
      <c r="T4322"/>
      <c r="U4322"/>
      <c r="V4322" s="9"/>
    </row>
    <row r="4323" spans="13:22" x14ac:dyDescent="0.3">
      <c r="M4323"/>
      <c r="N4323"/>
      <c r="O4323"/>
      <c r="S4323"/>
      <c r="T4323"/>
      <c r="U4323"/>
      <c r="V4323" s="9"/>
    </row>
    <row r="4324" spans="13:22" x14ac:dyDescent="0.3">
      <c r="M4324"/>
      <c r="N4324"/>
      <c r="O4324"/>
      <c r="S4324"/>
      <c r="T4324"/>
      <c r="U4324"/>
      <c r="V4324" s="9"/>
    </row>
    <row r="4325" spans="13:22" x14ac:dyDescent="0.3">
      <c r="M4325"/>
      <c r="N4325"/>
      <c r="O4325"/>
      <c r="S4325"/>
      <c r="T4325"/>
      <c r="U4325"/>
      <c r="V4325" s="9"/>
    </row>
    <row r="4326" spans="13:22" x14ac:dyDescent="0.3">
      <c r="M4326"/>
      <c r="N4326"/>
      <c r="O4326"/>
      <c r="S4326"/>
      <c r="T4326"/>
      <c r="U4326"/>
      <c r="V4326" s="9"/>
    </row>
    <row r="4327" spans="13:22" x14ac:dyDescent="0.3">
      <c r="M4327"/>
      <c r="N4327"/>
      <c r="O4327"/>
      <c r="S4327"/>
      <c r="T4327"/>
      <c r="U4327"/>
      <c r="V4327" s="9"/>
    </row>
    <row r="4328" spans="13:22" x14ac:dyDescent="0.3">
      <c r="M4328"/>
      <c r="N4328"/>
      <c r="O4328"/>
      <c r="S4328"/>
      <c r="T4328"/>
      <c r="U4328"/>
      <c r="V4328" s="9"/>
    </row>
    <row r="4329" spans="13:22" x14ac:dyDescent="0.3">
      <c r="M4329"/>
      <c r="N4329"/>
      <c r="O4329"/>
      <c r="S4329"/>
      <c r="T4329"/>
      <c r="U4329"/>
      <c r="V4329" s="9"/>
    </row>
    <row r="4330" spans="13:22" x14ac:dyDescent="0.3">
      <c r="M4330"/>
      <c r="N4330"/>
      <c r="O4330"/>
      <c r="S4330"/>
      <c r="T4330"/>
      <c r="U4330"/>
      <c r="V4330" s="9"/>
    </row>
    <row r="4331" spans="13:22" x14ac:dyDescent="0.3">
      <c r="M4331"/>
      <c r="N4331"/>
      <c r="O4331"/>
      <c r="S4331"/>
      <c r="T4331"/>
      <c r="U4331"/>
      <c r="V4331" s="9"/>
    </row>
    <row r="4332" spans="13:22" x14ac:dyDescent="0.3">
      <c r="M4332"/>
      <c r="N4332"/>
      <c r="O4332"/>
      <c r="S4332"/>
      <c r="T4332"/>
      <c r="U4332"/>
      <c r="V4332" s="9"/>
    </row>
    <row r="4333" spans="13:22" x14ac:dyDescent="0.3">
      <c r="M4333"/>
      <c r="N4333"/>
      <c r="O4333"/>
      <c r="S4333"/>
      <c r="T4333"/>
      <c r="U4333"/>
      <c r="V4333" s="9"/>
    </row>
    <row r="4334" spans="13:22" x14ac:dyDescent="0.3">
      <c r="M4334"/>
      <c r="N4334"/>
      <c r="O4334"/>
      <c r="S4334"/>
      <c r="T4334"/>
      <c r="U4334"/>
      <c r="V4334" s="9"/>
    </row>
    <row r="4335" spans="13:22" x14ac:dyDescent="0.3">
      <c r="M4335"/>
      <c r="N4335"/>
      <c r="O4335"/>
      <c r="S4335"/>
      <c r="T4335"/>
      <c r="U4335"/>
      <c r="V4335" s="9"/>
    </row>
    <row r="4336" spans="13:22" x14ac:dyDescent="0.3">
      <c r="M4336"/>
      <c r="N4336"/>
      <c r="O4336"/>
      <c r="S4336"/>
      <c r="T4336"/>
      <c r="U4336"/>
      <c r="V4336" s="9"/>
    </row>
    <row r="4337" spans="13:22" x14ac:dyDescent="0.3">
      <c r="M4337"/>
      <c r="N4337"/>
      <c r="O4337"/>
      <c r="S4337"/>
      <c r="T4337"/>
      <c r="U4337"/>
      <c r="V4337" s="9"/>
    </row>
    <row r="4338" spans="13:22" x14ac:dyDescent="0.3">
      <c r="M4338"/>
      <c r="N4338"/>
      <c r="O4338"/>
      <c r="S4338"/>
      <c r="T4338"/>
      <c r="U4338"/>
      <c r="V4338" s="9"/>
    </row>
    <row r="4339" spans="13:22" x14ac:dyDescent="0.3">
      <c r="M4339"/>
      <c r="N4339"/>
      <c r="O4339"/>
      <c r="S4339"/>
      <c r="T4339"/>
      <c r="U4339"/>
      <c r="V4339" s="9"/>
    </row>
    <row r="4340" spans="13:22" x14ac:dyDescent="0.3">
      <c r="M4340"/>
      <c r="N4340"/>
      <c r="O4340"/>
      <c r="S4340"/>
      <c r="T4340"/>
      <c r="U4340"/>
      <c r="V4340" s="9"/>
    </row>
    <row r="4341" spans="13:22" x14ac:dyDescent="0.3">
      <c r="M4341"/>
      <c r="N4341"/>
      <c r="O4341"/>
      <c r="S4341"/>
      <c r="T4341"/>
      <c r="U4341"/>
      <c r="V4341" s="9"/>
    </row>
    <row r="4342" spans="13:22" x14ac:dyDescent="0.3">
      <c r="M4342"/>
      <c r="N4342"/>
      <c r="O4342"/>
      <c r="S4342"/>
      <c r="T4342"/>
      <c r="U4342"/>
      <c r="V4342" s="9"/>
    </row>
    <row r="4343" spans="13:22" x14ac:dyDescent="0.3">
      <c r="M4343"/>
      <c r="N4343"/>
      <c r="O4343"/>
      <c r="S4343"/>
      <c r="T4343"/>
      <c r="U4343"/>
      <c r="V4343" s="9"/>
    </row>
    <row r="4344" spans="13:22" x14ac:dyDescent="0.3">
      <c r="M4344"/>
      <c r="N4344"/>
      <c r="O4344"/>
      <c r="S4344"/>
      <c r="T4344"/>
      <c r="U4344"/>
      <c r="V4344" s="9"/>
    </row>
    <row r="4345" spans="13:22" x14ac:dyDescent="0.3">
      <c r="M4345"/>
      <c r="N4345"/>
      <c r="O4345"/>
      <c r="S4345"/>
      <c r="T4345"/>
      <c r="U4345"/>
      <c r="V4345" s="9"/>
    </row>
    <row r="4346" spans="13:22" x14ac:dyDescent="0.3">
      <c r="M4346"/>
      <c r="N4346"/>
      <c r="O4346"/>
      <c r="S4346"/>
      <c r="T4346"/>
      <c r="U4346"/>
      <c r="V4346" s="9"/>
    </row>
    <row r="4347" spans="13:22" x14ac:dyDescent="0.3">
      <c r="M4347"/>
      <c r="N4347"/>
      <c r="O4347"/>
      <c r="S4347"/>
      <c r="T4347"/>
      <c r="U4347"/>
      <c r="V4347" s="9"/>
    </row>
    <row r="4348" spans="13:22" x14ac:dyDescent="0.3">
      <c r="M4348"/>
      <c r="N4348"/>
      <c r="O4348"/>
      <c r="S4348"/>
      <c r="T4348"/>
      <c r="U4348"/>
      <c r="V4348" s="9"/>
    </row>
    <row r="4349" spans="13:22" x14ac:dyDescent="0.3">
      <c r="M4349"/>
      <c r="N4349"/>
      <c r="O4349"/>
      <c r="S4349"/>
      <c r="T4349"/>
      <c r="U4349"/>
      <c r="V4349" s="9"/>
    </row>
    <row r="4350" spans="13:22" x14ac:dyDescent="0.3">
      <c r="M4350"/>
      <c r="N4350"/>
      <c r="O4350"/>
      <c r="S4350"/>
      <c r="T4350"/>
      <c r="U4350"/>
      <c r="V4350" s="9"/>
    </row>
    <row r="4351" spans="13:22" x14ac:dyDescent="0.3">
      <c r="M4351"/>
      <c r="N4351"/>
      <c r="O4351"/>
      <c r="S4351"/>
      <c r="T4351"/>
      <c r="U4351"/>
      <c r="V4351" s="9"/>
    </row>
    <row r="4352" spans="13:22" x14ac:dyDescent="0.3">
      <c r="M4352"/>
      <c r="N4352"/>
      <c r="O4352"/>
      <c r="S4352"/>
      <c r="T4352"/>
      <c r="U4352"/>
      <c r="V4352" s="9"/>
    </row>
    <row r="4353" spans="13:22" x14ac:dyDescent="0.3">
      <c r="M4353"/>
      <c r="N4353"/>
      <c r="O4353"/>
      <c r="S4353"/>
      <c r="T4353"/>
      <c r="U4353"/>
      <c r="V4353" s="9"/>
    </row>
    <row r="4354" spans="13:22" x14ac:dyDescent="0.3">
      <c r="M4354"/>
      <c r="N4354"/>
      <c r="O4354"/>
      <c r="S4354"/>
      <c r="T4354"/>
      <c r="U4354"/>
      <c r="V4354" s="9"/>
    </row>
    <row r="4355" spans="13:22" x14ac:dyDescent="0.3">
      <c r="M4355"/>
      <c r="N4355"/>
      <c r="O4355"/>
      <c r="S4355"/>
      <c r="T4355"/>
      <c r="U4355"/>
      <c r="V4355" s="9"/>
    </row>
    <row r="4356" spans="13:22" x14ac:dyDescent="0.3">
      <c r="M4356"/>
      <c r="N4356"/>
      <c r="O4356"/>
      <c r="S4356"/>
      <c r="T4356"/>
      <c r="U4356"/>
      <c r="V4356" s="9"/>
    </row>
    <row r="4357" spans="13:22" x14ac:dyDescent="0.3">
      <c r="M4357"/>
      <c r="N4357"/>
      <c r="O4357"/>
      <c r="S4357"/>
      <c r="T4357"/>
      <c r="U4357"/>
      <c r="V4357" s="9"/>
    </row>
    <row r="4358" spans="13:22" x14ac:dyDescent="0.3">
      <c r="M4358"/>
      <c r="N4358"/>
      <c r="O4358"/>
      <c r="S4358"/>
      <c r="T4358"/>
      <c r="U4358"/>
      <c r="V4358" s="9"/>
    </row>
    <row r="4359" spans="13:22" x14ac:dyDescent="0.3">
      <c r="M4359"/>
      <c r="N4359"/>
      <c r="O4359"/>
      <c r="S4359"/>
      <c r="T4359"/>
      <c r="U4359"/>
      <c r="V4359" s="9"/>
    </row>
    <row r="4360" spans="13:22" x14ac:dyDescent="0.3">
      <c r="M4360"/>
      <c r="N4360"/>
      <c r="O4360"/>
      <c r="S4360"/>
      <c r="T4360"/>
      <c r="U4360"/>
      <c r="V4360" s="9"/>
    </row>
    <row r="4361" spans="13:22" x14ac:dyDescent="0.3">
      <c r="M4361"/>
      <c r="N4361"/>
      <c r="O4361"/>
      <c r="S4361"/>
      <c r="T4361"/>
      <c r="U4361"/>
      <c r="V4361" s="9"/>
    </row>
    <row r="4362" spans="13:22" x14ac:dyDescent="0.3">
      <c r="M4362"/>
      <c r="N4362"/>
      <c r="O4362"/>
      <c r="S4362"/>
      <c r="T4362"/>
      <c r="U4362"/>
      <c r="V4362" s="9"/>
    </row>
    <row r="4363" spans="13:22" x14ac:dyDescent="0.3">
      <c r="M4363"/>
      <c r="N4363"/>
      <c r="O4363"/>
      <c r="S4363"/>
      <c r="T4363"/>
      <c r="U4363"/>
      <c r="V4363" s="9"/>
    </row>
    <row r="4364" spans="13:22" x14ac:dyDescent="0.3">
      <c r="M4364"/>
      <c r="N4364"/>
      <c r="O4364"/>
      <c r="S4364"/>
      <c r="T4364"/>
      <c r="U4364"/>
      <c r="V4364" s="9"/>
    </row>
    <row r="4365" spans="13:22" x14ac:dyDescent="0.3">
      <c r="M4365"/>
      <c r="N4365"/>
      <c r="O4365"/>
      <c r="S4365"/>
      <c r="T4365"/>
      <c r="U4365"/>
      <c r="V4365" s="9"/>
    </row>
    <row r="4366" spans="13:22" x14ac:dyDescent="0.3">
      <c r="M4366"/>
      <c r="N4366"/>
      <c r="O4366"/>
      <c r="S4366"/>
      <c r="T4366"/>
      <c r="U4366"/>
      <c r="V4366" s="9"/>
    </row>
    <row r="4367" spans="13:22" x14ac:dyDescent="0.3">
      <c r="M4367"/>
      <c r="N4367"/>
      <c r="O4367"/>
      <c r="S4367"/>
      <c r="T4367"/>
      <c r="U4367"/>
      <c r="V4367" s="9"/>
    </row>
    <row r="4368" spans="13:22" x14ac:dyDescent="0.3">
      <c r="M4368"/>
      <c r="N4368"/>
      <c r="O4368"/>
      <c r="S4368"/>
      <c r="T4368"/>
      <c r="U4368"/>
      <c r="V4368" s="9"/>
    </row>
    <row r="4369" spans="13:22" x14ac:dyDescent="0.3">
      <c r="M4369"/>
      <c r="N4369"/>
      <c r="O4369"/>
      <c r="S4369"/>
      <c r="T4369"/>
      <c r="U4369"/>
      <c r="V4369" s="9"/>
    </row>
    <row r="4370" spans="13:22" x14ac:dyDescent="0.3">
      <c r="M4370"/>
      <c r="N4370"/>
      <c r="O4370"/>
      <c r="S4370"/>
      <c r="T4370"/>
      <c r="U4370"/>
      <c r="V4370" s="9"/>
    </row>
    <row r="4371" spans="13:22" x14ac:dyDescent="0.3">
      <c r="M4371"/>
      <c r="N4371"/>
      <c r="O4371"/>
      <c r="S4371"/>
      <c r="T4371"/>
      <c r="U4371"/>
      <c r="V4371" s="9"/>
    </row>
    <row r="4372" spans="13:22" x14ac:dyDescent="0.3">
      <c r="M4372"/>
      <c r="N4372"/>
      <c r="O4372"/>
      <c r="S4372"/>
      <c r="T4372"/>
      <c r="U4372"/>
      <c r="V4372" s="9"/>
    </row>
    <row r="4373" spans="13:22" x14ac:dyDescent="0.3">
      <c r="M4373"/>
      <c r="N4373"/>
      <c r="O4373"/>
      <c r="S4373"/>
      <c r="T4373"/>
      <c r="U4373"/>
      <c r="V4373" s="9"/>
    </row>
    <row r="4374" spans="13:22" x14ac:dyDescent="0.3">
      <c r="M4374"/>
      <c r="N4374"/>
      <c r="O4374"/>
      <c r="S4374"/>
      <c r="T4374"/>
      <c r="U4374"/>
      <c r="V4374" s="9"/>
    </row>
    <row r="4375" spans="13:22" x14ac:dyDescent="0.3">
      <c r="M4375"/>
      <c r="N4375"/>
      <c r="O4375"/>
      <c r="S4375"/>
      <c r="T4375"/>
      <c r="U4375"/>
      <c r="V4375" s="9"/>
    </row>
    <row r="4376" spans="13:22" x14ac:dyDescent="0.3">
      <c r="M4376"/>
      <c r="N4376"/>
      <c r="O4376"/>
      <c r="S4376"/>
      <c r="T4376"/>
      <c r="U4376"/>
      <c r="V4376" s="9"/>
    </row>
    <row r="4377" spans="13:22" x14ac:dyDescent="0.3">
      <c r="M4377"/>
      <c r="N4377"/>
      <c r="O4377"/>
      <c r="S4377"/>
      <c r="T4377"/>
      <c r="U4377"/>
      <c r="V4377" s="9"/>
    </row>
    <row r="4378" spans="13:22" x14ac:dyDescent="0.3">
      <c r="M4378"/>
      <c r="N4378"/>
      <c r="O4378"/>
      <c r="S4378"/>
      <c r="T4378"/>
      <c r="U4378"/>
      <c r="V4378" s="9"/>
    </row>
    <row r="4379" spans="13:22" x14ac:dyDescent="0.3">
      <c r="M4379"/>
      <c r="N4379"/>
      <c r="O4379"/>
      <c r="S4379"/>
      <c r="T4379"/>
      <c r="U4379"/>
      <c r="V4379" s="9"/>
    </row>
    <row r="4380" spans="13:22" x14ac:dyDescent="0.3">
      <c r="M4380"/>
      <c r="N4380"/>
      <c r="O4380"/>
      <c r="S4380"/>
      <c r="T4380"/>
      <c r="U4380"/>
      <c r="V4380" s="9"/>
    </row>
    <row r="4381" spans="13:22" x14ac:dyDescent="0.3">
      <c r="M4381"/>
      <c r="N4381"/>
      <c r="O4381"/>
      <c r="S4381"/>
      <c r="T4381"/>
      <c r="U4381"/>
      <c r="V4381" s="9"/>
    </row>
    <row r="4382" spans="13:22" x14ac:dyDescent="0.3">
      <c r="M4382"/>
      <c r="N4382"/>
      <c r="O4382"/>
      <c r="S4382"/>
      <c r="T4382"/>
      <c r="U4382"/>
      <c r="V4382" s="9"/>
    </row>
    <row r="4383" spans="13:22" x14ac:dyDescent="0.3">
      <c r="M4383"/>
      <c r="N4383"/>
      <c r="O4383"/>
      <c r="S4383"/>
      <c r="T4383"/>
      <c r="U4383"/>
      <c r="V4383" s="9"/>
    </row>
    <row r="4384" spans="13:22" x14ac:dyDescent="0.3">
      <c r="M4384"/>
      <c r="N4384"/>
      <c r="O4384"/>
      <c r="S4384"/>
      <c r="T4384"/>
      <c r="U4384"/>
      <c r="V4384" s="9"/>
    </row>
    <row r="4385" spans="13:22" x14ac:dyDescent="0.3">
      <c r="M4385"/>
      <c r="N4385"/>
      <c r="O4385"/>
      <c r="S4385"/>
      <c r="T4385"/>
      <c r="U4385"/>
      <c r="V4385" s="9"/>
    </row>
    <row r="4386" spans="13:22" x14ac:dyDescent="0.3">
      <c r="M4386"/>
      <c r="N4386"/>
      <c r="O4386"/>
      <c r="S4386"/>
      <c r="T4386"/>
      <c r="U4386"/>
      <c r="V4386" s="9"/>
    </row>
    <row r="4387" spans="13:22" x14ac:dyDescent="0.3">
      <c r="M4387"/>
      <c r="N4387"/>
      <c r="O4387"/>
      <c r="S4387"/>
      <c r="T4387"/>
      <c r="U4387"/>
      <c r="V4387" s="9"/>
    </row>
    <row r="4388" spans="13:22" x14ac:dyDescent="0.3">
      <c r="M4388"/>
      <c r="N4388"/>
      <c r="O4388"/>
      <c r="S4388"/>
      <c r="T4388"/>
      <c r="U4388"/>
      <c r="V4388" s="9"/>
    </row>
    <row r="4389" spans="13:22" x14ac:dyDescent="0.3">
      <c r="M4389"/>
      <c r="N4389"/>
      <c r="O4389"/>
      <c r="S4389"/>
      <c r="T4389"/>
      <c r="U4389"/>
      <c r="V4389" s="9"/>
    </row>
    <row r="4390" spans="13:22" x14ac:dyDescent="0.3">
      <c r="M4390"/>
      <c r="N4390"/>
      <c r="O4390"/>
      <c r="S4390"/>
      <c r="T4390"/>
      <c r="U4390"/>
      <c r="V4390" s="9"/>
    </row>
    <row r="4391" spans="13:22" x14ac:dyDescent="0.3">
      <c r="M4391"/>
      <c r="N4391"/>
      <c r="O4391"/>
      <c r="S4391"/>
      <c r="T4391"/>
      <c r="U4391"/>
      <c r="V4391" s="9"/>
    </row>
    <row r="4392" spans="13:22" x14ac:dyDescent="0.3">
      <c r="M4392"/>
      <c r="N4392"/>
      <c r="O4392"/>
      <c r="S4392"/>
      <c r="T4392"/>
      <c r="U4392"/>
      <c r="V4392" s="9"/>
    </row>
    <row r="4393" spans="13:22" x14ac:dyDescent="0.3">
      <c r="M4393"/>
      <c r="N4393"/>
      <c r="O4393"/>
      <c r="S4393"/>
      <c r="T4393"/>
      <c r="U4393"/>
      <c r="V4393" s="9"/>
    </row>
    <row r="4394" spans="13:22" x14ac:dyDescent="0.3">
      <c r="M4394"/>
      <c r="N4394"/>
      <c r="O4394"/>
      <c r="S4394"/>
      <c r="T4394"/>
      <c r="U4394"/>
      <c r="V4394" s="9"/>
    </row>
    <row r="4395" spans="13:22" x14ac:dyDescent="0.3">
      <c r="M4395"/>
      <c r="N4395"/>
      <c r="O4395"/>
      <c r="S4395"/>
      <c r="T4395"/>
      <c r="U4395"/>
      <c r="V4395" s="9"/>
    </row>
    <row r="4396" spans="13:22" x14ac:dyDescent="0.3">
      <c r="M4396"/>
      <c r="N4396"/>
      <c r="O4396"/>
      <c r="S4396"/>
      <c r="T4396"/>
      <c r="U4396"/>
      <c r="V4396" s="9"/>
    </row>
    <row r="4397" spans="13:22" x14ac:dyDescent="0.3">
      <c r="M4397"/>
      <c r="N4397"/>
      <c r="O4397"/>
      <c r="S4397"/>
      <c r="T4397"/>
      <c r="U4397"/>
      <c r="V4397" s="9"/>
    </row>
    <row r="4398" spans="13:22" x14ac:dyDescent="0.3">
      <c r="M4398"/>
      <c r="N4398"/>
      <c r="O4398"/>
      <c r="S4398"/>
      <c r="T4398"/>
      <c r="U4398"/>
      <c r="V4398" s="9"/>
    </row>
    <row r="4399" spans="13:22" x14ac:dyDescent="0.3">
      <c r="M4399"/>
      <c r="N4399"/>
      <c r="O4399"/>
      <c r="S4399"/>
      <c r="T4399"/>
      <c r="U4399"/>
      <c r="V4399" s="9"/>
    </row>
    <row r="4400" spans="13:22" x14ac:dyDescent="0.3">
      <c r="M4400"/>
      <c r="N4400"/>
      <c r="O4400"/>
      <c r="S4400"/>
      <c r="T4400"/>
      <c r="U4400"/>
      <c r="V4400" s="9"/>
    </row>
    <row r="4401" spans="13:22" x14ac:dyDescent="0.3">
      <c r="M4401"/>
      <c r="N4401"/>
      <c r="O4401"/>
      <c r="S4401"/>
      <c r="T4401"/>
      <c r="U4401"/>
      <c r="V4401" s="9"/>
    </row>
    <row r="4402" spans="13:22" x14ac:dyDescent="0.3">
      <c r="M4402"/>
      <c r="N4402"/>
      <c r="O4402"/>
      <c r="S4402"/>
      <c r="T4402"/>
      <c r="U4402"/>
      <c r="V4402" s="9"/>
    </row>
    <row r="4403" spans="13:22" x14ac:dyDescent="0.3">
      <c r="M4403"/>
      <c r="N4403"/>
      <c r="O4403"/>
      <c r="S4403"/>
      <c r="T4403"/>
      <c r="U4403"/>
      <c r="V4403" s="9"/>
    </row>
    <row r="4404" spans="13:22" x14ac:dyDescent="0.3">
      <c r="M4404"/>
      <c r="N4404"/>
      <c r="O4404"/>
      <c r="S4404"/>
      <c r="T4404"/>
      <c r="U4404"/>
      <c r="V4404" s="9"/>
    </row>
    <row r="4405" spans="13:22" x14ac:dyDescent="0.3">
      <c r="M4405"/>
      <c r="N4405"/>
      <c r="O4405"/>
      <c r="S4405"/>
      <c r="T4405"/>
      <c r="U4405"/>
      <c r="V4405" s="9"/>
    </row>
    <row r="4406" spans="13:22" x14ac:dyDescent="0.3">
      <c r="M4406"/>
      <c r="N4406"/>
      <c r="O4406"/>
      <c r="S4406"/>
      <c r="T4406"/>
      <c r="U4406"/>
      <c r="V4406" s="9"/>
    </row>
    <row r="4407" spans="13:22" x14ac:dyDescent="0.3">
      <c r="M4407"/>
      <c r="N4407"/>
      <c r="O4407"/>
      <c r="S4407"/>
      <c r="T4407"/>
      <c r="U4407"/>
      <c r="V4407" s="9"/>
    </row>
    <row r="4408" spans="13:22" x14ac:dyDescent="0.3">
      <c r="M4408"/>
      <c r="N4408"/>
      <c r="O4408"/>
      <c r="S4408"/>
      <c r="T4408"/>
      <c r="U4408"/>
      <c r="V4408" s="9"/>
    </row>
    <row r="4409" spans="13:22" x14ac:dyDescent="0.3">
      <c r="M4409"/>
      <c r="N4409"/>
      <c r="O4409"/>
      <c r="S4409"/>
      <c r="T4409"/>
      <c r="U4409"/>
      <c r="V4409" s="9"/>
    </row>
    <row r="4410" spans="13:22" x14ac:dyDescent="0.3">
      <c r="M4410"/>
      <c r="N4410"/>
      <c r="O4410"/>
      <c r="S4410"/>
      <c r="T4410"/>
      <c r="U4410"/>
      <c r="V4410" s="9"/>
    </row>
    <row r="4411" spans="13:22" x14ac:dyDescent="0.3">
      <c r="M4411"/>
      <c r="N4411"/>
      <c r="O4411"/>
      <c r="S4411"/>
      <c r="T4411"/>
      <c r="U4411"/>
      <c r="V4411" s="9"/>
    </row>
    <row r="4412" spans="13:22" x14ac:dyDescent="0.3">
      <c r="M4412"/>
      <c r="N4412"/>
      <c r="O4412"/>
      <c r="S4412"/>
      <c r="T4412"/>
      <c r="U4412"/>
      <c r="V4412" s="9"/>
    </row>
    <row r="4413" spans="13:22" x14ac:dyDescent="0.3">
      <c r="M4413"/>
      <c r="N4413"/>
      <c r="O4413"/>
      <c r="S4413"/>
      <c r="T4413"/>
      <c r="U4413"/>
      <c r="V4413" s="9"/>
    </row>
    <row r="4414" spans="13:22" x14ac:dyDescent="0.3">
      <c r="M4414"/>
      <c r="N4414"/>
      <c r="O4414"/>
      <c r="S4414"/>
      <c r="T4414"/>
      <c r="U4414"/>
      <c r="V4414" s="9"/>
    </row>
    <row r="4415" spans="13:22" x14ac:dyDescent="0.3">
      <c r="M4415"/>
      <c r="N4415"/>
      <c r="O4415"/>
      <c r="S4415"/>
      <c r="T4415"/>
      <c r="U4415"/>
      <c r="V4415" s="9"/>
    </row>
    <row r="4416" spans="13:22" x14ac:dyDescent="0.3">
      <c r="M4416"/>
      <c r="N4416"/>
      <c r="O4416"/>
      <c r="S4416"/>
      <c r="T4416"/>
      <c r="U4416"/>
      <c r="V4416" s="9"/>
    </row>
    <row r="4417" spans="13:22" x14ac:dyDescent="0.3">
      <c r="M4417"/>
      <c r="N4417"/>
      <c r="O4417"/>
      <c r="S4417"/>
      <c r="T4417"/>
      <c r="U4417"/>
      <c r="V4417" s="9"/>
    </row>
    <row r="4418" spans="13:22" x14ac:dyDescent="0.3">
      <c r="M4418"/>
      <c r="N4418"/>
      <c r="O4418"/>
      <c r="S4418"/>
      <c r="T4418"/>
      <c r="U4418"/>
      <c r="V4418" s="9"/>
    </row>
    <row r="4419" spans="13:22" x14ac:dyDescent="0.3">
      <c r="M4419"/>
      <c r="N4419"/>
      <c r="O4419"/>
      <c r="S4419"/>
      <c r="T4419"/>
      <c r="U4419"/>
      <c r="V4419" s="9"/>
    </row>
    <row r="4420" spans="13:22" x14ac:dyDescent="0.3">
      <c r="M4420"/>
      <c r="N4420"/>
      <c r="O4420"/>
      <c r="S4420"/>
      <c r="T4420"/>
      <c r="U4420"/>
      <c r="V4420" s="9"/>
    </row>
    <row r="4421" spans="13:22" x14ac:dyDescent="0.3">
      <c r="M4421"/>
      <c r="N4421"/>
      <c r="O4421"/>
      <c r="S4421"/>
      <c r="T4421"/>
      <c r="U4421"/>
      <c r="V4421" s="9"/>
    </row>
    <row r="4422" spans="13:22" x14ac:dyDescent="0.3">
      <c r="M4422"/>
      <c r="N4422"/>
      <c r="O4422"/>
      <c r="S4422"/>
      <c r="T4422"/>
      <c r="U4422"/>
      <c r="V4422" s="9"/>
    </row>
    <row r="4423" spans="13:22" x14ac:dyDescent="0.3">
      <c r="M4423"/>
      <c r="N4423"/>
      <c r="O4423"/>
      <c r="S4423"/>
      <c r="T4423"/>
      <c r="U4423"/>
      <c r="V4423" s="9"/>
    </row>
    <row r="4424" spans="13:22" x14ac:dyDescent="0.3">
      <c r="M4424"/>
      <c r="N4424"/>
      <c r="O4424"/>
      <c r="S4424"/>
      <c r="T4424"/>
      <c r="U4424"/>
      <c r="V4424" s="9"/>
    </row>
    <row r="4425" spans="13:22" x14ac:dyDescent="0.3">
      <c r="M4425"/>
      <c r="N4425"/>
      <c r="O4425"/>
      <c r="S4425"/>
      <c r="T4425"/>
      <c r="U4425"/>
      <c r="V4425" s="9"/>
    </row>
    <row r="4426" spans="13:22" x14ac:dyDescent="0.3">
      <c r="M4426"/>
      <c r="N4426"/>
      <c r="O4426"/>
      <c r="S4426"/>
      <c r="T4426"/>
      <c r="U4426"/>
      <c r="V4426" s="9"/>
    </row>
    <row r="4427" spans="13:22" x14ac:dyDescent="0.3">
      <c r="M4427"/>
      <c r="N4427"/>
      <c r="O4427"/>
      <c r="S4427"/>
      <c r="T4427"/>
      <c r="U4427"/>
      <c r="V4427" s="9"/>
    </row>
    <row r="4428" spans="13:22" x14ac:dyDescent="0.3">
      <c r="M4428"/>
      <c r="N4428"/>
      <c r="O4428"/>
      <c r="S4428"/>
      <c r="T4428"/>
      <c r="U4428"/>
      <c r="V4428" s="9"/>
    </row>
    <row r="4429" spans="13:22" x14ac:dyDescent="0.3">
      <c r="M4429"/>
      <c r="N4429"/>
      <c r="O4429"/>
      <c r="S4429"/>
      <c r="T4429"/>
      <c r="U4429"/>
      <c r="V4429" s="9"/>
    </row>
    <row r="4430" spans="13:22" x14ac:dyDescent="0.3">
      <c r="M4430"/>
      <c r="N4430"/>
      <c r="O4430"/>
      <c r="S4430"/>
      <c r="T4430"/>
      <c r="U4430"/>
      <c r="V4430" s="9"/>
    </row>
    <row r="4431" spans="13:22" x14ac:dyDescent="0.3">
      <c r="M4431"/>
      <c r="N4431"/>
      <c r="O4431"/>
      <c r="S4431"/>
      <c r="T4431"/>
      <c r="U4431"/>
      <c r="V4431" s="9"/>
    </row>
    <row r="4432" spans="13:22" x14ac:dyDescent="0.3">
      <c r="M4432"/>
      <c r="N4432"/>
      <c r="O4432"/>
      <c r="S4432"/>
      <c r="T4432"/>
      <c r="U4432"/>
      <c r="V4432" s="9"/>
    </row>
    <row r="4433" spans="13:22" x14ac:dyDescent="0.3">
      <c r="M4433"/>
      <c r="N4433"/>
      <c r="O4433"/>
      <c r="S4433"/>
      <c r="T4433"/>
      <c r="U4433"/>
      <c r="V4433" s="9"/>
    </row>
    <row r="4434" spans="13:22" x14ac:dyDescent="0.3">
      <c r="M4434"/>
      <c r="N4434"/>
      <c r="O4434"/>
      <c r="S4434"/>
      <c r="T4434"/>
      <c r="U4434"/>
      <c r="V4434" s="9"/>
    </row>
    <row r="4435" spans="13:22" x14ac:dyDescent="0.3">
      <c r="M4435"/>
      <c r="N4435"/>
      <c r="O4435"/>
      <c r="S4435"/>
      <c r="T4435"/>
      <c r="U4435"/>
      <c r="V4435" s="9"/>
    </row>
    <row r="4436" spans="13:22" x14ac:dyDescent="0.3">
      <c r="M4436"/>
      <c r="N4436"/>
      <c r="O4436"/>
      <c r="S4436"/>
      <c r="T4436"/>
      <c r="U4436"/>
      <c r="V4436" s="9"/>
    </row>
    <row r="4437" spans="13:22" x14ac:dyDescent="0.3">
      <c r="M4437"/>
      <c r="N4437"/>
      <c r="O4437"/>
      <c r="S4437"/>
      <c r="T4437"/>
      <c r="U4437"/>
      <c r="V4437" s="9"/>
    </row>
    <row r="4438" spans="13:22" x14ac:dyDescent="0.3">
      <c r="M4438"/>
      <c r="N4438"/>
      <c r="O4438"/>
      <c r="S4438"/>
      <c r="T4438"/>
      <c r="U4438"/>
      <c r="V4438" s="9"/>
    </row>
    <row r="4439" spans="13:22" x14ac:dyDescent="0.3">
      <c r="M4439"/>
      <c r="N4439"/>
      <c r="O4439"/>
      <c r="S4439"/>
      <c r="T4439"/>
      <c r="U4439"/>
      <c r="V4439" s="9"/>
    </row>
    <row r="4440" spans="13:22" x14ac:dyDescent="0.3">
      <c r="M4440"/>
      <c r="N4440"/>
      <c r="O4440"/>
      <c r="S4440"/>
      <c r="T4440"/>
      <c r="U4440"/>
      <c r="V4440" s="9"/>
    </row>
    <row r="4441" spans="13:22" x14ac:dyDescent="0.3">
      <c r="M4441"/>
      <c r="N4441"/>
      <c r="O4441"/>
      <c r="S4441"/>
      <c r="T4441"/>
      <c r="U4441"/>
      <c r="V4441" s="9"/>
    </row>
    <row r="4442" spans="13:22" x14ac:dyDescent="0.3">
      <c r="M4442"/>
      <c r="N4442"/>
      <c r="O4442"/>
      <c r="S4442"/>
      <c r="T4442"/>
      <c r="U4442"/>
      <c r="V4442" s="9"/>
    </row>
    <row r="4443" spans="13:22" x14ac:dyDescent="0.3">
      <c r="M4443"/>
      <c r="N4443"/>
      <c r="O4443"/>
      <c r="S4443"/>
      <c r="T4443"/>
      <c r="U4443"/>
      <c r="V4443" s="9"/>
    </row>
    <row r="4444" spans="13:22" x14ac:dyDescent="0.3">
      <c r="M4444"/>
      <c r="N4444"/>
      <c r="O4444"/>
      <c r="S4444"/>
      <c r="T4444"/>
      <c r="U4444"/>
      <c r="V4444" s="9"/>
    </row>
    <row r="4445" spans="13:22" x14ac:dyDescent="0.3">
      <c r="M4445"/>
      <c r="N4445"/>
      <c r="O4445"/>
      <c r="S4445"/>
      <c r="T4445"/>
      <c r="U4445"/>
      <c r="V4445" s="9"/>
    </row>
    <row r="4446" spans="13:22" x14ac:dyDescent="0.3">
      <c r="M4446"/>
      <c r="N4446"/>
      <c r="O4446"/>
      <c r="S4446"/>
      <c r="T4446"/>
      <c r="U4446"/>
      <c r="V4446" s="9"/>
    </row>
    <row r="4447" spans="13:22" x14ac:dyDescent="0.3">
      <c r="M4447"/>
      <c r="N4447"/>
      <c r="O4447"/>
      <c r="S4447"/>
      <c r="T4447"/>
      <c r="U4447"/>
      <c r="V4447" s="9"/>
    </row>
    <row r="4448" spans="13:22" x14ac:dyDescent="0.3">
      <c r="M4448"/>
      <c r="N4448"/>
      <c r="O4448"/>
      <c r="S4448"/>
      <c r="T4448"/>
      <c r="U4448"/>
      <c r="V4448" s="9"/>
    </row>
    <row r="4449" spans="13:22" x14ac:dyDescent="0.3">
      <c r="M4449"/>
      <c r="N4449"/>
      <c r="O4449"/>
      <c r="S4449"/>
      <c r="T4449"/>
      <c r="U4449"/>
      <c r="V4449" s="9"/>
    </row>
    <row r="4450" spans="13:22" x14ac:dyDescent="0.3">
      <c r="M4450"/>
      <c r="N4450"/>
      <c r="O4450"/>
      <c r="S4450"/>
      <c r="T4450"/>
      <c r="U4450"/>
      <c r="V4450" s="9"/>
    </row>
    <row r="4451" spans="13:22" x14ac:dyDescent="0.3">
      <c r="M4451"/>
      <c r="N4451"/>
      <c r="O4451"/>
      <c r="S4451"/>
      <c r="T4451"/>
      <c r="U4451"/>
      <c r="V4451" s="9"/>
    </row>
    <row r="4452" spans="13:22" x14ac:dyDescent="0.3">
      <c r="M4452"/>
      <c r="N4452"/>
      <c r="O4452"/>
      <c r="S4452"/>
      <c r="T4452"/>
      <c r="U4452"/>
      <c r="V4452" s="9"/>
    </row>
    <row r="4453" spans="13:22" x14ac:dyDescent="0.3">
      <c r="M4453"/>
      <c r="N4453"/>
      <c r="O4453"/>
      <c r="S4453"/>
      <c r="T4453"/>
      <c r="U4453"/>
      <c r="V4453" s="9"/>
    </row>
    <row r="4454" spans="13:22" x14ac:dyDescent="0.3">
      <c r="M4454"/>
      <c r="N4454"/>
      <c r="O4454"/>
      <c r="S4454"/>
      <c r="T4454"/>
      <c r="U4454"/>
      <c r="V4454" s="9"/>
    </row>
    <row r="4455" spans="13:22" x14ac:dyDescent="0.3">
      <c r="M4455"/>
      <c r="N4455"/>
      <c r="O4455"/>
      <c r="S4455"/>
      <c r="T4455"/>
      <c r="U4455"/>
      <c r="V4455" s="9"/>
    </row>
    <row r="4456" spans="13:22" x14ac:dyDescent="0.3">
      <c r="M4456"/>
      <c r="N4456"/>
      <c r="O4456"/>
      <c r="S4456"/>
      <c r="T4456"/>
      <c r="U4456"/>
      <c r="V4456" s="9"/>
    </row>
    <row r="4457" spans="13:22" x14ac:dyDescent="0.3">
      <c r="M4457"/>
      <c r="N4457"/>
      <c r="O4457"/>
      <c r="S4457"/>
      <c r="T4457"/>
      <c r="U4457"/>
      <c r="V4457" s="9"/>
    </row>
    <row r="4458" spans="13:22" x14ac:dyDescent="0.3">
      <c r="M4458"/>
      <c r="N4458"/>
      <c r="O4458"/>
      <c r="S4458"/>
      <c r="T4458"/>
      <c r="U4458"/>
      <c r="V4458" s="9"/>
    </row>
    <row r="4459" spans="13:22" x14ac:dyDescent="0.3">
      <c r="M4459"/>
      <c r="N4459"/>
      <c r="O4459"/>
      <c r="S4459"/>
      <c r="T4459"/>
      <c r="U4459"/>
      <c r="V4459" s="9"/>
    </row>
    <row r="4460" spans="13:22" x14ac:dyDescent="0.3">
      <c r="M4460"/>
      <c r="N4460"/>
      <c r="O4460"/>
      <c r="S4460"/>
      <c r="T4460"/>
      <c r="U4460"/>
      <c r="V4460" s="9"/>
    </row>
    <row r="4461" spans="13:22" x14ac:dyDescent="0.3">
      <c r="M4461"/>
      <c r="N4461"/>
      <c r="O4461"/>
      <c r="S4461"/>
      <c r="T4461"/>
      <c r="U4461"/>
      <c r="V4461" s="9"/>
    </row>
    <row r="4462" spans="13:22" x14ac:dyDescent="0.3">
      <c r="M4462"/>
      <c r="N4462"/>
      <c r="O4462"/>
      <c r="S4462"/>
      <c r="T4462"/>
      <c r="U4462"/>
      <c r="V4462" s="9"/>
    </row>
    <row r="4463" spans="13:22" x14ac:dyDescent="0.3">
      <c r="M4463"/>
      <c r="N4463"/>
      <c r="O4463"/>
      <c r="S4463"/>
      <c r="T4463"/>
      <c r="U4463"/>
      <c r="V4463" s="9"/>
    </row>
    <row r="4464" spans="13:22" x14ac:dyDescent="0.3">
      <c r="M4464"/>
      <c r="N4464"/>
      <c r="O4464"/>
      <c r="S4464"/>
      <c r="T4464"/>
      <c r="U4464"/>
      <c r="V4464" s="9"/>
    </row>
    <row r="4465" spans="13:22" x14ac:dyDescent="0.3">
      <c r="M4465"/>
      <c r="N4465"/>
      <c r="O4465"/>
      <c r="S4465"/>
      <c r="T4465"/>
      <c r="U4465"/>
      <c r="V4465" s="9"/>
    </row>
    <row r="4466" spans="13:22" x14ac:dyDescent="0.3">
      <c r="M4466"/>
      <c r="N4466"/>
      <c r="O4466"/>
      <c r="S4466"/>
      <c r="T4466"/>
      <c r="U4466"/>
      <c r="V4466" s="9"/>
    </row>
    <row r="4467" spans="13:22" x14ac:dyDescent="0.3">
      <c r="M4467"/>
      <c r="N4467"/>
      <c r="O4467"/>
      <c r="S4467"/>
      <c r="T4467"/>
      <c r="U4467"/>
      <c r="V4467" s="9"/>
    </row>
    <row r="4468" spans="13:22" x14ac:dyDescent="0.3">
      <c r="M4468"/>
      <c r="N4468"/>
      <c r="O4468"/>
      <c r="S4468"/>
      <c r="T4468"/>
      <c r="U4468"/>
      <c r="V4468" s="9"/>
    </row>
    <row r="4469" spans="13:22" x14ac:dyDescent="0.3">
      <c r="M4469"/>
      <c r="N4469"/>
      <c r="O4469"/>
      <c r="S4469"/>
      <c r="T4469"/>
      <c r="U4469"/>
      <c r="V4469" s="9"/>
    </row>
    <row r="4470" spans="13:22" x14ac:dyDescent="0.3">
      <c r="M4470"/>
      <c r="N4470"/>
      <c r="O4470"/>
      <c r="S4470"/>
      <c r="T4470"/>
      <c r="U4470"/>
      <c r="V4470" s="9"/>
    </row>
    <row r="4471" spans="13:22" x14ac:dyDescent="0.3">
      <c r="M4471"/>
      <c r="N4471"/>
      <c r="O4471"/>
      <c r="S4471"/>
      <c r="T4471"/>
      <c r="U4471"/>
      <c r="V4471" s="9"/>
    </row>
    <row r="4472" spans="13:22" x14ac:dyDescent="0.3">
      <c r="M4472"/>
      <c r="N4472"/>
      <c r="O4472"/>
      <c r="S4472"/>
      <c r="T4472"/>
      <c r="U4472"/>
      <c r="V4472" s="9"/>
    </row>
    <row r="4473" spans="13:22" x14ac:dyDescent="0.3">
      <c r="M4473"/>
      <c r="N4473"/>
      <c r="O4473"/>
      <c r="S4473"/>
      <c r="T4473"/>
      <c r="U4473"/>
      <c r="V4473" s="9"/>
    </row>
    <row r="4474" spans="13:22" x14ac:dyDescent="0.3">
      <c r="M4474"/>
      <c r="N4474"/>
      <c r="O4474"/>
      <c r="S4474"/>
      <c r="T4474"/>
      <c r="U4474"/>
      <c r="V4474" s="9"/>
    </row>
    <row r="4475" spans="13:22" x14ac:dyDescent="0.3">
      <c r="M4475"/>
      <c r="N4475"/>
      <c r="O4475"/>
      <c r="S4475"/>
      <c r="T4475"/>
      <c r="U4475"/>
      <c r="V4475" s="9"/>
    </row>
    <row r="4476" spans="13:22" x14ac:dyDescent="0.3">
      <c r="M4476"/>
      <c r="N4476"/>
      <c r="O4476"/>
      <c r="S4476"/>
      <c r="T4476"/>
      <c r="U4476"/>
      <c r="V4476" s="9"/>
    </row>
    <row r="4477" spans="13:22" x14ac:dyDescent="0.3">
      <c r="M4477"/>
      <c r="N4477"/>
      <c r="O4477"/>
      <c r="S4477"/>
      <c r="T4477"/>
      <c r="U4477"/>
      <c r="V4477" s="9"/>
    </row>
    <row r="4478" spans="13:22" x14ac:dyDescent="0.3">
      <c r="M4478"/>
      <c r="N4478"/>
      <c r="O4478"/>
      <c r="S4478"/>
      <c r="T4478"/>
      <c r="U4478"/>
      <c r="V4478" s="9"/>
    </row>
    <row r="4479" spans="13:22" x14ac:dyDescent="0.3">
      <c r="M4479"/>
      <c r="N4479"/>
      <c r="O4479"/>
      <c r="S4479"/>
      <c r="T4479"/>
      <c r="U4479"/>
      <c r="V4479" s="9"/>
    </row>
    <row r="4480" spans="13:22" x14ac:dyDescent="0.3">
      <c r="M4480"/>
      <c r="N4480"/>
      <c r="O4480"/>
      <c r="S4480"/>
      <c r="T4480"/>
      <c r="U4480"/>
      <c r="V4480" s="9"/>
    </row>
    <row r="4481" spans="13:22" x14ac:dyDescent="0.3">
      <c r="M4481"/>
      <c r="N4481"/>
      <c r="O4481"/>
      <c r="S4481"/>
      <c r="T4481"/>
      <c r="U4481"/>
      <c r="V4481" s="9"/>
    </row>
    <row r="4482" spans="13:22" x14ac:dyDescent="0.3">
      <c r="M4482"/>
      <c r="N4482"/>
      <c r="O4482"/>
      <c r="S4482"/>
      <c r="T4482"/>
      <c r="U4482"/>
      <c r="V4482" s="9"/>
    </row>
    <row r="4483" spans="13:22" x14ac:dyDescent="0.3">
      <c r="M4483"/>
      <c r="N4483"/>
      <c r="O4483"/>
      <c r="S4483"/>
      <c r="T4483"/>
      <c r="U4483"/>
      <c r="V4483" s="9"/>
    </row>
    <row r="4484" spans="13:22" x14ac:dyDescent="0.3">
      <c r="M4484"/>
      <c r="N4484"/>
      <c r="O4484"/>
      <c r="S4484"/>
      <c r="T4484"/>
      <c r="U4484"/>
      <c r="V4484" s="9"/>
    </row>
    <row r="4485" spans="13:22" x14ac:dyDescent="0.3">
      <c r="M4485"/>
      <c r="N4485"/>
      <c r="O4485"/>
      <c r="S4485"/>
      <c r="T4485"/>
      <c r="U4485"/>
      <c r="V4485" s="9"/>
    </row>
    <row r="4486" spans="13:22" x14ac:dyDescent="0.3">
      <c r="M4486"/>
      <c r="N4486"/>
      <c r="O4486"/>
      <c r="S4486"/>
      <c r="T4486"/>
      <c r="U4486"/>
      <c r="V4486" s="9"/>
    </row>
    <row r="4487" spans="13:22" x14ac:dyDescent="0.3">
      <c r="M4487"/>
      <c r="N4487"/>
      <c r="O4487"/>
      <c r="S4487"/>
      <c r="T4487"/>
      <c r="U4487"/>
      <c r="V4487" s="9"/>
    </row>
    <row r="4488" spans="13:22" x14ac:dyDescent="0.3">
      <c r="M4488"/>
      <c r="N4488"/>
      <c r="O4488"/>
      <c r="S4488"/>
      <c r="T4488"/>
      <c r="U4488"/>
      <c r="V4488" s="9"/>
    </row>
    <row r="4489" spans="13:22" x14ac:dyDescent="0.3">
      <c r="M4489"/>
      <c r="N4489"/>
      <c r="O4489"/>
      <c r="S4489"/>
      <c r="T4489"/>
      <c r="U4489"/>
      <c r="V4489" s="9"/>
    </row>
    <row r="4490" spans="13:22" x14ac:dyDescent="0.3">
      <c r="M4490"/>
      <c r="N4490"/>
      <c r="O4490"/>
      <c r="S4490"/>
      <c r="T4490"/>
      <c r="U4490"/>
      <c r="V4490" s="9"/>
    </row>
    <row r="4491" spans="13:22" x14ac:dyDescent="0.3">
      <c r="M4491"/>
      <c r="N4491"/>
      <c r="O4491"/>
      <c r="S4491"/>
      <c r="T4491"/>
      <c r="U4491"/>
      <c r="V4491" s="9"/>
    </row>
    <row r="4492" spans="13:22" x14ac:dyDescent="0.3">
      <c r="M4492"/>
      <c r="N4492"/>
      <c r="O4492"/>
      <c r="S4492"/>
      <c r="T4492"/>
      <c r="U4492"/>
      <c r="V4492" s="9"/>
    </row>
    <row r="4493" spans="13:22" x14ac:dyDescent="0.3">
      <c r="M4493"/>
      <c r="N4493"/>
      <c r="O4493"/>
      <c r="S4493"/>
      <c r="T4493"/>
      <c r="U4493"/>
      <c r="V4493" s="9"/>
    </row>
    <row r="4494" spans="13:22" x14ac:dyDescent="0.3">
      <c r="M4494"/>
      <c r="N4494"/>
      <c r="O4494"/>
      <c r="S4494"/>
      <c r="T4494"/>
      <c r="U4494"/>
      <c r="V4494" s="9"/>
    </row>
    <row r="4495" spans="13:22" x14ac:dyDescent="0.3">
      <c r="M4495"/>
      <c r="N4495"/>
      <c r="O4495"/>
      <c r="S4495"/>
      <c r="T4495"/>
      <c r="U4495"/>
      <c r="V4495" s="9"/>
    </row>
    <row r="4496" spans="13:22" x14ac:dyDescent="0.3">
      <c r="M4496"/>
      <c r="N4496"/>
      <c r="O4496"/>
      <c r="S4496"/>
      <c r="T4496"/>
      <c r="U4496"/>
      <c r="V4496" s="9"/>
    </row>
    <row r="4497" spans="13:22" x14ac:dyDescent="0.3">
      <c r="M4497"/>
      <c r="N4497"/>
      <c r="O4497"/>
      <c r="S4497"/>
      <c r="T4497"/>
      <c r="U4497"/>
      <c r="V4497" s="9"/>
    </row>
    <row r="4498" spans="13:22" x14ac:dyDescent="0.3">
      <c r="M4498"/>
      <c r="N4498"/>
      <c r="O4498"/>
      <c r="S4498"/>
      <c r="T4498"/>
      <c r="U4498"/>
      <c r="V4498" s="9"/>
    </row>
    <row r="4499" spans="13:22" x14ac:dyDescent="0.3">
      <c r="M4499"/>
      <c r="N4499"/>
      <c r="O4499"/>
      <c r="S4499"/>
      <c r="T4499"/>
      <c r="U4499"/>
      <c r="V4499" s="9"/>
    </row>
    <row r="4500" spans="13:22" x14ac:dyDescent="0.3">
      <c r="M4500"/>
      <c r="N4500"/>
      <c r="O4500"/>
      <c r="S4500"/>
      <c r="T4500"/>
      <c r="U4500"/>
      <c r="V4500" s="9"/>
    </row>
    <row r="4501" spans="13:22" x14ac:dyDescent="0.3">
      <c r="M4501"/>
      <c r="N4501"/>
      <c r="O4501"/>
      <c r="S4501"/>
      <c r="T4501"/>
      <c r="U4501"/>
      <c r="V4501" s="9"/>
    </row>
    <row r="4502" spans="13:22" x14ac:dyDescent="0.3">
      <c r="M4502"/>
      <c r="N4502"/>
      <c r="O4502"/>
      <c r="S4502"/>
      <c r="T4502"/>
      <c r="U4502"/>
      <c r="V4502" s="9"/>
    </row>
    <row r="4503" spans="13:22" x14ac:dyDescent="0.3">
      <c r="M4503"/>
      <c r="N4503"/>
      <c r="O4503"/>
      <c r="S4503"/>
      <c r="T4503"/>
      <c r="U4503"/>
      <c r="V4503" s="9"/>
    </row>
    <row r="4504" spans="13:22" x14ac:dyDescent="0.3">
      <c r="M4504"/>
      <c r="N4504"/>
      <c r="O4504"/>
      <c r="S4504"/>
      <c r="T4504"/>
      <c r="U4504"/>
      <c r="V4504" s="9"/>
    </row>
    <row r="4505" spans="13:22" x14ac:dyDescent="0.3">
      <c r="M4505"/>
      <c r="N4505"/>
      <c r="O4505"/>
      <c r="S4505"/>
      <c r="T4505"/>
      <c r="U4505"/>
      <c r="V4505" s="9"/>
    </row>
    <row r="4506" spans="13:22" x14ac:dyDescent="0.3">
      <c r="M4506"/>
      <c r="N4506"/>
      <c r="O4506"/>
      <c r="S4506"/>
      <c r="T4506"/>
      <c r="U4506"/>
      <c r="V4506" s="9"/>
    </row>
    <row r="4507" spans="13:22" x14ac:dyDescent="0.3">
      <c r="M4507"/>
      <c r="N4507"/>
      <c r="O4507"/>
      <c r="S4507"/>
      <c r="T4507"/>
      <c r="U4507"/>
      <c r="V4507" s="9"/>
    </row>
    <row r="4508" spans="13:22" x14ac:dyDescent="0.3">
      <c r="M4508"/>
      <c r="N4508"/>
      <c r="O4508"/>
      <c r="S4508"/>
      <c r="T4508"/>
      <c r="U4508"/>
      <c r="V4508" s="9"/>
    </row>
    <row r="4509" spans="13:22" x14ac:dyDescent="0.3">
      <c r="M4509"/>
      <c r="N4509"/>
      <c r="O4509"/>
      <c r="S4509"/>
      <c r="T4509"/>
      <c r="U4509"/>
      <c r="V4509" s="9"/>
    </row>
    <row r="4510" spans="13:22" x14ac:dyDescent="0.3">
      <c r="M4510"/>
      <c r="N4510"/>
      <c r="O4510"/>
      <c r="S4510"/>
      <c r="T4510"/>
      <c r="U4510"/>
      <c r="V4510" s="9"/>
    </row>
    <row r="4511" spans="13:22" x14ac:dyDescent="0.3">
      <c r="M4511"/>
      <c r="N4511"/>
      <c r="O4511"/>
      <c r="S4511"/>
      <c r="T4511"/>
      <c r="U4511"/>
      <c r="V4511" s="9"/>
    </row>
    <row r="4512" spans="13:22" x14ac:dyDescent="0.3">
      <c r="M4512"/>
      <c r="N4512"/>
      <c r="O4512"/>
      <c r="S4512"/>
      <c r="T4512"/>
      <c r="U4512"/>
      <c r="V4512" s="9"/>
    </row>
    <row r="4513" spans="13:22" x14ac:dyDescent="0.3">
      <c r="M4513"/>
      <c r="N4513"/>
      <c r="O4513"/>
      <c r="S4513"/>
      <c r="T4513"/>
      <c r="U4513"/>
      <c r="V4513" s="9"/>
    </row>
    <row r="4514" spans="13:22" x14ac:dyDescent="0.3">
      <c r="M4514"/>
      <c r="N4514"/>
      <c r="O4514"/>
      <c r="S4514"/>
      <c r="T4514"/>
      <c r="U4514"/>
      <c r="V4514" s="9"/>
    </row>
    <row r="4515" spans="13:22" x14ac:dyDescent="0.3">
      <c r="M4515"/>
      <c r="N4515"/>
      <c r="O4515"/>
      <c r="S4515"/>
      <c r="T4515"/>
      <c r="U4515"/>
      <c r="V4515" s="9"/>
    </row>
    <row r="4516" spans="13:22" x14ac:dyDescent="0.3">
      <c r="M4516"/>
      <c r="N4516"/>
      <c r="O4516"/>
      <c r="S4516"/>
      <c r="T4516"/>
      <c r="U4516"/>
      <c r="V4516" s="9"/>
    </row>
    <row r="4517" spans="13:22" x14ac:dyDescent="0.3">
      <c r="M4517"/>
      <c r="N4517"/>
      <c r="O4517"/>
      <c r="S4517"/>
      <c r="T4517"/>
      <c r="U4517"/>
      <c r="V4517" s="9"/>
    </row>
    <row r="4518" spans="13:22" x14ac:dyDescent="0.3">
      <c r="M4518"/>
      <c r="N4518"/>
      <c r="O4518"/>
      <c r="S4518"/>
      <c r="T4518"/>
      <c r="U4518"/>
      <c r="V4518" s="9"/>
    </row>
    <row r="4519" spans="13:22" x14ac:dyDescent="0.3">
      <c r="M4519"/>
      <c r="N4519"/>
      <c r="O4519"/>
      <c r="S4519"/>
      <c r="T4519"/>
      <c r="U4519"/>
      <c r="V4519" s="9"/>
    </row>
    <row r="4520" spans="13:22" x14ac:dyDescent="0.3">
      <c r="M4520"/>
      <c r="N4520"/>
      <c r="O4520"/>
      <c r="S4520"/>
      <c r="T4520"/>
      <c r="U4520"/>
      <c r="V4520" s="9"/>
    </row>
    <row r="4521" spans="13:22" x14ac:dyDescent="0.3">
      <c r="M4521"/>
      <c r="N4521"/>
      <c r="O4521"/>
      <c r="S4521"/>
      <c r="T4521"/>
      <c r="U4521"/>
      <c r="V4521" s="9"/>
    </row>
    <row r="4522" spans="13:22" x14ac:dyDescent="0.3">
      <c r="M4522"/>
      <c r="N4522"/>
      <c r="O4522"/>
      <c r="S4522"/>
      <c r="T4522"/>
      <c r="U4522"/>
      <c r="V4522" s="9"/>
    </row>
    <row r="4523" spans="13:22" x14ac:dyDescent="0.3">
      <c r="M4523"/>
      <c r="N4523"/>
      <c r="O4523"/>
      <c r="S4523"/>
      <c r="T4523"/>
      <c r="U4523"/>
      <c r="V4523" s="9"/>
    </row>
    <row r="4524" spans="13:22" x14ac:dyDescent="0.3">
      <c r="M4524"/>
      <c r="N4524"/>
      <c r="O4524"/>
      <c r="S4524"/>
      <c r="T4524"/>
      <c r="U4524"/>
      <c r="V4524" s="9"/>
    </row>
    <row r="4525" spans="13:22" x14ac:dyDescent="0.3">
      <c r="M4525"/>
      <c r="N4525"/>
      <c r="O4525"/>
      <c r="S4525"/>
      <c r="T4525"/>
      <c r="U4525"/>
      <c r="V4525" s="9"/>
    </row>
    <row r="4526" spans="13:22" x14ac:dyDescent="0.3">
      <c r="M4526"/>
      <c r="N4526"/>
      <c r="O4526"/>
      <c r="S4526"/>
      <c r="T4526"/>
      <c r="U4526"/>
      <c r="V4526" s="9"/>
    </row>
    <row r="4527" spans="13:22" x14ac:dyDescent="0.3">
      <c r="M4527"/>
      <c r="N4527"/>
      <c r="O4527"/>
      <c r="S4527"/>
      <c r="T4527"/>
      <c r="U4527"/>
      <c r="V4527" s="9"/>
    </row>
    <row r="4528" spans="13:22" x14ac:dyDescent="0.3">
      <c r="M4528"/>
      <c r="N4528"/>
      <c r="O4528"/>
      <c r="S4528"/>
      <c r="T4528"/>
      <c r="U4528"/>
      <c r="V4528" s="9"/>
    </row>
    <row r="4529" spans="13:22" x14ac:dyDescent="0.3">
      <c r="M4529"/>
      <c r="N4529"/>
      <c r="O4529"/>
      <c r="S4529"/>
      <c r="T4529"/>
      <c r="U4529"/>
      <c r="V4529" s="9"/>
    </row>
    <row r="4530" spans="13:22" x14ac:dyDescent="0.3">
      <c r="M4530"/>
      <c r="N4530"/>
      <c r="O4530"/>
      <c r="S4530"/>
      <c r="T4530"/>
      <c r="U4530"/>
      <c r="V4530" s="9"/>
    </row>
    <row r="4531" spans="13:22" x14ac:dyDescent="0.3">
      <c r="M4531"/>
      <c r="N4531"/>
      <c r="O4531"/>
      <c r="S4531"/>
      <c r="T4531"/>
      <c r="U4531"/>
      <c r="V4531" s="9"/>
    </row>
    <row r="4532" spans="13:22" x14ac:dyDescent="0.3">
      <c r="M4532"/>
      <c r="N4532"/>
      <c r="O4532"/>
      <c r="S4532"/>
      <c r="T4532"/>
      <c r="U4532"/>
      <c r="V4532" s="9"/>
    </row>
    <row r="4533" spans="13:22" x14ac:dyDescent="0.3">
      <c r="M4533"/>
      <c r="N4533"/>
      <c r="O4533"/>
      <c r="S4533"/>
      <c r="T4533"/>
      <c r="U4533"/>
      <c r="V4533" s="9"/>
    </row>
    <row r="4534" spans="13:22" x14ac:dyDescent="0.3">
      <c r="M4534"/>
      <c r="N4534"/>
      <c r="O4534"/>
      <c r="S4534"/>
      <c r="T4534"/>
      <c r="U4534"/>
      <c r="V4534" s="9"/>
    </row>
    <row r="4535" spans="13:22" x14ac:dyDescent="0.3">
      <c r="M4535"/>
      <c r="N4535"/>
      <c r="O4535"/>
      <c r="S4535"/>
      <c r="T4535"/>
      <c r="U4535"/>
      <c r="V4535" s="9"/>
    </row>
    <row r="4536" spans="13:22" x14ac:dyDescent="0.3">
      <c r="M4536"/>
      <c r="N4536"/>
      <c r="O4536"/>
      <c r="S4536"/>
      <c r="T4536"/>
      <c r="U4536"/>
      <c r="V4536" s="9"/>
    </row>
    <row r="4537" spans="13:22" x14ac:dyDescent="0.3">
      <c r="M4537"/>
      <c r="N4537"/>
      <c r="O4537"/>
      <c r="S4537"/>
      <c r="T4537"/>
      <c r="U4537"/>
      <c r="V4537" s="9"/>
    </row>
    <row r="4538" spans="13:22" x14ac:dyDescent="0.3">
      <c r="M4538"/>
      <c r="N4538"/>
      <c r="O4538"/>
      <c r="S4538"/>
      <c r="T4538"/>
      <c r="U4538"/>
      <c r="V4538" s="9"/>
    </row>
    <row r="4539" spans="13:22" x14ac:dyDescent="0.3">
      <c r="M4539"/>
      <c r="N4539"/>
      <c r="O4539"/>
      <c r="S4539"/>
      <c r="T4539"/>
      <c r="U4539"/>
      <c r="V4539" s="9"/>
    </row>
    <row r="4540" spans="13:22" x14ac:dyDescent="0.3">
      <c r="M4540"/>
      <c r="N4540"/>
      <c r="O4540"/>
      <c r="S4540"/>
      <c r="T4540"/>
      <c r="U4540"/>
      <c r="V4540" s="9"/>
    </row>
    <row r="4541" spans="13:22" x14ac:dyDescent="0.3">
      <c r="M4541"/>
      <c r="N4541"/>
      <c r="O4541"/>
      <c r="S4541"/>
      <c r="T4541"/>
      <c r="U4541"/>
      <c r="V4541" s="9"/>
    </row>
    <row r="4542" spans="13:22" x14ac:dyDescent="0.3">
      <c r="M4542"/>
      <c r="N4542"/>
      <c r="O4542"/>
      <c r="S4542"/>
      <c r="T4542"/>
      <c r="U4542"/>
      <c r="V4542" s="9"/>
    </row>
    <row r="4543" spans="13:22" x14ac:dyDescent="0.3">
      <c r="M4543"/>
      <c r="N4543"/>
      <c r="O4543"/>
      <c r="S4543"/>
      <c r="T4543"/>
      <c r="U4543"/>
      <c r="V4543" s="9"/>
    </row>
    <row r="4544" spans="13:22" x14ac:dyDescent="0.3">
      <c r="M4544"/>
      <c r="N4544"/>
      <c r="O4544"/>
      <c r="S4544"/>
      <c r="T4544"/>
      <c r="U4544"/>
      <c r="V4544" s="9"/>
    </row>
    <row r="4545" spans="13:22" x14ac:dyDescent="0.3">
      <c r="M4545"/>
      <c r="N4545"/>
      <c r="O4545"/>
      <c r="S4545"/>
      <c r="T4545"/>
      <c r="U4545"/>
      <c r="V4545" s="9"/>
    </row>
    <row r="4546" spans="13:22" x14ac:dyDescent="0.3">
      <c r="M4546"/>
      <c r="N4546"/>
      <c r="O4546"/>
      <c r="S4546"/>
      <c r="T4546"/>
      <c r="U4546"/>
      <c r="V4546" s="9"/>
    </row>
    <row r="4547" spans="13:22" x14ac:dyDescent="0.3">
      <c r="M4547"/>
      <c r="N4547"/>
      <c r="O4547"/>
      <c r="S4547"/>
      <c r="T4547"/>
      <c r="U4547"/>
      <c r="V4547" s="9"/>
    </row>
    <row r="4548" spans="13:22" x14ac:dyDescent="0.3">
      <c r="M4548"/>
      <c r="N4548"/>
      <c r="O4548"/>
      <c r="S4548"/>
      <c r="T4548"/>
      <c r="U4548"/>
      <c r="V4548" s="9"/>
    </row>
    <row r="4549" spans="13:22" x14ac:dyDescent="0.3">
      <c r="M4549"/>
      <c r="N4549"/>
      <c r="O4549"/>
      <c r="S4549"/>
      <c r="T4549"/>
      <c r="U4549"/>
      <c r="V4549" s="9"/>
    </row>
    <row r="4550" spans="13:22" x14ac:dyDescent="0.3">
      <c r="M4550"/>
      <c r="N4550"/>
      <c r="O4550"/>
      <c r="S4550"/>
      <c r="T4550"/>
      <c r="U4550"/>
      <c r="V4550" s="9"/>
    </row>
    <row r="4551" spans="13:22" x14ac:dyDescent="0.3">
      <c r="M4551"/>
      <c r="N4551"/>
      <c r="O4551"/>
      <c r="S4551"/>
      <c r="T4551"/>
      <c r="U4551"/>
      <c r="V4551" s="9"/>
    </row>
    <row r="4552" spans="13:22" x14ac:dyDescent="0.3">
      <c r="M4552"/>
      <c r="N4552"/>
      <c r="O4552"/>
      <c r="S4552"/>
      <c r="T4552"/>
      <c r="U4552"/>
      <c r="V4552" s="9"/>
    </row>
    <row r="4553" spans="13:22" x14ac:dyDescent="0.3">
      <c r="M4553"/>
      <c r="N4553"/>
      <c r="O4553"/>
      <c r="S4553"/>
      <c r="T4553"/>
      <c r="U4553"/>
      <c r="V4553" s="9"/>
    </row>
    <row r="4554" spans="13:22" x14ac:dyDescent="0.3">
      <c r="M4554"/>
      <c r="N4554"/>
      <c r="O4554"/>
      <c r="S4554"/>
      <c r="T4554"/>
      <c r="U4554"/>
      <c r="V4554" s="9"/>
    </row>
    <row r="4555" spans="13:22" x14ac:dyDescent="0.3">
      <c r="M4555"/>
      <c r="N4555"/>
      <c r="O4555"/>
      <c r="S4555"/>
      <c r="T4555"/>
      <c r="U4555"/>
      <c r="V4555" s="9"/>
    </row>
    <row r="4556" spans="13:22" x14ac:dyDescent="0.3">
      <c r="M4556"/>
      <c r="N4556"/>
      <c r="O4556"/>
      <c r="S4556"/>
      <c r="T4556"/>
      <c r="U4556"/>
      <c r="V4556" s="9"/>
    </row>
    <row r="4557" spans="13:22" x14ac:dyDescent="0.3">
      <c r="M4557"/>
      <c r="N4557"/>
      <c r="O4557"/>
      <c r="S4557"/>
      <c r="T4557"/>
      <c r="U4557"/>
      <c r="V4557" s="9"/>
    </row>
    <row r="4558" spans="13:22" x14ac:dyDescent="0.3">
      <c r="M4558"/>
      <c r="N4558"/>
      <c r="O4558"/>
      <c r="S4558"/>
      <c r="T4558"/>
      <c r="U4558"/>
      <c r="V4558" s="9"/>
    </row>
    <row r="4559" spans="13:22" x14ac:dyDescent="0.3">
      <c r="M4559"/>
      <c r="N4559"/>
      <c r="O4559"/>
      <c r="S4559"/>
      <c r="T4559"/>
      <c r="U4559"/>
      <c r="V4559" s="9"/>
    </row>
    <row r="4560" spans="13:22" x14ac:dyDescent="0.3">
      <c r="M4560"/>
      <c r="N4560"/>
      <c r="O4560"/>
      <c r="S4560"/>
      <c r="T4560"/>
      <c r="U4560"/>
      <c r="V4560" s="9"/>
    </row>
    <row r="4561" spans="13:22" x14ac:dyDescent="0.3">
      <c r="M4561"/>
      <c r="N4561"/>
      <c r="O4561"/>
      <c r="S4561"/>
      <c r="T4561"/>
      <c r="U4561"/>
      <c r="V4561" s="9"/>
    </row>
    <row r="4562" spans="13:22" x14ac:dyDescent="0.3">
      <c r="M4562"/>
      <c r="N4562"/>
      <c r="O4562"/>
      <c r="S4562"/>
      <c r="T4562"/>
      <c r="U4562"/>
      <c r="V4562" s="9"/>
    </row>
    <row r="4563" spans="13:22" x14ac:dyDescent="0.3">
      <c r="M4563"/>
      <c r="N4563"/>
      <c r="O4563"/>
      <c r="S4563"/>
      <c r="T4563"/>
      <c r="U4563"/>
      <c r="V4563" s="9"/>
    </row>
    <row r="4564" spans="13:22" x14ac:dyDescent="0.3">
      <c r="M4564"/>
      <c r="N4564"/>
      <c r="O4564"/>
      <c r="S4564"/>
      <c r="T4564"/>
      <c r="U4564"/>
      <c r="V4564" s="9"/>
    </row>
    <row r="4565" spans="13:22" x14ac:dyDescent="0.3">
      <c r="M4565"/>
      <c r="N4565"/>
      <c r="O4565"/>
      <c r="S4565"/>
      <c r="T4565"/>
      <c r="U4565"/>
      <c r="V4565" s="9"/>
    </row>
    <row r="4566" spans="13:22" x14ac:dyDescent="0.3">
      <c r="M4566"/>
      <c r="N4566"/>
      <c r="O4566"/>
      <c r="S4566"/>
      <c r="T4566"/>
      <c r="U4566"/>
      <c r="V4566" s="9"/>
    </row>
    <row r="4567" spans="13:22" x14ac:dyDescent="0.3">
      <c r="M4567"/>
      <c r="N4567"/>
      <c r="O4567"/>
      <c r="S4567"/>
      <c r="T4567"/>
      <c r="U4567"/>
      <c r="V4567" s="9"/>
    </row>
    <row r="4568" spans="13:22" x14ac:dyDescent="0.3">
      <c r="M4568"/>
      <c r="N4568"/>
      <c r="O4568"/>
      <c r="S4568"/>
      <c r="T4568"/>
      <c r="U4568"/>
      <c r="V4568" s="9"/>
    </row>
    <row r="4569" spans="13:22" x14ac:dyDescent="0.3">
      <c r="M4569"/>
      <c r="N4569"/>
      <c r="O4569"/>
      <c r="S4569"/>
      <c r="T4569"/>
      <c r="U4569"/>
      <c r="V4569" s="9"/>
    </row>
    <row r="4570" spans="13:22" x14ac:dyDescent="0.3">
      <c r="M4570"/>
      <c r="N4570"/>
      <c r="O4570"/>
      <c r="S4570"/>
      <c r="T4570"/>
      <c r="U4570"/>
      <c r="V4570" s="9"/>
    </row>
    <row r="4571" spans="13:22" x14ac:dyDescent="0.3">
      <c r="M4571"/>
      <c r="N4571"/>
      <c r="O4571"/>
      <c r="S4571"/>
      <c r="T4571"/>
      <c r="U4571"/>
      <c r="V4571" s="9"/>
    </row>
    <row r="4572" spans="13:22" x14ac:dyDescent="0.3">
      <c r="M4572"/>
      <c r="N4572"/>
      <c r="O4572"/>
      <c r="S4572"/>
      <c r="T4572"/>
      <c r="U4572"/>
      <c r="V4572" s="9"/>
    </row>
    <row r="4573" spans="13:22" x14ac:dyDescent="0.3">
      <c r="M4573"/>
      <c r="N4573"/>
      <c r="O4573"/>
      <c r="S4573"/>
      <c r="T4573"/>
      <c r="U4573"/>
      <c r="V4573" s="9"/>
    </row>
    <row r="4574" spans="13:22" x14ac:dyDescent="0.3">
      <c r="M4574"/>
      <c r="N4574"/>
      <c r="O4574"/>
      <c r="S4574"/>
      <c r="T4574"/>
      <c r="U4574"/>
      <c r="V4574" s="9"/>
    </row>
    <row r="4575" spans="13:22" x14ac:dyDescent="0.3">
      <c r="M4575"/>
      <c r="N4575"/>
      <c r="O4575"/>
      <c r="S4575"/>
      <c r="T4575"/>
      <c r="U4575"/>
      <c r="V4575" s="9"/>
    </row>
    <row r="4576" spans="13:22" x14ac:dyDescent="0.3">
      <c r="M4576"/>
      <c r="N4576"/>
      <c r="O4576"/>
      <c r="S4576"/>
      <c r="T4576"/>
      <c r="U4576"/>
      <c r="V4576" s="9"/>
    </row>
    <row r="4577" spans="13:22" x14ac:dyDescent="0.3">
      <c r="M4577"/>
      <c r="N4577"/>
      <c r="O4577"/>
      <c r="S4577"/>
      <c r="T4577"/>
      <c r="U4577"/>
      <c r="V4577" s="9"/>
    </row>
    <row r="4578" spans="13:22" x14ac:dyDescent="0.3">
      <c r="M4578"/>
      <c r="N4578"/>
      <c r="O4578"/>
      <c r="S4578"/>
      <c r="T4578"/>
      <c r="U4578"/>
      <c r="V4578" s="9"/>
    </row>
    <row r="4579" spans="13:22" x14ac:dyDescent="0.3">
      <c r="M4579"/>
      <c r="N4579"/>
      <c r="O4579"/>
      <c r="S4579"/>
      <c r="T4579"/>
      <c r="U4579"/>
      <c r="V4579" s="9"/>
    </row>
    <row r="4580" spans="13:22" x14ac:dyDescent="0.3">
      <c r="M4580"/>
      <c r="N4580"/>
      <c r="O4580"/>
      <c r="S4580"/>
      <c r="T4580"/>
      <c r="U4580"/>
      <c r="V4580" s="9"/>
    </row>
    <row r="4581" spans="13:22" x14ac:dyDescent="0.3">
      <c r="M4581"/>
      <c r="N4581"/>
      <c r="O4581"/>
      <c r="S4581"/>
      <c r="T4581"/>
      <c r="U4581"/>
      <c r="V4581" s="9"/>
    </row>
    <row r="4582" spans="13:22" x14ac:dyDescent="0.3">
      <c r="M4582"/>
      <c r="N4582"/>
      <c r="O4582"/>
      <c r="S4582"/>
      <c r="T4582"/>
      <c r="U4582"/>
      <c r="V4582" s="9"/>
    </row>
    <row r="4583" spans="13:22" x14ac:dyDescent="0.3">
      <c r="M4583"/>
      <c r="N4583"/>
      <c r="O4583"/>
      <c r="S4583"/>
      <c r="T4583"/>
      <c r="U4583"/>
      <c r="V4583" s="9"/>
    </row>
    <row r="4584" spans="13:22" x14ac:dyDescent="0.3">
      <c r="M4584"/>
      <c r="N4584"/>
      <c r="O4584"/>
      <c r="S4584"/>
      <c r="T4584"/>
      <c r="U4584"/>
      <c r="V4584" s="9"/>
    </row>
    <row r="4585" spans="13:22" x14ac:dyDescent="0.3">
      <c r="M4585"/>
      <c r="N4585"/>
      <c r="O4585"/>
      <c r="S4585"/>
      <c r="T4585"/>
      <c r="U4585"/>
      <c r="V4585" s="9"/>
    </row>
    <row r="4586" spans="13:22" x14ac:dyDescent="0.3">
      <c r="M4586"/>
      <c r="N4586"/>
      <c r="O4586"/>
      <c r="S4586"/>
      <c r="T4586"/>
      <c r="U4586"/>
      <c r="V4586" s="9"/>
    </row>
    <row r="4587" spans="13:22" x14ac:dyDescent="0.3">
      <c r="M4587"/>
      <c r="N4587"/>
      <c r="O4587"/>
      <c r="S4587"/>
      <c r="T4587"/>
      <c r="U4587"/>
      <c r="V4587" s="9"/>
    </row>
    <row r="4588" spans="13:22" x14ac:dyDescent="0.3">
      <c r="M4588"/>
      <c r="N4588"/>
      <c r="O4588"/>
      <c r="S4588"/>
      <c r="T4588"/>
      <c r="U4588"/>
      <c r="V4588" s="9"/>
    </row>
    <row r="4589" spans="13:22" x14ac:dyDescent="0.3">
      <c r="M4589"/>
      <c r="N4589"/>
      <c r="O4589"/>
      <c r="S4589"/>
      <c r="T4589"/>
      <c r="U4589"/>
      <c r="V4589" s="9"/>
    </row>
    <row r="4590" spans="13:22" x14ac:dyDescent="0.3">
      <c r="M4590"/>
      <c r="N4590"/>
      <c r="O4590"/>
      <c r="S4590"/>
      <c r="T4590"/>
      <c r="U4590"/>
      <c r="V4590" s="9"/>
    </row>
    <row r="4591" spans="13:22" x14ac:dyDescent="0.3">
      <c r="M4591"/>
      <c r="N4591"/>
      <c r="O4591"/>
      <c r="S4591"/>
      <c r="T4591"/>
      <c r="U4591"/>
      <c r="V4591" s="9"/>
    </row>
    <row r="4592" spans="13:22" x14ac:dyDescent="0.3">
      <c r="M4592"/>
      <c r="N4592"/>
      <c r="O4592"/>
      <c r="S4592"/>
      <c r="T4592"/>
      <c r="U4592"/>
      <c r="V4592" s="9"/>
    </row>
    <row r="4593" spans="13:22" x14ac:dyDescent="0.3">
      <c r="M4593"/>
      <c r="N4593"/>
      <c r="O4593"/>
      <c r="S4593"/>
      <c r="T4593"/>
      <c r="U4593"/>
      <c r="V4593" s="9"/>
    </row>
    <row r="4594" spans="13:22" x14ac:dyDescent="0.3">
      <c r="M4594"/>
      <c r="N4594"/>
      <c r="O4594"/>
      <c r="S4594"/>
      <c r="T4594"/>
      <c r="U4594"/>
      <c r="V4594" s="9"/>
    </row>
    <row r="4595" spans="13:22" x14ac:dyDescent="0.3">
      <c r="M4595"/>
      <c r="N4595"/>
      <c r="O4595"/>
      <c r="S4595"/>
      <c r="T4595"/>
      <c r="U4595"/>
      <c r="V4595" s="9"/>
    </row>
    <row r="4596" spans="13:22" x14ac:dyDescent="0.3">
      <c r="M4596"/>
      <c r="N4596"/>
      <c r="O4596"/>
      <c r="S4596"/>
      <c r="T4596"/>
      <c r="U4596"/>
      <c r="V4596" s="9"/>
    </row>
    <row r="4597" spans="13:22" x14ac:dyDescent="0.3">
      <c r="M4597"/>
      <c r="N4597"/>
      <c r="O4597"/>
      <c r="S4597"/>
      <c r="T4597"/>
      <c r="U4597"/>
      <c r="V4597" s="9"/>
    </row>
    <row r="4598" spans="13:22" x14ac:dyDescent="0.3">
      <c r="M4598"/>
      <c r="N4598"/>
      <c r="O4598"/>
      <c r="S4598"/>
      <c r="T4598"/>
      <c r="U4598"/>
      <c r="V4598" s="9"/>
    </row>
    <row r="4599" spans="13:22" x14ac:dyDescent="0.3">
      <c r="M4599"/>
      <c r="N4599"/>
      <c r="O4599"/>
      <c r="S4599"/>
      <c r="T4599"/>
      <c r="U4599"/>
      <c r="V4599" s="9"/>
    </row>
    <row r="4600" spans="13:22" x14ac:dyDescent="0.3">
      <c r="M4600"/>
      <c r="N4600"/>
      <c r="O4600"/>
      <c r="S4600"/>
      <c r="T4600"/>
      <c r="U4600"/>
      <c r="V4600" s="9"/>
    </row>
    <row r="4601" spans="13:22" x14ac:dyDescent="0.3">
      <c r="M4601"/>
      <c r="N4601"/>
      <c r="O4601"/>
      <c r="S4601"/>
      <c r="T4601"/>
      <c r="U4601"/>
      <c r="V4601" s="9"/>
    </row>
    <row r="4602" spans="13:22" x14ac:dyDescent="0.3">
      <c r="M4602"/>
      <c r="N4602"/>
      <c r="O4602"/>
      <c r="S4602"/>
      <c r="T4602"/>
      <c r="U4602"/>
      <c r="V4602" s="9"/>
    </row>
    <row r="4603" spans="13:22" x14ac:dyDescent="0.3">
      <c r="M4603"/>
      <c r="N4603"/>
      <c r="O4603"/>
      <c r="S4603"/>
      <c r="T4603"/>
      <c r="U4603"/>
      <c r="V4603" s="9"/>
    </row>
    <row r="4604" spans="13:22" x14ac:dyDescent="0.3">
      <c r="M4604"/>
      <c r="N4604"/>
      <c r="O4604"/>
      <c r="S4604"/>
      <c r="T4604"/>
      <c r="U4604"/>
      <c r="V4604" s="9"/>
    </row>
    <row r="4605" spans="13:22" x14ac:dyDescent="0.3">
      <c r="M4605"/>
      <c r="N4605"/>
      <c r="O4605"/>
      <c r="S4605"/>
      <c r="T4605"/>
      <c r="U4605"/>
      <c r="V4605" s="9"/>
    </row>
    <row r="4606" spans="13:22" x14ac:dyDescent="0.3">
      <c r="M4606"/>
      <c r="N4606"/>
      <c r="O4606"/>
      <c r="S4606"/>
      <c r="T4606"/>
      <c r="U4606"/>
      <c r="V4606" s="9"/>
    </row>
    <row r="4607" spans="13:22" x14ac:dyDescent="0.3">
      <c r="M4607"/>
      <c r="N4607"/>
      <c r="O4607"/>
      <c r="S4607"/>
      <c r="T4607"/>
      <c r="U4607"/>
      <c r="V4607" s="9"/>
    </row>
    <row r="4608" spans="13:22" x14ac:dyDescent="0.3">
      <c r="M4608"/>
      <c r="N4608"/>
      <c r="O4608"/>
      <c r="S4608"/>
      <c r="T4608"/>
      <c r="U4608"/>
      <c r="V4608" s="9"/>
    </row>
    <row r="4609" spans="13:22" x14ac:dyDescent="0.3">
      <c r="M4609"/>
      <c r="N4609"/>
      <c r="O4609"/>
      <c r="S4609"/>
      <c r="T4609"/>
      <c r="U4609"/>
      <c r="V4609" s="9"/>
    </row>
    <row r="4610" spans="13:22" x14ac:dyDescent="0.3">
      <c r="M4610"/>
      <c r="N4610"/>
      <c r="O4610"/>
      <c r="S4610"/>
      <c r="T4610"/>
      <c r="U4610"/>
      <c r="V4610" s="9"/>
    </row>
    <row r="4611" spans="13:22" x14ac:dyDescent="0.3">
      <c r="M4611"/>
      <c r="N4611"/>
      <c r="O4611"/>
      <c r="S4611"/>
      <c r="T4611"/>
      <c r="U4611"/>
      <c r="V4611" s="9"/>
    </row>
    <row r="4612" spans="13:22" x14ac:dyDescent="0.3">
      <c r="M4612"/>
      <c r="N4612"/>
      <c r="O4612"/>
      <c r="S4612"/>
      <c r="T4612"/>
      <c r="U4612"/>
      <c r="V4612" s="9"/>
    </row>
    <row r="4613" spans="13:22" x14ac:dyDescent="0.3">
      <c r="M4613"/>
      <c r="N4613"/>
      <c r="O4613"/>
      <c r="S4613"/>
      <c r="T4613"/>
      <c r="U4613"/>
      <c r="V4613" s="9"/>
    </row>
    <row r="4614" spans="13:22" x14ac:dyDescent="0.3">
      <c r="M4614"/>
      <c r="N4614"/>
      <c r="O4614"/>
      <c r="S4614"/>
      <c r="T4614"/>
      <c r="U4614"/>
      <c r="V4614" s="9"/>
    </row>
    <row r="4615" spans="13:22" x14ac:dyDescent="0.3">
      <c r="M4615"/>
      <c r="N4615"/>
      <c r="O4615"/>
      <c r="S4615"/>
      <c r="T4615"/>
      <c r="U4615"/>
      <c r="V4615" s="9"/>
    </row>
    <row r="4616" spans="13:22" x14ac:dyDescent="0.3">
      <c r="M4616"/>
      <c r="N4616"/>
      <c r="O4616"/>
      <c r="S4616"/>
      <c r="T4616"/>
      <c r="U4616"/>
      <c r="V4616" s="9"/>
    </row>
    <row r="4617" spans="13:22" x14ac:dyDescent="0.3">
      <c r="M4617"/>
      <c r="N4617"/>
      <c r="O4617"/>
      <c r="S4617"/>
      <c r="T4617"/>
      <c r="U4617"/>
      <c r="V4617" s="9"/>
    </row>
    <row r="4618" spans="13:22" x14ac:dyDescent="0.3">
      <c r="M4618"/>
      <c r="N4618"/>
      <c r="O4618"/>
      <c r="S4618"/>
      <c r="T4618"/>
      <c r="U4618"/>
      <c r="V4618" s="9"/>
    </row>
    <row r="4619" spans="13:22" x14ac:dyDescent="0.3">
      <c r="M4619"/>
      <c r="N4619"/>
      <c r="O4619"/>
      <c r="S4619"/>
      <c r="T4619"/>
      <c r="U4619"/>
      <c r="V4619" s="9"/>
    </row>
    <row r="4620" spans="13:22" x14ac:dyDescent="0.3">
      <c r="M4620"/>
      <c r="N4620"/>
      <c r="O4620"/>
      <c r="S4620"/>
      <c r="T4620"/>
      <c r="U4620"/>
      <c r="V4620" s="9"/>
    </row>
    <row r="4621" spans="13:22" x14ac:dyDescent="0.3">
      <c r="M4621"/>
      <c r="N4621"/>
      <c r="O4621"/>
      <c r="S4621"/>
      <c r="T4621"/>
      <c r="U4621"/>
      <c r="V4621" s="9"/>
    </row>
    <row r="4622" spans="13:22" x14ac:dyDescent="0.3">
      <c r="M4622"/>
      <c r="N4622"/>
      <c r="O4622"/>
      <c r="S4622"/>
      <c r="T4622"/>
      <c r="U4622"/>
      <c r="V4622" s="9"/>
    </row>
    <row r="4623" spans="13:22" x14ac:dyDescent="0.3">
      <c r="M4623"/>
      <c r="N4623"/>
      <c r="O4623"/>
      <c r="S4623"/>
      <c r="T4623"/>
      <c r="U4623"/>
      <c r="V4623" s="9"/>
    </row>
    <row r="4624" spans="13:22" x14ac:dyDescent="0.3">
      <c r="M4624"/>
      <c r="N4624"/>
      <c r="O4624"/>
      <c r="S4624"/>
      <c r="T4624"/>
      <c r="U4624"/>
      <c r="V4624" s="9"/>
    </row>
    <row r="4625" spans="13:22" x14ac:dyDescent="0.3">
      <c r="M4625"/>
      <c r="N4625"/>
      <c r="O4625"/>
      <c r="S4625"/>
      <c r="T4625"/>
      <c r="U4625"/>
      <c r="V4625" s="9"/>
    </row>
    <row r="4626" spans="13:22" x14ac:dyDescent="0.3">
      <c r="M4626"/>
      <c r="N4626"/>
      <c r="O4626"/>
      <c r="S4626"/>
      <c r="T4626"/>
      <c r="U4626"/>
      <c r="V4626" s="9"/>
    </row>
    <row r="4627" spans="13:22" x14ac:dyDescent="0.3">
      <c r="M4627"/>
      <c r="N4627"/>
      <c r="O4627"/>
      <c r="S4627"/>
      <c r="T4627"/>
      <c r="U4627"/>
      <c r="V4627" s="9"/>
    </row>
    <row r="4628" spans="13:22" x14ac:dyDescent="0.3">
      <c r="M4628"/>
      <c r="N4628"/>
      <c r="O4628"/>
      <c r="S4628"/>
      <c r="T4628"/>
      <c r="U4628"/>
      <c r="V4628" s="9"/>
    </row>
    <row r="4629" spans="13:22" x14ac:dyDescent="0.3">
      <c r="M4629"/>
      <c r="N4629"/>
      <c r="O4629"/>
      <c r="S4629"/>
      <c r="T4629"/>
      <c r="U4629"/>
      <c r="V4629" s="9"/>
    </row>
    <row r="4630" spans="13:22" x14ac:dyDescent="0.3">
      <c r="M4630"/>
      <c r="N4630"/>
      <c r="O4630"/>
      <c r="S4630"/>
      <c r="T4630"/>
      <c r="U4630"/>
      <c r="V4630" s="9"/>
    </row>
    <row r="4631" spans="13:22" x14ac:dyDescent="0.3">
      <c r="M4631"/>
      <c r="N4631"/>
      <c r="O4631"/>
      <c r="S4631"/>
      <c r="T4631"/>
      <c r="U4631"/>
      <c r="V4631" s="9"/>
    </row>
    <row r="4632" spans="13:22" x14ac:dyDescent="0.3">
      <c r="M4632"/>
      <c r="N4632"/>
      <c r="O4632"/>
      <c r="S4632"/>
      <c r="T4632"/>
      <c r="U4632"/>
      <c r="V4632" s="9"/>
    </row>
    <row r="4633" spans="13:22" x14ac:dyDescent="0.3">
      <c r="M4633"/>
      <c r="N4633"/>
      <c r="O4633"/>
      <c r="S4633"/>
      <c r="T4633"/>
      <c r="U4633"/>
      <c r="V4633" s="9"/>
    </row>
    <row r="4634" spans="13:22" x14ac:dyDescent="0.3">
      <c r="M4634"/>
      <c r="N4634"/>
      <c r="O4634"/>
      <c r="S4634"/>
      <c r="T4634"/>
      <c r="U4634"/>
      <c r="V4634" s="9"/>
    </row>
    <row r="4635" spans="13:22" x14ac:dyDescent="0.3">
      <c r="M4635"/>
      <c r="N4635"/>
      <c r="O4635"/>
      <c r="S4635"/>
      <c r="T4635"/>
      <c r="U4635"/>
      <c r="V4635" s="9"/>
    </row>
    <row r="4636" spans="13:22" x14ac:dyDescent="0.3">
      <c r="M4636"/>
      <c r="N4636"/>
      <c r="O4636"/>
      <c r="S4636"/>
      <c r="T4636"/>
      <c r="U4636"/>
      <c r="V4636" s="9"/>
    </row>
    <row r="4637" spans="13:22" x14ac:dyDescent="0.3">
      <c r="M4637"/>
      <c r="N4637"/>
      <c r="O4637"/>
      <c r="S4637"/>
      <c r="T4637"/>
      <c r="U4637"/>
      <c r="V4637" s="9"/>
    </row>
    <row r="4638" spans="13:22" x14ac:dyDescent="0.3">
      <c r="M4638"/>
      <c r="N4638"/>
      <c r="O4638"/>
      <c r="S4638"/>
      <c r="T4638"/>
      <c r="U4638"/>
      <c r="V4638" s="9"/>
    </row>
    <row r="4639" spans="13:22" x14ac:dyDescent="0.3">
      <c r="M4639"/>
      <c r="N4639"/>
      <c r="O4639"/>
      <c r="S4639"/>
      <c r="T4639"/>
      <c r="U4639"/>
      <c r="V4639" s="9"/>
    </row>
    <row r="4640" spans="13:22" x14ac:dyDescent="0.3">
      <c r="M4640"/>
      <c r="N4640"/>
      <c r="O4640"/>
      <c r="S4640"/>
      <c r="T4640"/>
      <c r="U4640"/>
      <c r="V4640" s="9"/>
    </row>
    <row r="4641" spans="13:22" x14ac:dyDescent="0.3">
      <c r="M4641"/>
      <c r="N4641"/>
      <c r="O4641"/>
      <c r="S4641"/>
      <c r="T4641"/>
      <c r="U4641"/>
      <c r="V4641" s="9"/>
    </row>
    <row r="4642" spans="13:22" x14ac:dyDescent="0.3">
      <c r="M4642"/>
      <c r="N4642"/>
      <c r="O4642"/>
      <c r="S4642"/>
      <c r="T4642"/>
      <c r="U4642"/>
      <c r="V4642" s="9"/>
    </row>
    <row r="4643" spans="13:22" x14ac:dyDescent="0.3">
      <c r="M4643"/>
      <c r="N4643"/>
      <c r="O4643"/>
      <c r="S4643"/>
      <c r="T4643"/>
      <c r="U4643"/>
      <c r="V4643" s="9"/>
    </row>
    <row r="4644" spans="13:22" x14ac:dyDescent="0.3">
      <c r="M4644"/>
      <c r="N4644"/>
      <c r="O4644"/>
      <c r="S4644"/>
      <c r="T4644"/>
      <c r="U4644"/>
      <c r="V4644" s="9"/>
    </row>
    <row r="4645" spans="13:22" x14ac:dyDescent="0.3">
      <c r="M4645"/>
      <c r="N4645"/>
      <c r="O4645"/>
      <c r="S4645"/>
      <c r="T4645"/>
      <c r="U4645"/>
      <c r="V4645" s="9"/>
    </row>
    <row r="4646" spans="13:22" x14ac:dyDescent="0.3">
      <c r="M4646"/>
      <c r="N4646"/>
      <c r="O4646"/>
      <c r="S4646"/>
      <c r="T4646"/>
      <c r="U4646"/>
      <c r="V4646" s="9"/>
    </row>
    <row r="4647" spans="13:22" x14ac:dyDescent="0.3">
      <c r="M4647"/>
      <c r="N4647"/>
      <c r="O4647"/>
      <c r="S4647"/>
      <c r="T4647"/>
      <c r="U4647"/>
      <c r="V4647" s="9"/>
    </row>
    <row r="4648" spans="13:22" x14ac:dyDescent="0.3">
      <c r="M4648"/>
      <c r="N4648"/>
      <c r="O4648"/>
      <c r="S4648"/>
      <c r="T4648"/>
      <c r="U4648"/>
      <c r="V4648" s="9"/>
    </row>
    <row r="4649" spans="13:22" x14ac:dyDescent="0.3">
      <c r="M4649"/>
      <c r="N4649"/>
      <c r="O4649"/>
      <c r="S4649"/>
      <c r="T4649"/>
      <c r="U4649"/>
      <c r="V4649" s="9"/>
    </row>
    <row r="4650" spans="13:22" x14ac:dyDescent="0.3">
      <c r="M4650"/>
      <c r="N4650"/>
      <c r="O4650"/>
      <c r="S4650"/>
      <c r="T4650"/>
      <c r="U4650"/>
      <c r="V4650" s="9"/>
    </row>
    <row r="4651" spans="13:22" x14ac:dyDescent="0.3">
      <c r="M4651"/>
      <c r="N4651"/>
      <c r="O4651"/>
      <c r="S4651"/>
      <c r="T4651"/>
      <c r="U4651"/>
      <c r="V4651" s="9"/>
    </row>
    <row r="4652" spans="13:22" x14ac:dyDescent="0.3">
      <c r="M4652"/>
      <c r="N4652"/>
      <c r="O4652"/>
      <c r="S4652"/>
      <c r="T4652"/>
      <c r="U4652"/>
      <c r="V4652" s="9"/>
    </row>
    <row r="4653" spans="13:22" x14ac:dyDescent="0.3">
      <c r="M4653"/>
      <c r="N4653"/>
      <c r="O4653"/>
      <c r="S4653"/>
      <c r="T4653"/>
      <c r="U4653"/>
      <c r="V4653" s="9"/>
    </row>
    <row r="4654" spans="13:22" x14ac:dyDescent="0.3">
      <c r="M4654"/>
      <c r="N4654"/>
      <c r="O4654"/>
      <c r="S4654"/>
      <c r="T4654"/>
      <c r="U4654"/>
      <c r="V4654" s="9"/>
    </row>
    <row r="4655" spans="13:22" x14ac:dyDescent="0.3">
      <c r="M4655"/>
      <c r="N4655"/>
      <c r="O4655"/>
      <c r="S4655"/>
      <c r="T4655"/>
      <c r="U4655"/>
      <c r="V4655" s="9"/>
    </row>
    <row r="4656" spans="13:22" x14ac:dyDescent="0.3">
      <c r="M4656"/>
      <c r="N4656"/>
      <c r="O4656"/>
      <c r="S4656"/>
      <c r="T4656"/>
      <c r="U4656"/>
      <c r="V4656" s="9"/>
    </row>
    <row r="4657" spans="13:22" x14ac:dyDescent="0.3">
      <c r="M4657"/>
      <c r="N4657"/>
      <c r="O4657"/>
      <c r="S4657"/>
      <c r="T4657"/>
      <c r="U4657"/>
      <c r="V4657" s="9"/>
    </row>
    <row r="4658" spans="13:22" x14ac:dyDescent="0.3">
      <c r="M4658"/>
      <c r="N4658"/>
      <c r="O4658"/>
      <c r="S4658"/>
      <c r="T4658"/>
      <c r="U4658"/>
      <c r="V4658" s="9"/>
    </row>
    <row r="4659" spans="13:22" x14ac:dyDescent="0.3">
      <c r="M4659"/>
      <c r="N4659"/>
      <c r="O4659"/>
      <c r="S4659"/>
      <c r="T4659"/>
      <c r="U4659"/>
      <c r="V4659" s="9"/>
    </row>
    <row r="4660" spans="13:22" x14ac:dyDescent="0.3">
      <c r="M4660"/>
      <c r="N4660"/>
      <c r="O4660"/>
      <c r="S4660"/>
      <c r="T4660"/>
      <c r="U4660"/>
      <c r="V4660" s="9"/>
    </row>
    <row r="4661" spans="13:22" x14ac:dyDescent="0.3">
      <c r="M4661"/>
      <c r="N4661"/>
      <c r="O4661"/>
      <c r="S4661"/>
      <c r="T4661"/>
      <c r="U4661"/>
      <c r="V4661" s="9"/>
    </row>
    <row r="4662" spans="13:22" x14ac:dyDescent="0.3">
      <c r="M4662"/>
      <c r="N4662"/>
      <c r="O4662"/>
      <c r="S4662"/>
      <c r="T4662"/>
      <c r="U4662"/>
      <c r="V4662" s="9"/>
    </row>
    <row r="4663" spans="13:22" x14ac:dyDescent="0.3">
      <c r="M4663"/>
      <c r="N4663"/>
      <c r="O4663"/>
      <c r="S4663"/>
      <c r="T4663"/>
      <c r="U4663"/>
      <c r="V4663" s="9"/>
    </row>
    <row r="4664" spans="13:22" x14ac:dyDescent="0.3">
      <c r="M4664"/>
      <c r="N4664"/>
      <c r="O4664"/>
      <c r="S4664"/>
      <c r="T4664"/>
      <c r="U4664"/>
      <c r="V4664" s="9"/>
    </row>
    <row r="4665" spans="13:22" x14ac:dyDescent="0.3">
      <c r="M4665"/>
      <c r="N4665"/>
      <c r="O4665"/>
      <c r="S4665"/>
      <c r="T4665"/>
      <c r="U4665"/>
      <c r="V4665" s="9"/>
    </row>
    <row r="4666" spans="13:22" x14ac:dyDescent="0.3">
      <c r="M4666"/>
      <c r="N4666"/>
      <c r="O4666"/>
      <c r="S4666"/>
      <c r="T4666"/>
      <c r="U4666"/>
      <c r="V4666" s="9"/>
    </row>
    <row r="4667" spans="13:22" x14ac:dyDescent="0.3">
      <c r="M4667"/>
      <c r="N4667"/>
      <c r="O4667"/>
      <c r="S4667"/>
      <c r="T4667"/>
      <c r="U4667"/>
      <c r="V4667" s="9"/>
    </row>
    <row r="4668" spans="13:22" x14ac:dyDescent="0.3">
      <c r="M4668"/>
      <c r="N4668"/>
      <c r="O4668"/>
      <c r="S4668"/>
      <c r="T4668"/>
      <c r="U4668"/>
      <c r="V4668" s="9"/>
    </row>
    <row r="4669" spans="13:22" x14ac:dyDescent="0.3">
      <c r="M4669"/>
      <c r="N4669"/>
      <c r="O4669"/>
      <c r="S4669"/>
      <c r="T4669"/>
      <c r="U4669"/>
      <c r="V4669" s="9"/>
    </row>
    <row r="4670" spans="13:22" x14ac:dyDescent="0.3">
      <c r="M4670"/>
      <c r="N4670"/>
      <c r="O4670"/>
      <c r="S4670"/>
      <c r="T4670"/>
      <c r="U4670"/>
      <c r="V4670" s="9"/>
    </row>
    <row r="4671" spans="13:22" x14ac:dyDescent="0.3">
      <c r="M4671"/>
      <c r="N4671"/>
      <c r="O4671"/>
      <c r="S4671"/>
      <c r="T4671"/>
      <c r="U4671"/>
      <c r="V4671" s="9"/>
    </row>
    <row r="4672" spans="13:22" x14ac:dyDescent="0.3">
      <c r="M4672"/>
      <c r="N4672"/>
      <c r="O4672"/>
      <c r="S4672"/>
      <c r="T4672"/>
      <c r="U4672"/>
      <c r="V4672" s="9"/>
    </row>
    <row r="4673" spans="13:22" x14ac:dyDescent="0.3">
      <c r="M4673"/>
      <c r="N4673"/>
      <c r="O4673"/>
      <c r="S4673"/>
      <c r="T4673"/>
      <c r="U4673"/>
      <c r="V4673" s="9"/>
    </row>
    <row r="4674" spans="13:22" x14ac:dyDescent="0.3">
      <c r="M4674"/>
      <c r="N4674"/>
      <c r="O4674"/>
      <c r="S4674"/>
      <c r="T4674"/>
      <c r="U4674"/>
      <c r="V4674" s="9"/>
    </row>
    <row r="4675" spans="13:22" x14ac:dyDescent="0.3">
      <c r="M4675"/>
      <c r="N4675"/>
      <c r="O4675"/>
      <c r="S4675"/>
      <c r="T4675"/>
      <c r="U4675"/>
      <c r="V4675" s="9"/>
    </row>
    <row r="4676" spans="13:22" x14ac:dyDescent="0.3">
      <c r="M4676"/>
      <c r="N4676"/>
      <c r="O4676"/>
      <c r="S4676"/>
      <c r="T4676"/>
      <c r="U4676"/>
      <c r="V4676" s="9"/>
    </row>
    <row r="4677" spans="13:22" x14ac:dyDescent="0.3">
      <c r="M4677"/>
      <c r="N4677"/>
      <c r="O4677"/>
      <c r="S4677"/>
      <c r="T4677"/>
      <c r="U4677"/>
      <c r="V4677" s="9"/>
    </row>
    <row r="4678" spans="13:22" x14ac:dyDescent="0.3">
      <c r="M4678"/>
      <c r="N4678"/>
      <c r="O4678"/>
      <c r="S4678"/>
      <c r="T4678"/>
      <c r="U4678"/>
      <c r="V4678" s="9"/>
    </row>
    <row r="4679" spans="13:22" x14ac:dyDescent="0.3">
      <c r="M4679"/>
      <c r="N4679"/>
      <c r="O4679"/>
      <c r="S4679"/>
      <c r="T4679"/>
      <c r="U4679"/>
      <c r="V4679" s="9"/>
    </row>
    <row r="4680" spans="13:22" x14ac:dyDescent="0.3">
      <c r="M4680"/>
      <c r="N4680"/>
      <c r="O4680"/>
      <c r="S4680"/>
      <c r="T4680"/>
      <c r="U4680"/>
      <c r="V4680" s="9"/>
    </row>
    <row r="4681" spans="13:22" x14ac:dyDescent="0.3">
      <c r="M4681"/>
      <c r="N4681"/>
      <c r="O4681"/>
      <c r="S4681"/>
      <c r="T4681"/>
      <c r="U4681"/>
      <c r="V4681" s="9"/>
    </row>
    <row r="4682" spans="13:22" x14ac:dyDescent="0.3">
      <c r="M4682"/>
      <c r="N4682"/>
      <c r="O4682"/>
      <c r="S4682"/>
      <c r="T4682"/>
      <c r="U4682"/>
      <c r="V4682" s="9"/>
    </row>
    <row r="4683" spans="13:22" x14ac:dyDescent="0.3">
      <c r="M4683"/>
      <c r="N4683"/>
      <c r="O4683"/>
      <c r="S4683"/>
      <c r="T4683"/>
      <c r="U4683"/>
      <c r="V4683" s="9"/>
    </row>
    <row r="4684" spans="13:22" x14ac:dyDescent="0.3">
      <c r="M4684"/>
      <c r="N4684"/>
      <c r="O4684"/>
      <c r="S4684"/>
      <c r="T4684"/>
      <c r="U4684"/>
      <c r="V4684" s="9"/>
    </row>
    <row r="4685" spans="13:22" x14ac:dyDescent="0.3">
      <c r="M4685"/>
      <c r="N4685"/>
      <c r="O4685"/>
      <c r="S4685"/>
      <c r="T4685"/>
      <c r="U4685"/>
      <c r="V4685" s="9"/>
    </row>
    <row r="4686" spans="13:22" x14ac:dyDescent="0.3">
      <c r="M4686"/>
      <c r="N4686"/>
      <c r="O4686"/>
      <c r="S4686"/>
      <c r="T4686"/>
      <c r="U4686"/>
      <c r="V4686" s="9"/>
    </row>
    <row r="4687" spans="13:22" x14ac:dyDescent="0.3">
      <c r="M4687"/>
      <c r="N4687"/>
      <c r="O4687"/>
      <c r="S4687"/>
      <c r="T4687"/>
      <c r="U4687"/>
      <c r="V4687" s="9"/>
    </row>
    <row r="4688" spans="13:22" x14ac:dyDescent="0.3">
      <c r="M4688"/>
      <c r="N4688"/>
      <c r="O4688"/>
      <c r="S4688"/>
      <c r="T4688"/>
      <c r="U4688"/>
      <c r="V4688" s="9"/>
    </row>
    <row r="4689" spans="13:22" x14ac:dyDescent="0.3">
      <c r="M4689"/>
      <c r="N4689"/>
      <c r="O4689"/>
      <c r="S4689"/>
      <c r="T4689"/>
      <c r="U4689"/>
      <c r="V4689" s="9"/>
    </row>
    <row r="4690" spans="13:22" x14ac:dyDescent="0.3">
      <c r="M4690"/>
      <c r="N4690"/>
      <c r="O4690"/>
      <c r="S4690"/>
      <c r="T4690"/>
      <c r="U4690"/>
      <c r="V4690" s="9"/>
    </row>
    <row r="4691" spans="13:22" x14ac:dyDescent="0.3">
      <c r="M4691"/>
      <c r="N4691"/>
      <c r="O4691"/>
      <c r="S4691"/>
      <c r="T4691"/>
      <c r="U4691"/>
      <c r="V4691" s="9"/>
    </row>
    <row r="4692" spans="13:22" x14ac:dyDescent="0.3">
      <c r="M4692"/>
      <c r="N4692"/>
      <c r="O4692"/>
      <c r="S4692"/>
      <c r="T4692"/>
      <c r="U4692"/>
      <c r="V4692" s="9"/>
    </row>
    <row r="4693" spans="13:22" x14ac:dyDescent="0.3">
      <c r="M4693"/>
      <c r="N4693"/>
      <c r="O4693"/>
      <c r="S4693"/>
      <c r="T4693"/>
      <c r="U4693"/>
      <c r="V4693" s="9"/>
    </row>
    <row r="4694" spans="13:22" x14ac:dyDescent="0.3">
      <c r="M4694"/>
      <c r="N4694"/>
      <c r="O4694"/>
      <c r="S4694"/>
      <c r="T4694"/>
      <c r="U4694"/>
      <c r="V4694" s="9"/>
    </row>
    <row r="4695" spans="13:22" x14ac:dyDescent="0.3">
      <c r="M4695"/>
      <c r="N4695"/>
      <c r="O4695"/>
      <c r="S4695"/>
      <c r="T4695"/>
      <c r="U4695"/>
      <c r="V4695" s="9"/>
    </row>
    <row r="4696" spans="13:22" x14ac:dyDescent="0.3">
      <c r="M4696"/>
      <c r="N4696"/>
      <c r="O4696"/>
      <c r="S4696"/>
      <c r="T4696"/>
      <c r="U4696"/>
      <c r="V4696" s="9"/>
    </row>
    <row r="4697" spans="13:22" x14ac:dyDescent="0.3">
      <c r="M4697"/>
      <c r="N4697"/>
      <c r="O4697"/>
      <c r="S4697"/>
      <c r="T4697"/>
      <c r="U4697"/>
      <c r="V4697" s="9"/>
    </row>
    <row r="4698" spans="13:22" x14ac:dyDescent="0.3">
      <c r="M4698"/>
      <c r="N4698"/>
      <c r="O4698"/>
      <c r="S4698"/>
      <c r="T4698"/>
      <c r="U4698"/>
      <c r="V4698" s="9"/>
    </row>
    <row r="4699" spans="13:22" x14ac:dyDescent="0.3">
      <c r="M4699"/>
      <c r="N4699"/>
      <c r="O4699"/>
      <c r="S4699"/>
      <c r="T4699"/>
      <c r="U4699"/>
      <c r="V4699" s="9"/>
    </row>
    <row r="4700" spans="13:22" x14ac:dyDescent="0.3">
      <c r="M4700"/>
      <c r="N4700"/>
      <c r="O4700"/>
      <c r="S4700"/>
      <c r="T4700"/>
      <c r="U4700"/>
      <c r="V4700" s="9"/>
    </row>
    <row r="4701" spans="13:22" x14ac:dyDescent="0.3">
      <c r="M4701"/>
      <c r="N4701"/>
      <c r="O4701"/>
      <c r="S4701"/>
      <c r="T4701"/>
      <c r="U4701"/>
      <c r="V4701" s="9"/>
    </row>
    <row r="4702" spans="13:22" x14ac:dyDescent="0.3">
      <c r="M4702"/>
      <c r="N4702"/>
      <c r="O4702"/>
      <c r="S4702"/>
      <c r="T4702"/>
      <c r="U4702"/>
      <c r="V4702" s="9"/>
    </row>
    <row r="4703" spans="13:22" x14ac:dyDescent="0.3">
      <c r="M4703"/>
      <c r="N4703"/>
      <c r="O4703"/>
      <c r="S4703"/>
      <c r="T4703"/>
      <c r="U4703"/>
      <c r="V4703" s="9"/>
    </row>
    <row r="4704" spans="13:22" x14ac:dyDescent="0.3">
      <c r="M4704"/>
      <c r="N4704"/>
      <c r="O4704"/>
      <c r="S4704"/>
      <c r="T4704"/>
      <c r="U4704"/>
      <c r="V4704" s="9"/>
    </row>
    <row r="4705" spans="13:22" x14ac:dyDescent="0.3">
      <c r="M4705"/>
      <c r="N4705"/>
      <c r="O4705"/>
      <c r="S4705"/>
      <c r="T4705"/>
      <c r="U4705"/>
      <c r="V4705" s="9"/>
    </row>
    <row r="4706" spans="13:22" x14ac:dyDescent="0.3">
      <c r="M4706"/>
      <c r="N4706"/>
      <c r="O4706"/>
      <c r="S4706"/>
      <c r="T4706"/>
      <c r="U4706"/>
      <c r="V4706" s="9"/>
    </row>
    <row r="4707" spans="13:22" x14ac:dyDescent="0.3">
      <c r="M4707"/>
      <c r="N4707"/>
      <c r="O4707"/>
      <c r="S4707"/>
      <c r="T4707"/>
      <c r="U4707"/>
      <c r="V4707" s="9"/>
    </row>
    <row r="4708" spans="13:22" x14ac:dyDescent="0.3">
      <c r="M4708"/>
      <c r="N4708"/>
      <c r="O4708"/>
      <c r="S4708"/>
      <c r="T4708"/>
      <c r="U4708"/>
      <c r="V4708" s="9"/>
    </row>
    <row r="4709" spans="13:22" x14ac:dyDescent="0.3">
      <c r="M4709"/>
      <c r="N4709"/>
      <c r="O4709"/>
      <c r="S4709"/>
      <c r="T4709"/>
      <c r="U4709"/>
      <c r="V4709" s="9"/>
    </row>
    <row r="4710" spans="13:22" x14ac:dyDescent="0.3">
      <c r="M4710"/>
      <c r="N4710"/>
      <c r="O4710"/>
      <c r="S4710"/>
      <c r="T4710"/>
      <c r="U4710"/>
      <c r="V4710" s="9"/>
    </row>
    <row r="4711" spans="13:22" x14ac:dyDescent="0.3">
      <c r="M4711"/>
      <c r="N4711"/>
      <c r="O4711"/>
      <c r="S4711"/>
      <c r="T4711"/>
      <c r="U4711"/>
      <c r="V4711" s="9"/>
    </row>
    <row r="4712" spans="13:22" x14ac:dyDescent="0.3">
      <c r="M4712"/>
      <c r="N4712"/>
      <c r="O4712"/>
      <c r="S4712"/>
      <c r="T4712"/>
      <c r="U4712"/>
      <c r="V4712" s="9"/>
    </row>
    <row r="4713" spans="13:22" x14ac:dyDescent="0.3">
      <c r="M4713"/>
      <c r="N4713"/>
      <c r="O4713"/>
      <c r="S4713"/>
      <c r="T4713"/>
      <c r="U4713"/>
      <c r="V4713" s="9"/>
    </row>
    <row r="4714" spans="13:22" x14ac:dyDescent="0.3">
      <c r="M4714"/>
      <c r="N4714"/>
      <c r="O4714"/>
      <c r="S4714"/>
      <c r="T4714"/>
      <c r="U4714"/>
      <c r="V4714" s="9"/>
    </row>
    <row r="4715" spans="13:22" x14ac:dyDescent="0.3">
      <c r="M4715"/>
      <c r="N4715"/>
      <c r="O4715"/>
      <c r="S4715"/>
      <c r="T4715"/>
      <c r="U4715"/>
      <c r="V4715" s="9"/>
    </row>
    <row r="4716" spans="13:22" x14ac:dyDescent="0.3">
      <c r="M4716"/>
      <c r="N4716"/>
      <c r="O4716"/>
      <c r="S4716"/>
      <c r="T4716"/>
      <c r="U4716"/>
      <c r="V4716" s="9"/>
    </row>
    <row r="4717" spans="13:22" x14ac:dyDescent="0.3">
      <c r="M4717"/>
      <c r="N4717"/>
      <c r="O4717"/>
      <c r="S4717"/>
      <c r="T4717"/>
      <c r="U4717"/>
      <c r="V4717" s="9"/>
    </row>
    <row r="4718" spans="13:22" x14ac:dyDescent="0.3">
      <c r="M4718"/>
      <c r="N4718"/>
      <c r="O4718"/>
      <c r="S4718"/>
      <c r="T4718"/>
      <c r="U4718"/>
      <c r="V4718" s="9"/>
    </row>
    <row r="4719" spans="13:22" x14ac:dyDescent="0.3">
      <c r="M4719"/>
      <c r="N4719"/>
      <c r="O4719"/>
      <c r="S4719"/>
      <c r="T4719"/>
      <c r="U4719"/>
      <c r="V4719" s="9"/>
    </row>
    <row r="4720" spans="13:22" x14ac:dyDescent="0.3">
      <c r="M4720"/>
      <c r="N4720"/>
      <c r="O4720"/>
      <c r="S4720"/>
      <c r="T4720"/>
      <c r="U4720"/>
      <c r="V4720" s="9"/>
    </row>
    <row r="4721" spans="13:22" x14ac:dyDescent="0.3">
      <c r="M4721"/>
      <c r="N4721"/>
      <c r="O4721"/>
      <c r="S4721"/>
      <c r="T4721"/>
      <c r="U4721"/>
      <c r="V4721" s="9"/>
    </row>
    <row r="4722" spans="13:22" x14ac:dyDescent="0.3">
      <c r="M4722"/>
      <c r="N4722"/>
      <c r="O4722"/>
      <c r="S4722"/>
      <c r="T4722"/>
      <c r="U4722"/>
      <c r="V4722" s="9"/>
    </row>
    <row r="4723" spans="13:22" x14ac:dyDescent="0.3">
      <c r="M4723"/>
      <c r="N4723"/>
      <c r="O4723"/>
      <c r="S4723"/>
      <c r="T4723"/>
      <c r="U4723"/>
      <c r="V4723" s="9"/>
    </row>
    <row r="4724" spans="13:22" x14ac:dyDescent="0.3">
      <c r="M4724"/>
      <c r="N4724"/>
      <c r="O4724"/>
      <c r="S4724"/>
      <c r="T4724"/>
      <c r="U4724"/>
      <c r="V4724" s="9"/>
    </row>
    <row r="4725" spans="13:22" x14ac:dyDescent="0.3">
      <c r="M4725"/>
      <c r="N4725"/>
      <c r="O4725"/>
      <c r="S4725"/>
      <c r="T4725"/>
      <c r="U4725"/>
      <c r="V4725" s="9"/>
    </row>
    <row r="4726" spans="13:22" x14ac:dyDescent="0.3">
      <c r="M4726"/>
      <c r="N4726"/>
      <c r="O4726"/>
      <c r="S4726"/>
      <c r="T4726"/>
      <c r="U4726"/>
      <c r="V4726" s="9"/>
    </row>
    <row r="4727" spans="13:22" x14ac:dyDescent="0.3">
      <c r="M4727"/>
      <c r="N4727"/>
      <c r="O4727"/>
      <c r="S4727"/>
      <c r="T4727"/>
      <c r="U4727"/>
      <c r="V4727" s="9"/>
    </row>
    <row r="4728" spans="13:22" x14ac:dyDescent="0.3">
      <c r="M4728"/>
      <c r="N4728"/>
      <c r="O4728"/>
      <c r="S4728"/>
      <c r="T4728"/>
      <c r="U4728"/>
      <c r="V4728" s="9"/>
    </row>
    <row r="4729" spans="13:22" x14ac:dyDescent="0.3">
      <c r="M4729"/>
      <c r="N4729"/>
      <c r="O4729"/>
      <c r="S4729"/>
      <c r="T4729"/>
      <c r="U4729"/>
      <c r="V4729" s="9"/>
    </row>
    <row r="4730" spans="13:22" x14ac:dyDescent="0.3">
      <c r="M4730"/>
      <c r="N4730"/>
      <c r="O4730"/>
      <c r="S4730"/>
      <c r="T4730"/>
      <c r="U4730"/>
      <c r="V4730" s="9"/>
    </row>
    <row r="4731" spans="13:22" x14ac:dyDescent="0.3">
      <c r="M4731"/>
      <c r="N4731"/>
      <c r="O4731"/>
      <c r="S4731"/>
      <c r="T4731"/>
      <c r="U4731"/>
      <c r="V4731" s="9"/>
    </row>
    <row r="4732" spans="13:22" x14ac:dyDescent="0.3">
      <c r="M4732"/>
      <c r="N4732"/>
      <c r="O4732"/>
      <c r="S4732"/>
      <c r="T4732"/>
      <c r="U4732"/>
      <c r="V4732" s="9"/>
    </row>
    <row r="4733" spans="13:22" x14ac:dyDescent="0.3">
      <c r="M4733"/>
      <c r="N4733"/>
      <c r="O4733"/>
      <c r="S4733"/>
      <c r="T4733"/>
      <c r="U4733"/>
      <c r="V4733" s="9"/>
    </row>
    <row r="4734" spans="13:22" x14ac:dyDescent="0.3">
      <c r="M4734"/>
      <c r="N4734"/>
      <c r="O4734"/>
      <c r="S4734"/>
      <c r="T4734"/>
      <c r="U4734"/>
      <c r="V4734" s="9"/>
    </row>
    <row r="4735" spans="13:22" x14ac:dyDescent="0.3">
      <c r="M4735"/>
      <c r="N4735"/>
      <c r="O4735"/>
      <c r="S4735"/>
      <c r="T4735"/>
      <c r="U4735"/>
      <c r="V4735" s="9"/>
    </row>
    <row r="4736" spans="13:22" x14ac:dyDescent="0.3">
      <c r="M4736"/>
      <c r="N4736"/>
      <c r="O4736"/>
      <c r="S4736"/>
      <c r="T4736"/>
      <c r="U4736"/>
      <c r="V4736" s="9"/>
    </row>
    <row r="4737" spans="13:22" x14ac:dyDescent="0.3">
      <c r="M4737"/>
      <c r="N4737"/>
      <c r="O4737"/>
      <c r="S4737"/>
      <c r="T4737"/>
      <c r="U4737"/>
      <c r="V4737" s="9"/>
    </row>
    <row r="4738" spans="13:22" x14ac:dyDescent="0.3">
      <c r="M4738"/>
      <c r="N4738"/>
      <c r="O4738"/>
      <c r="S4738"/>
      <c r="T4738"/>
      <c r="U4738"/>
      <c r="V4738" s="9"/>
    </row>
    <row r="4739" spans="13:22" x14ac:dyDescent="0.3">
      <c r="M4739"/>
      <c r="N4739"/>
      <c r="O4739"/>
      <c r="S4739"/>
      <c r="T4739"/>
      <c r="U4739"/>
      <c r="V4739" s="9"/>
    </row>
    <row r="4740" spans="13:22" x14ac:dyDescent="0.3">
      <c r="M4740"/>
      <c r="N4740"/>
      <c r="O4740"/>
      <c r="S4740"/>
      <c r="T4740"/>
      <c r="U4740"/>
      <c r="V4740" s="9"/>
    </row>
    <row r="4741" spans="13:22" x14ac:dyDescent="0.3">
      <c r="M4741"/>
      <c r="N4741"/>
      <c r="O4741"/>
      <c r="S4741"/>
      <c r="T4741"/>
      <c r="U4741"/>
      <c r="V4741" s="9"/>
    </row>
    <row r="4742" spans="13:22" x14ac:dyDescent="0.3">
      <c r="M4742"/>
      <c r="N4742"/>
      <c r="O4742"/>
      <c r="S4742"/>
      <c r="T4742"/>
      <c r="U4742"/>
      <c r="V4742" s="9"/>
    </row>
    <row r="4743" spans="13:22" x14ac:dyDescent="0.3">
      <c r="M4743"/>
      <c r="N4743"/>
      <c r="O4743"/>
      <c r="S4743"/>
      <c r="T4743"/>
      <c r="U4743"/>
      <c r="V4743" s="9"/>
    </row>
    <row r="4744" spans="13:22" x14ac:dyDescent="0.3">
      <c r="M4744"/>
      <c r="N4744"/>
      <c r="O4744"/>
      <c r="S4744"/>
      <c r="T4744"/>
      <c r="U4744"/>
      <c r="V4744" s="9"/>
    </row>
    <row r="4745" spans="13:22" x14ac:dyDescent="0.3">
      <c r="M4745"/>
      <c r="N4745"/>
      <c r="O4745"/>
      <c r="S4745"/>
      <c r="T4745"/>
      <c r="U4745"/>
      <c r="V4745" s="9"/>
    </row>
    <row r="4746" spans="13:22" x14ac:dyDescent="0.3">
      <c r="M4746"/>
      <c r="N4746"/>
      <c r="O4746"/>
      <c r="S4746"/>
      <c r="T4746"/>
      <c r="U4746"/>
      <c r="V4746" s="9"/>
    </row>
    <row r="4747" spans="13:22" x14ac:dyDescent="0.3">
      <c r="M4747"/>
      <c r="N4747"/>
      <c r="O4747"/>
      <c r="S4747"/>
      <c r="T4747"/>
      <c r="U4747"/>
      <c r="V4747" s="9"/>
    </row>
    <row r="4748" spans="13:22" x14ac:dyDescent="0.3">
      <c r="M4748"/>
      <c r="N4748"/>
      <c r="O4748"/>
      <c r="S4748"/>
      <c r="T4748"/>
      <c r="U4748"/>
      <c r="V4748" s="9"/>
    </row>
    <row r="4749" spans="13:22" x14ac:dyDescent="0.3">
      <c r="M4749"/>
      <c r="N4749"/>
      <c r="O4749"/>
      <c r="S4749"/>
      <c r="T4749"/>
      <c r="U4749"/>
      <c r="V4749" s="9"/>
    </row>
    <row r="4750" spans="13:22" x14ac:dyDescent="0.3">
      <c r="M4750"/>
      <c r="N4750"/>
      <c r="O4750"/>
      <c r="S4750"/>
      <c r="T4750"/>
      <c r="U4750"/>
      <c r="V4750" s="9"/>
    </row>
    <row r="4751" spans="13:22" x14ac:dyDescent="0.3">
      <c r="M4751"/>
      <c r="N4751"/>
      <c r="O4751"/>
      <c r="S4751"/>
      <c r="T4751"/>
      <c r="U4751"/>
      <c r="V4751" s="9"/>
    </row>
    <row r="4752" spans="13:22" x14ac:dyDescent="0.3">
      <c r="M4752"/>
      <c r="N4752"/>
      <c r="O4752"/>
      <c r="S4752"/>
      <c r="T4752"/>
      <c r="U4752"/>
      <c r="V4752" s="9"/>
    </row>
    <row r="4753" spans="13:22" x14ac:dyDescent="0.3">
      <c r="M4753"/>
      <c r="N4753"/>
      <c r="O4753"/>
      <c r="S4753"/>
      <c r="T4753"/>
      <c r="U4753"/>
      <c r="V4753" s="9"/>
    </row>
    <row r="4754" spans="13:22" x14ac:dyDescent="0.3">
      <c r="M4754"/>
      <c r="N4754"/>
      <c r="O4754"/>
      <c r="S4754"/>
      <c r="T4754"/>
      <c r="U4754"/>
      <c r="V4754" s="9"/>
    </row>
    <row r="4755" spans="13:22" x14ac:dyDescent="0.3">
      <c r="M4755"/>
      <c r="N4755"/>
      <c r="O4755"/>
      <c r="S4755"/>
      <c r="T4755"/>
      <c r="U4755"/>
      <c r="V4755" s="9"/>
    </row>
    <row r="4756" spans="13:22" x14ac:dyDescent="0.3">
      <c r="M4756"/>
      <c r="N4756"/>
      <c r="O4756"/>
      <c r="S4756"/>
      <c r="T4756"/>
      <c r="U4756"/>
      <c r="V4756" s="9"/>
    </row>
    <row r="4757" spans="13:22" x14ac:dyDescent="0.3">
      <c r="M4757"/>
      <c r="N4757"/>
      <c r="O4757"/>
      <c r="S4757"/>
      <c r="T4757"/>
      <c r="U4757"/>
      <c r="V4757" s="9"/>
    </row>
    <row r="4758" spans="13:22" x14ac:dyDescent="0.3">
      <c r="M4758"/>
      <c r="N4758"/>
      <c r="O4758"/>
      <c r="S4758"/>
      <c r="T4758"/>
      <c r="U4758"/>
      <c r="V4758" s="9"/>
    </row>
    <row r="4759" spans="13:22" x14ac:dyDescent="0.3">
      <c r="M4759"/>
      <c r="N4759"/>
      <c r="O4759"/>
      <c r="S4759"/>
      <c r="T4759"/>
      <c r="U4759"/>
      <c r="V4759" s="9"/>
    </row>
    <row r="4760" spans="13:22" x14ac:dyDescent="0.3">
      <c r="M4760"/>
      <c r="N4760"/>
      <c r="O4760"/>
      <c r="S4760"/>
      <c r="T4760"/>
      <c r="U4760"/>
      <c r="V4760" s="9"/>
    </row>
    <row r="4761" spans="13:22" x14ac:dyDescent="0.3">
      <c r="M4761"/>
      <c r="N4761"/>
      <c r="O4761"/>
      <c r="S4761"/>
      <c r="T4761"/>
      <c r="U4761"/>
      <c r="V4761" s="9"/>
    </row>
    <row r="4762" spans="13:22" x14ac:dyDescent="0.3">
      <c r="M4762"/>
      <c r="N4762"/>
      <c r="O4762"/>
      <c r="S4762"/>
      <c r="T4762"/>
      <c r="U4762"/>
      <c r="V4762" s="9"/>
    </row>
    <row r="4763" spans="13:22" x14ac:dyDescent="0.3">
      <c r="M4763"/>
      <c r="N4763"/>
      <c r="O4763"/>
      <c r="S4763"/>
      <c r="T4763"/>
      <c r="U4763"/>
      <c r="V4763" s="9"/>
    </row>
    <row r="4764" spans="13:22" x14ac:dyDescent="0.3">
      <c r="M4764"/>
      <c r="N4764"/>
      <c r="O4764"/>
      <c r="S4764"/>
      <c r="T4764"/>
      <c r="U4764"/>
      <c r="V4764" s="9"/>
    </row>
    <row r="4765" spans="13:22" x14ac:dyDescent="0.3">
      <c r="M4765"/>
      <c r="N4765"/>
      <c r="O4765"/>
      <c r="S4765"/>
      <c r="T4765"/>
      <c r="U4765"/>
      <c r="V4765" s="9"/>
    </row>
    <row r="4766" spans="13:22" x14ac:dyDescent="0.3">
      <c r="M4766"/>
      <c r="N4766"/>
      <c r="O4766"/>
      <c r="S4766"/>
      <c r="T4766"/>
      <c r="U4766"/>
      <c r="V4766" s="9"/>
    </row>
    <row r="4767" spans="13:22" x14ac:dyDescent="0.3">
      <c r="M4767"/>
      <c r="N4767"/>
      <c r="O4767"/>
      <c r="S4767"/>
      <c r="T4767"/>
      <c r="U4767"/>
      <c r="V4767" s="9"/>
    </row>
    <row r="4768" spans="13:22" x14ac:dyDescent="0.3">
      <c r="M4768"/>
      <c r="N4768"/>
      <c r="O4768"/>
      <c r="S4768"/>
      <c r="T4768"/>
      <c r="U4768"/>
      <c r="V4768" s="9"/>
    </row>
    <row r="4769" spans="13:22" x14ac:dyDescent="0.3">
      <c r="M4769"/>
      <c r="N4769"/>
      <c r="O4769"/>
      <c r="S4769"/>
      <c r="T4769"/>
      <c r="U4769"/>
      <c r="V4769" s="9"/>
    </row>
    <row r="4770" spans="13:22" x14ac:dyDescent="0.3">
      <c r="M4770"/>
      <c r="N4770"/>
      <c r="O4770"/>
      <c r="S4770"/>
      <c r="T4770"/>
      <c r="U4770"/>
      <c r="V4770" s="9"/>
    </row>
    <row r="4771" spans="13:22" x14ac:dyDescent="0.3">
      <c r="M4771"/>
      <c r="N4771"/>
      <c r="O4771"/>
      <c r="S4771"/>
      <c r="T4771"/>
      <c r="U4771"/>
      <c r="V4771" s="9"/>
    </row>
    <row r="4772" spans="13:22" x14ac:dyDescent="0.3">
      <c r="M4772"/>
      <c r="N4772"/>
      <c r="O4772"/>
      <c r="S4772"/>
      <c r="T4772"/>
      <c r="U4772"/>
      <c r="V4772" s="9"/>
    </row>
    <row r="4773" spans="13:22" x14ac:dyDescent="0.3">
      <c r="M4773"/>
      <c r="N4773"/>
      <c r="O4773"/>
      <c r="S4773"/>
      <c r="T4773"/>
      <c r="U4773"/>
      <c r="V4773" s="9"/>
    </row>
    <row r="4774" spans="13:22" x14ac:dyDescent="0.3">
      <c r="M4774"/>
      <c r="N4774"/>
      <c r="O4774"/>
      <c r="S4774"/>
      <c r="T4774"/>
      <c r="U4774"/>
      <c r="V4774" s="9"/>
    </row>
    <row r="4775" spans="13:22" x14ac:dyDescent="0.3">
      <c r="M4775"/>
      <c r="N4775"/>
      <c r="O4775"/>
      <c r="S4775"/>
      <c r="T4775"/>
      <c r="U4775"/>
      <c r="V4775" s="9"/>
    </row>
    <row r="4776" spans="13:22" x14ac:dyDescent="0.3">
      <c r="M4776"/>
      <c r="N4776"/>
      <c r="O4776"/>
      <c r="S4776"/>
      <c r="T4776"/>
      <c r="U4776"/>
      <c r="V4776" s="9"/>
    </row>
    <row r="4777" spans="13:22" x14ac:dyDescent="0.3">
      <c r="M4777"/>
      <c r="N4777"/>
      <c r="O4777"/>
      <c r="S4777"/>
      <c r="T4777"/>
      <c r="U4777"/>
      <c r="V4777" s="9"/>
    </row>
    <row r="4778" spans="13:22" x14ac:dyDescent="0.3">
      <c r="M4778"/>
      <c r="N4778"/>
      <c r="O4778"/>
      <c r="S4778"/>
      <c r="T4778"/>
      <c r="U4778"/>
      <c r="V4778" s="9"/>
    </row>
    <row r="4779" spans="13:22" x14ac:dyDescent="0.3">
      <c r="M4779"/>
      <c r="N4779"/>
      <c r="O4779"/>
      <c r="S4779"/>
      <c r="T4779"/>
      <c r="U4779"/>
      <c r="V4779" s="9"/>
    </row>
    <row r="4780" spans="13:22" x14ac:dyDescent="0.3">
      <c r="M4780"/>
      <c r="N4780"/>
      <c r="O4780"/>
      <c r="S4780"/>
      <c r="T4780"/>
      <c r="U4780"/>
      <c r="V4780" s="9"/>
    </row>
    <row r="4781" spans="13:22" x14ac:dyDescent="0.3">
      <c r="M4781"/>
      <c r="N4781"/>
      <c r="O4781"/>
      <c r="S4781"/>
      <c r="T4781"/>
      <c r="U4781"/>
      <c r="V4781" s="9"/>
    </row>
    <row r="4782" spans="13:22" x14ac:dyDescent="0.3">
      <c r="M4782"/>
      <c r="N4782"/>
      <c r="O4782"/>
      <c r="S4782"/>
      <c r="T4782"/>
      <c r="U4782"/>
      <c r="V4782" s="9"/>
    </row>
    <row r="4783" spans="13:22" x14ac:dyDescent="0.3">
      <c r="M4783"/>
      <c r="N4783"/>
      <c r="O4783"/>
      <c r="S4783"/>
      <c r="T4783"/>
      <c r="U4783"/>
      <c r="V4783" s="9"/>
    </row>
    <row r="4784" spans="13:22" x14ac:dyDescent="0.3">
      <c r="M4784"/>
      <c r="N4784"/>
      <c r="O4784"/>
      <c r="S4784"/>
      <c r="T4784"/>
      <c r="U4784"/>
      <c r="V4784" s="9"/>
    </row>
    <row r="4785" spans="13:22" x14ac:dyDescent="0.3">
      <c r="M4785"/>
      <c r="N4785"/>
      <c r="O4785"/>
      <c r="S4785"/>
      <c r="T4785"/>
      <c r="U4785"/>
      <c r="V4785" s="9"/>
    </row>
    <row r="4786" spans="13:22" x14ac:dyDescent="0.3">
      <c r="M4786"/>
      <c r="N4786"/>
      <c r="O4786"/>
      <c r="S4786"/>
      <c r="T4786"/>
      <c r="U4786"/>
      <c r="V4786" s="9"/>
    </row>
    <row r="4787" spans="13:22" x14ac:dyDescent="0.3">
      <c r="M4787"/>
      <c r="N4787"/>
      <c r="O4787"/>
      <c r="S4787"/>
      <c r="T4787"/>
      <c r="U4787"/>
      <c r="V4787" s="9"/>
    </row>
    <row r="4788" spans="13:22" x14ac:dyDescent="0.3">
      <c r="M4788"/>
      <c r="N4788"/>
      <c r="O4788"/>
      <c r="S4788"/>
      <c r="T4788"/>
      <c r="U4788"/>
      <c r="V4788" s="9"/>
    </row>
    <row r="4789" spans="13:22" x14ac:dyDescent="0.3">
      <c r="M4789"/>
      <c r="N4789"/>
      <c r="O4789"/>
      <c r="S4789"/>
      <c r="T4789"/>
      <c r="U4789"/>
      <c r="V4789" s="9"/>
    </row>
    <row r="4790" spans="13:22" x14ac:dyDescent="0.3">
      <c r="M4790"/>
      <c r="N4790"/>
      <c r="O4790"/>
      <c r="S4790"/>
      <c r="T4790"/>
      <c r="U4790"/>
      <c r="V4790" s="9"/>
    </row>
    <row r="4791" spans="13:22" x14ac:dyDescent="0.3">
      <c r="M4791"/>
      <c r="N4791"/>
      <c r="O4791"/>
      <c r="S4791"/>
      <c r="T4791"/>
      <c r="U4791"/>
      <c r="V4791" s="9"/>
    </row>
    <row r="4792" spans="13:22" x14ac:dyDescent="0.3">
      <c r="M4792"/>
      <c r="N4792"/>
      <c r="O4792"/>
      <c r="S4792"/>
      <c r="T4792"/>
      <c r="U4792"/>
      <c r="V4792" s="9"/>
    </row>
    <row r="4793" spans="13:22" x14ac:dyDescent="0.3">
      <c r="M4793"/>
      <c r="N4793"/>
      <c r="O4793"/>
      <c r="S4793"/>
      <c r="T4793"/>
      <c r="U4793"/>
      <c r="V4793" s="9"/>
    </row>
    <row r="4794" spans="13:22" x14ac:dyDescent="0.3">
      <c r="M4794"/>
      <c r="N4794"/>
      <c r="O4794"/>
      <c r="S4794"/>
      <c r="T4794"/>
      <c r="U4794"/>
      <c r="V4794" s="9"/>
    </row>
    <row r="4795" spans="13:22" x14ac:dyDescent="0.3">
      <c r="M4795"/>
      <c r="N4795"/>
      <c r="O4795"/>
      <c r="S4795"/>
      <c r="T4795"/>
      <c r="U4795"/>
      <c r="V4795" s="9"/>
    </row>
    <row r="4796" spans="13:22" x14ac:dyDescent="0.3">
      <c r="M4796"/>
      <c r="N4796"/>
      <c r="O4796"/>
      <c r="S4796"/>
      <c r="T4796"/>
      <c r="U4796"/>
      <c r="V4796" s="9"/>
    </row>
    <row r="4797" spans="13:22" x14ac:dyDescent="0.3">
      <c r="M4797"/>
      <c r="N4797"/>
      <c r="O4797"/>
      <c r="S4797"/>
      <c r="T4797"/>
      <c r="U4797"/>
      <c r="V4797" s="9"/>
    </row>
    <row r="4798" spans="13:22" x14ac:dyDescent="0.3">
      <c r="M4798"/>
      <c r="N4798"/>
      <c r="O4798"/>
      <c r="S4798"/>
      <c r="T4798"/>
      <c r="U4798"/>
      <c r="V4798" s="9"/>
    </row>
    <row r="4799" spans="13:22" x14ac:dyDescent="0.3">
      <c r="M4799"/>
      <c r="N4799"/>
      <c r="O4799"/>
      <c r="S4799"/>
      <c r="T4799"/>
      <c r="U4799"/>
      <c r="V4799" s="9"/>
    </row>
    <row r="4800" spans="13:22" x14ac:dyDescent="0.3">
      <c r="M4800"/>
      <c r="N4800"/>
      <c r="O4800"/>
      <c r="S4800"/>
      <c r="T4800"/>
      <c r="U4800"/>
      <c r="V4800" s="9"/>
    </row>
    <row r="4801" spans="13:22" x14ac:dyDescent="0.3">
      <c r="M4801"/>
      <c r="N4801"/>
      <c r="O4801"/>
      <c r="S4801"/>
      <c r="T4801"/>
      <c r="U4801"/>
      <c r="V4801" s="9"/>
    </row>
    <row r="4802" spans="13:22" x14ac:dyDescent="0.3">
      <c r="M4802"/>
      <c r="N4802"/>
      <c r="O4802"/>
      <c r="S4802"/>
      <c r="T4802"/>
      <c r="U4802"/>
      <c r="V4802" s="9"/>
    </row>
    <row r="4803" spans="13:22" x14ac:dyDescent="0.3">
      <c r="M4803"/>
      <c r="N4803"/>
      <c r="O4803"/>
      <c r="S4803"/>
      <c r="T4803"/>
      <c r="U4803"/>
      <c r="V4803" s="9"/>
    </row>
    <row r="4804" spans="13:22" x14ac:dyDescent="0.3">
      <c r="M4804"/>
      <c r="N4804"/>
      <c r="O4804"/>
      <c r="S4804"/>
      <c r="T4804"/>
      <c r="U4804"/>
      <c r="V4804" s="9"/>
    </row>
    <row r="4805" spans="13:22" x14ac:dyDescent="0.3">
      <c r="M4805"/>
      <c r="N4805"/>
      <c r="O4805"/>
      <c r="S4805"/>
      <c r="T4805"/>
      <c r="U4805"/>
      <c r="V4805" s="9"/>
    </row>
    <row r="4806" spans="13:22" x14ac:dyDescent="0.3">
      <c r="M4806"/>
      <c r="N4806"/>
      <c r="O4806"/>
      <c r="S4806"/>
      <c r="T4806"/>
      <c r="U4806"/>
      <c r="V4806" s="9"/>
    </row>
    <row r="4807" spans="13:22" x14ac:dyDescent="0.3">
      <c r="M4807"/>
      <c r="N4807"/>
      <c r="O4807"/>
      <c r="S4807"/>
      <c r="T4807"/>
      <c r="U4807"/>
      <c r="V4807" s="9"/>
    </row>
    <row r="4808" spans="13:22" x14ac:dyDescent="0.3">
      <c r="M4808"/>
      <c r="N4808"/>
      <c r="O4808"/>
      <c r="S4808"/>
      <c r="T4808"/>
      <c r="U4808"/>
      <c r="V4808" s="9"/>
    </row>
    <row r="4809" spans="13:22" x14ac:dyDescent="0.3">
      <c r="M4809"/>
      <c r="N4809"/>
      <c r="O4809"/>
      <c r="S4809"/>
      <c r="T4809"/>
      <c r="U4809"/>
      <c r="V4809" s="9"/>
    </row>
    <row r="4810" spans="13:22" x14ac:dyDescent="0.3">
      <c r="M4810"/>
      <c r="N4810"/>
      <c r="O4810"/>
      <c r="S4810"/>
      <c r="T4810"/>
      <c r="U4810"/>
      <c r="V4810" s="9"/>
    </row>
    <row r="4811" spans="13:22" x14ac:dyDescent="0.3">
      <c r="M4811"/>
      <c r="N4811"/>
      <c r="O4811"/>
      <c r="S4811"/>
      <c r="T4811"/>
      <c r="U4811"/>
      <c r="V4811" s="9"/>
    </row>
    <row r="4812" spans="13:22" x14ac:dyDescent="0.3">
      <c r="M4812"/>
      <c r="N4812"/>
      <c r="O4812"/>
      <c r="S4812"/>
      <c r="T4812"/>
      <c r="U4812"/>
      <c r="V4812" s="9"/>
    </row>
    <row r="4813" spans="13:22" x14ac:dyDescent="0.3">
      <c r="M4813"/>
      <c r="N4813"/>
      <c r="O4813"/>
      <c r="S4813"/>
      <c r="T4813"/>
      <c r="U4813"/>
      <c r="V4813" s="9"/>
    </row>
    <row r="4814" spans="13:22" x14ac:dyDescent="0.3">
      <c r="M4814"/>
      <c r="N4814"/>
      <c r="O4814"/>
      <c r="S4814"/>
      <c r="T4814"/>
      <c r="U4814"/>
      <c r="V4814" s="9"/>
    </row>
    <row r="4815" spans="13:22" x14ac:dyDescent="0.3">
      <c r="M4815"/>
      <c r="N4815"/>
      <c r="O4815"/>
      <c r="S4815"/>
      <c r="T4815"/>
      <c r="U4815"/>
      <c r="V4815" s="9"/>
    </row>
    <row r="4816" spans="13:22" x14ac:dyDescent="0.3">
      <c r="M4816"/>
      <c r="N4816"/>
      <c r="O4816"/>
      <c r="S4816"/>
      <c r="T4816"/>
      <c r="U4816"/>
      <c r="V4816" s="9"/>
    </row>
    <row r="4817" spans="13:22" x14ac:dyDescent="0.3">
      <c r="M4817"/>
      <c r="N4817"/>
      <c r="O4817"/>
      <c r="S4817"/>
      <c r="T4817"/>
      <c r="U4817"/>
      <c r="V4817" s="9"/>
    </row>
    <row r="4818" spans="13:22" x14ac:dyDescent="0.3">
      <c r="M4818"/>
      <c r="N4818"/>
      <c r="O4818"/>
      <c r="S4818"/>
      <c r="T4818"/>
      <c r="U4818"/>
      <c r="V4818" s="9"/>
    </row>
    <row r="4819" spans="13:22" x14ac:dyDescent="0.3">
      <c r="M4819"/>
      <c r="N4819"/>
      <c r="O4819"/>
      <c r="S4819"/>
      <c r="T4819"/>
      <c r="U4819"/>
      <c r="V4819" s="9"/>
    </row>
    <row r="4820" spans="13:22" x14ac:dyDescent="0.3">
      <c r="M4820"/>
      <c r="N4820"/>
      <c r="O4820"/>
      <c r="S4820"/>
      <c r="T4820"/>
      <c r="U4820"/>
      <c r="V4820" s="9"/>
    </row>
    <row r="4821" spans="13:22" x14ac:dyDescent="0.3">
      <c r="M4821"/>
      <c r="N4821"/>
      <c r="O4821"/>
      <c r="S4821"/>
      <c r="T4821"/>
      <c r="U4821"/>
      <c r="V4821" s="9"/>
    </row>
    <row r="4822" spans="13:22" x14ac:dyDescent="0.3">
      <c r="M4822"/>
      <c r="N4822"/>
      <c r="O4822"/>
      <c r="S4822"/>
      <c r="T4822"/>
      <c r="U4822"/>
      <c r="V4822" s="9"/>
    </row>
    <row r="4823" spans="13:22" x14ac:dyDescent="0.3">
      <c r="M4823"/>
      <c r="N4823"/>
      <c r="O4823"/>
      <c r="S4823"/>
      <c r="T4823"/>
      <c r="U4823"/>
      <c r="V4823" s="9"/>
    </row>
    <row r="4824" spans="13:22" x14ac:dyDescent="0.3">
      <c r="M4824"/>
      <c r="N4824"/>
      <c r="O4824"/>
      <c r="S4824"/>
      <c r="T4824"/>
      <c r="U4824"/>
      <c r="V4824" s="9"/>
    </row>
    <row r="4825" spans="13:22" x14ac:dyDescent="0.3">
      <c r="M4825"/>
      <c r="N4825"/>
      <c r="O4825"/>
      <c r="S4825"/>
      <c r="T4825"/>
      <c r="U4825"/>
      <c r="V4825" s="9"/>
    </row>
    <row r="4826" spans="13:22" x14ac:dyDescent="0.3">
      <c r="M4826"/>
      <c r="N4826"/>
      <c r="O4826"/>
      <c r="S4826"/>
      <c r="T4826"/>
      <c r="U4826"/>
      <c r="V4826" s="9"/>
    </row>
    <row r="4827" spans="13:22" x14ac:dyDescent="0.3">
      <c r="M4827"/>
      <c r="N4827"/>
      <c r="O4827"/>
      <c r="S4827"/>
      <c r="T4827"/>
      <c r="U4827"/>
      <c r="V4827" s="9"/>
    </row>
    <row r="4828" spans="13:22" x14ac:dyDescent="0.3">
      <c r="M4828"/>
      <c r="N4828"/>
      <c r="O4828"/>
      <c r="S4828"/>
      <c r="T4828"/>
      <c r="U4828"/>
      <c r="V4828" s="9"/>
    </row>
    <row r="4829" spans="13:22" x14ac:dyDescent="0.3">
      <c r="M4829"/>
      <c r="N4829"/>
      <c r="O4829"/>
      <c r="S4829"/>
      <c r="T4829"/>
      <c r="U4829"/>
      <c r="V4829" s="9"/>
    </row>
    <row r="4830" spans="13:22" x14ac:dyDescent="0.3">
      <c r="M4830"/>
      <c r="N4830"/>
      <c r="O4830"/>
      <c r="S4830"/>
      <c r="T4830"/>
      <c r="U4830"/>
      <c r="V4830" s="9"/>
    </row>
    <row r="4831" spans="13:22" x14ac:dyDescent="0.3">
      <c r="M4831"/>
      <c r="N4831"/>
      <c r="O4831"/>
      <c r="S4831"/>
      <c r="T4831"/>
      <c r="U4831"/>
      <c r="V4831" s="9"/>
    </row>
    <row r="4832" spans="13:22" x14ac:dyDescent="0.3">
      <c r="M4832"/>
      <c r="N4832"/>
      <c r="O4832"/>
      <c r="S4832"/>
      <c r="T4832"/>
      <c r="U4832"/>
      <c r="V4832" s="9"/>
    </row>
    <row r="4833" spans="13:22" x14ac:dyDescent="0.3">
      <c r="M4833"/>
      <c r="N4833"/>
      <c r="O4833"/>
      <c r="S4833"/>
      <c r="T4833"/>
      <c r="U4833"/>
      <c r="V4833" s="9"/>
    </row>
    <row r="4834" spans="13:22" x14ac:dyDescent="0.3">
      <c r="M4834"/>
      <c r="N4834"/>
      <c r="O4834"/>
      <c r="S4834"/>
      <c r="T4834"/>
      <c r="U4834"/>
      <c r="V4834" s="9"/>
    </row>
    <row r="4835" spans="13:22" x14ac:dyDescent="0.3">
      <c r="M4835"/>
      <c r="N4835"/>
      <c r="O4835"/>
      <c r="S4835"/>
      <c r="T4835"/>
      <c r="U4835"/>
      <c r="V4835" s="9"/>
    </row>
    <row r="4836" spans="13:22" x14ac:dyDescent="0.3">
      <c r="M4836"/>
      <c r="N4836"/>
      <c r="O4836"/>
      <c r="S4836"/>
      <c r="T4836"/>
      <c r="U4836"/>
      <c r="V4836" s="9"/>
    </row>
    <row r="4837" spans="13:22" x14ac:dyDescent="0.3">
      <c r="M4837"/>
      <c r="N4837"/>
      <c r="O4837"/>
      <c r="S4837"/>
      <c r="T4837"/>
      <c r="U4837"/>
      <c r="V4837" s="9"/>
    </row>
    <row r="4838" spans="13:22" x14ac:dyDescent="0.3">
      <c r="M4838"/>
      <c r="N4838"/>
      <c r="O4838"/>
      <c r="S4838"/>
      <c r="T4838"/>
      <c r="U4838"/>
      <c r="V4838" s="9"/>
    </row>
    <row r="4839" spans="13:22" x14ac:dyDescent="0.3">
      <c r="M4839"/>
      <c r="N4839"/>
      <c r="O4839"/>
      <c r="S4839"/>
      <c r="T4839"/>
      <c r="U4839"/>
      <c r="V4839" s="9"/>
    </row>
    <row r="4840" spans="13:22" x14ac:dyDescent="0.3">
      <c r="M4840"/>
      <c r="N4840"/>
      <c r="O4840"/>
      <c r="S4840"/>
      <c r="T4840"/>
      <c r="U4840"/>
      <c r="V4840" s="9"/>
    </row>
    <row r="4841" spans="13:22" x14ac:dyDescent="0.3">
      <c r="M4841"/>
      <c r="N4841"/>
      <c r="O4841"/>
      <c r="S4841"/>
      <c r="T4841"/>
      <c r="U4841"/>
      <c r="V4841" s="9"/>
    </row>
    <row r="4842" spans="13:22" x14ac:dyDescent="0.3">
      <c r="M4842"/>
      <c r="N4842"/>
      <c r="O4842"/>
      <c r="S4842"/>
      <c r="T4842"/>
      <c r="U4842"/>
      <c r="V4842" s="9"/>
    </row>
    <row r="4843" spans="13:22" x14ac:dyDescent="0.3">
      <c r="M4843"/>
      <c r="N4843"/>
      <c r="O4843"/>
      <c r="S4843"/>
      <c r="T4843"/>
      <c r="U4843"/>
      <c r="V4843" s="9"/>
    </row>
    <row r="4844" spans="13:22" x14ac:dyDescent="0.3">
      <c r="M4844"/>
      <c r="N4844"/>
      <c r="O4844"/>
      <c r="S4844"/>
      <c r="T4844"/>
      <c r="U4844"/>
      <c r="V4844" s="9"/>
    </row>
    <row r="4845" spans="13:22" x14ac:dyDescent="0.3">
      <c r="M4845"/>
      <c r="N4845"/>
      <c r="O4845"/>
      <c r="S4845"/>
      <c r="T4845"/>
      <c r="U4845"/>
      <c r="V4845" s="9"/>
    </row>
    <row r="4846" spans="13:22" x14ac:dyDescent="0.3">
      <c r="M4846"/>
      <c r="N4846"/>
      <c r="O4846"/>
      <c r="S4846"/>
      <c r="T4846"/>
      <c r="U4846"/>
      <c r="V4846" s="9"/>
    </row>
    <row r="4847" spans="13:22" x14ac:dyDescent="0.3">
      <c r="M4847"/>
      <c r="N4847"/>
      <c r="O4847"/>
      <c r="S4847"/>
      <c r="T4847"/>
      <c r="U4847"/>
      <c r="V4847" s="9"/>
    </row>
    <row r="4848" spans="13:22" x14ac:dyDescent="0.3">
      <c r="M4848"/>
      <c r="N4848"/>
      <c r="O4848"/>
      <c r="S4848"/>
      <c r="T4848"/>
      <c r="U4848"/>
      <c r="V4848" s="9"/>
    </row>
    <row r="4849" spans="13:22" x14ac:dyDescent="0.3">
      <c r="M4849"/>
      <c r="N4849"/>
      <c r="O4849"/>
      <c r="S4849"/>
      <c r="T4849"/>
      <c r="U4849"/>
      <c r="V4849" s="9"/>
    </row>
    <row r="4850" spans="13:22" x14ac:dyDescent="0.3">
      <c r="M4850"/>
      <c r="N4850"/>
      <c r="O4850"/>
      <c r="S4850"/>
      <c r="T4850"/>
      <c r="U4850"/>
      <c r="V4850" s="9"/>
    </row>
    <row r="4851" spans="13:22" x14ac:dyDescent="0.3">
      <c r="M4851"/>
      <c r="N4851"/>
      <c r="O4851"/>
      <c r="S4851"/>
      <c r="T4851"/>
      <c r="U4851"/>
      <c r="V4851" s="9"/>
    </row>
    <row r="4852" spans="13:22" x14ac:dyDescent="0.3">
      <c r="M4852"/>
      <c r="N4852"/>
      <c r="O4852"/>
      <c r="S4852"/>
      <c r="T4852"/>
      <c r="U4852"/>
      <c r="V4852" s="9"/>
    </row>
    <row r="4853" spans="13:22" x14ac:dyDescent="0.3">
      <c r="M4853"/>
      <c r="N4853"/>
      <c r="O4853"/>
      <c r="S4853"/>
      <c r="T4853"/>
      <c r="U4853"/>
      <c r="V4853" s="9"/>
    </row>
    <row r="4854" spans="13:22" x14ac:dyDescent="0.3">
      <c r="M4854"/>
      <c r="N4854"/>
      <c r="O4854"/>
      <c r="S4854"/>
      <c r="T4854"/>
      <c r="U4854"/>
      <c r="V4854" s="9"/>
    </row>
    <row r="4855" spans="13:22" x14ac:dyDescent="0.3">
      <c r="M4855"/>
      <c r="N4855"/>
      <c r="O4855"/>
      <c r="S4855"/>
      <c r="T4855"/>
      <c r="U4855"/>
      <c r="V4855" s="9"/>
    </row>
    <row r="4856" spans="13:22" x14ac:dyDescent="0.3">
      <c r="M4856"/>
      <c r="N4856"/>
      <c r="O4856"/>
      <c r="S4856"/>
      <c r="T4856"/>
      <c r="U4856"/>
      <c r="V4856" s="9"/>
    </row>
    <row r="4857" spans="13:22" x14ac:dyDescent="0.3">
      <c r="M4857"/>
      <c r="N4857"/>
      <c r="O4857"/>
      <c r="S4857"/>
      <c r="T4857"/>
      <c r="U4857"/>
      <c r="V4857" s="9"/>
    </row>
    <row r="4858" spans="13:22" x14ac:dyDescent="0.3">
      <c r="M4858"/>
      <c r="N4858"/>
      <c r="O4858"/>
      <c r="S4858"/>
      <c r="T4858"/>
      <c r="U4858"/>
      <c r="V4858" s="9"/>
    </row>
    <row r="4859" spans="13:22" x14ac:dyDescent="0.3">
      <c r="M4859"/>
      <c r="N4859"/>
      <c r="O4859"/>
      <c r="S4859"/>
      <c r="T4859"/>
      <c r="U4859"/>
      <c r="V4859" s="9"/>
    </row>
    <row r="4860" spans="13:22" x14ac:dyDescent="0.3">
      <c r="M4860"/>
      <c r="N4860"/>
      <c r="O4860"/>
      <c r="S4860"/>
      <c r="T4860"/>
      <c r="U4860"/>
      <c r="V4860" s="9"/>
    </row>
    <row r="4861" spans="13:22" x14ac:dyDescent="0.3">
      <c r="M4861"/>
      <c r="N4861"/>
      <c r="O4861"/>
      <c r="S4861"/>
      <c r="T4861"/>
      <c r="U4861"/>
      <c r="V4861" s="9"/>
    </row>
    <row r="4862" spans="13:22" x14ac:dyDescent="0.3">
      <c r="M4862"/>
      <c r="N4862"/>
      <c r="O4862"/>
      <c r="S4862"/>
      <c r="T4862"/>
      <c r="U4862"/>
      <c r="V4862" s="9"/>
    </row>
    <row r="4863" spans="13:22" x14ac:dyDescent="0.3">
      <c r="M4863"/>
      <c r="N4863"/>
      <c r="O4863"/>
      <c r="S4863"/>
      <c r="T4863"/>
      <c r="U4863"/>
      <c r="V4863" s="9"/>
    </row>
    <row r="4864" spans="13:22" x14ac:dyDescent="0.3">
      <c r="M4864"/>
      <c r="N4864"/>
      <c r="O4864"/>
      <c r="S4864"/>
      <c r="T4864"/>
      <c r="U4864"/>
      <c r="V4864" s="9"/>
    </row>
    <row r="4865" spans="13:22" x14ac:dyDescent="0.3">
      <c r="M4865"/>
      <c r="N4865"/>
      <c r="O4865"/>
      <c r="S4865"/>
      <c r="T4865"/>
      <c r="U4865"/>
      <c r="V4865" s="9"/>
    </row>
    <row r="4866" spans="13:22" x14ac:dyDescent="0.3">
      <c r="M4866"/>
      <c r="N4866"/>
      <c r="O4866"/>
      <c r="S4866"/>
      <c r="T4866"/>
      <c r="U4866"/>
      <c r="V4866" s="9"/>
    </row>
    <row r="4867" spans="13:22" x14ac:dyDescent="0.3">
      <c r="M4867"/>
      <c r="N4867"/>
      <c r="O4867"/>
      <c r="S4867"/>
      <c r="T4867"/>
      <c r="U4867"/>
      <c r="V4867" s="9"/>
    </row>
    <row r="4868" spans="13:22" x14ac:dyDescent="0.3">
      <c r="M4868"/>
      <c r="N4868"/>
      <c r="O4868"/>
      <c r="S4868"/>
      <c r="T4868"/>
      <c r="U4868"/>
      <c r="V4868" s="9"/>
    </row>
    <row r="4869" spans="13:22" x14ac:dyDescent="0.3">
      <c r="M4869"/>
      <c r="N4869"/>
      <c r="O4869"/>
      <c r="S4869"/>
      <c r="T4869"/>
      <c r="U4869"/>
      <c r="V4869" s="9"/>
    </row>
    <row r="4870" spans="13:22" x14ac:dyDescent="0.3">
      <c r="M4870"/>
      <c r="N4870"/>
      <c r="O4870"/>
      <c r="S4870"/>
      <c r="T4870"/>
      <c r="U4870"/>
      <c r="V4870" s="9"/>
    </row>
    <row r="4871" spans="13:22" x14ac:dyDescent="0.3">
      <c r="M4871"/>
      <c r="N4871"/>
      <c r="O4871"/>
      <c r="S4871"/>
      <c r="T4871"/>
      <c r="U4871"/>
      <c r="V4871" s="9"/>
    </row>
    <row r="4872" spans="13:22" x14ac:dyDescent="0.3">
      <c r="M4872"/>
      <c r="N4872"/>
      <c r="O4872"/>
      <c r="S4872"/>
      <c r="T4872"/>
      <c r="U4872"/>
      <c r="V4872" s="9"/>
    </row>
    <row r="4873" spans="13:22" x14ac:dyDescent="0.3">
      <c r="M4873"/>
      <c r="N4873"/>
      <c r="O4873"/>
      <c r="S4873"/>
      <c r="T4873"/>
      <c r="U4873"/>
      <c r="V4873" s="9"/>
    </row>
    <row r="4874" spans="13:22" x14ac:dyDescent="0.3">
      <c r="M4874"/>
      <c r="N4874"/>
      <c r="O4874"/>
      <c r="S4874"/>
      <c r="T4874"/>
      <c r="U4874"/>
      <c r="V4874" s="9"/>
    </row>
    <row r="4875" spans="13:22" x14ac:dyDescent="0.3">
      <c r="M4875"/>
      <c r="N4875"/>
      <c r="O4875"/>
      <c r="S4875"/>
      <c r="T4875"/>
      <c r="U4875"/>
      <c r="V4875" s="9"/>
    </row>
    <row r="4876" spans="13:22" x14ac:dyDescent="0.3">
      <c r="M4876"/>
      <c r="N4876"/>
      <c r="O4876"/>
      <c r="S4876"/>
      <c r="T4876"/>
      <c r="U4876"/>
      <c r="V4876" s="9"/>
    </row>
    <row r="4877" spans="13:22" x14ac:dyDescent="0.3">
      <c r="M4877"/>
      <c r="N4877"/>
      <c r="O4877"/>
      <c r="S4877"/>
      <c r="T4877"/>
      <c r="U4877"/>
      <c r="V4877" s="9"/>
    </row>
    <row r="4878" spans="13:22" x14ac:dyDescent="0.3">
      <c r="M4878"/>
      <c r="N4878"/>
      <c r="O4878"/>
      <c r="S4878"/>
      <c r="T4878"/>
      <c r="U4878"/>
      <c r="V4878" s="9"/>
    </row>
    <row r="4879" spans="13:22" x14ac:dyDescent="0.3">
      <c r="M4879"/>
      <c r="N4879"/>
      <c r="O4879"/>
      <c r="S4879"/>
      <c r="T4879"/>
      <c r="U4879"/>
      <c r="V4879" s="9"/>
    </row>
    <row r="4880" spans="13:22" x14ac:dyDescent="0.3">
      <c r="M4880"/>
      <c r="N4880"/>
      <c r="O4880"/>
      <c r="S4880"/>
      <c r="T4880"/>
      <c r="U4880"/>
      <c r="V4880" s="9"/>
    </row>
    <row r="4881" spans="13:22" x14ac:dyDescent="0.3">
      <c r="M4881"/>
      <c r="N4881"/>
      <c r="O4881"/>
      <c r="S4881"/>
      <c r="T4881"/>
      <c r="U4881"/>
      <c r="V4881" s="9"/>
    </row>
    <row r="4882" spans="13:22" x14ac:dyDescent="0.3">
      <c r="M4882"/>
      <c r="N4882"/>
      <c r="O4882"/>
      <c r="S4882"/>
      <c r="T4882"/>
      <c r="U4882"/>
      <c r="V4882" s="9"/>
    </row>
    <row r="4883" spans="13:22" x14ac:dyDescent="0.3">
      <c r="M4883"/>
      <c r="N4883"/>
      <c r="O4883"/>
      <c r="S4883"/>
      <c r="T4883"/>
      <c r="U4883"/>
      <c r="V4883" s="9"/>
    </row>
    <row r="4884" spans="13:22" x14ac:dyDescent="0.3">
      <c r="M4884"/>
      <c r="N4884"/>
      <c r="O4884"/>
      <c r="S4884"/>
      <c r="T4884"/>
      <c r="U4884"/>
      <c r="V4884" s="9"/>
    </row>
    <row r="4885" spans="13:22" x14ac:dyDescent="0.3">
      <c r="M4885"/>
      <c r="N4885"/>
      <c r="O4885"/>
      <c r="S4885"/>
      <c r="T4885"/>
      <c r="U4885"/>
      <c r="V4885" s="9"/>
    </row>
    <row r="4886" spans="13:22" x14ac:dyDescent="0.3">
      <c r="M4886"/>
      <c r="N4886"/>
      <c r="O4886"/>
      <c r="S4886"/>
      <c r="T4886"/>
      <c r="U4886"/>
      <c r="V4886" s="9"/>
    </row>
    <row r="4887" spans="13:22" x14ac:dyDescent="0.3">
      <c r="M4887"/>
      <c r="N4887"/>
      <c r="O4887"/>
      <c r="S4887"/>
      <c r="T4887"/>
      <c r="U4887"/>
      <c r="V4887" s="9"/>
    </row>
    <row r="4888" spans="13:22" x14ac:dyDescent="0.3">
      <c r="M4888"/>
      <c r="N4888"/>
      <c r="O4888"/>
      <c r="S4888"/>
      <c r="T4888"/>
      <c r="U4888"/>
      <c r="V4888" s="9"/>
    </row>
    <row r="4889" spans="13:22" x14ac:dyDescent="0.3">
      <c r="M4889"/>
      <c r="N4889"/>
      <c r="O4889"/>
      <c r="S4889"/>
      <c r="T4889"/>
      <c r="U4889"/>
      <c r="V4889" s="9"/>
    </row>
    <row r="4890" spans="13:22" x14ac:dyDescent="0.3">
      <c r="M4890"/>
      <c r="N4890"/>
      <c r="O4890"/>
      <c r="S4890"/>
      <c r="T4890"/>
      <c r="U4890"/>
      <c r="V4890" s="9"/>
    </row>
    <row r="4891" spans="13:22" x14ac:dyDescent="0.3">
      <c r="M4891"/>
      <c r="N4891"/>
      <c r="O4891"/>
      <c r="S4891"/>
      <c r="T4891"/>
      <c r="U4891"/>
      <c r="V4891" s="9"/>
    </row>
    <row r="4892" spans="13:22" x14ac:dyDescent="0.3">
      <c r="M4892"/>
      <c r="N4892"/>
      <c r="O4892"/>
      <c r="S4892"/>
      <c r="T4892"/>
      <c r="U4892"/>
      <c r="V4892" s="9"/>
    </row>
    <row r="4893" spans="13:22" x14ac:dyDescent="0.3">
      <c r="M4893"/>
      <c r="N4893"/>
      <c r="O4893"/>
      <c r="S4893"/>
      <c r="T4893"/>
      <c r="U4893"/>
      <c r="V4893" s="9"/>
    </row>
    <row r="4894" spans="13:22" x14ac:dyDescent="0.3">
      <c r="M4894"/>
      <c r="N4894"/>
      <c r="O4894"/>
      <c r="S4894"/>
      <c r="T4894"/>
      <c r="U4894"/>
      <c r="V4894" s="9"/>
    </row>
    <row r="4895" spans="13:22" x14ac:dyDescent="0.3">
      <c r="M4895"/>
      <c r="N4895"/>
      <c r="O4895"/>
      <c r="S4895"/>
      <c r="T4895"/>
      <c r="U4895"/>
      <c r="V4895" s="9"/>
    </row>
    <row r="4896" spans="13:22" x14ac:dyDescent="0.3">
      <c r="M4896"/>
      <c r="N4896"/>
      <c r="O4896"/>
      <c r="S4896"/>
      <c r="T4896"/>
      <c r="U4896"/>
      <c r="V4896" s="9"/>
    </row>
    <row r="4897" spans="13:22" x14ac:dyDescent="0.3">
      <c r="M4897"/>
      <c r="N4897"/>
      <c r="O4897"/>
      <c r="S4897"/>
      <c r="T4897"/>
      <c r="U4897"/>
      <c r="V4897" s="9"/>
    </row>
    <row r="4898" spans="13:22" x14ac:dyDescent="0.3">
      <c r="M4898"/>
      <c r="N4898"/>
      <c r="O4898"/>
      <c r="S4898"/>
      <c r="T4898"/>
      <c r="U4898"/>
      <c r="V4898" s="9"/>
    </row>
    <row r="4899" spans="13:22" x14ac:dyDescent="0.3">
      <c r="M4899"/>
      <c r="N4899"/>
      <c r="O4899"/>
      <c r="S4899"/>
      <c r="T4899"/>
      <c r="U4899"/>
      <c r="V4899" s="9"/>
    </row>
    <row r="4900" spans="13:22" x14ac:dyDescent="0.3">
      <c r="M4900"/>
      <c r="N4900"/>
      <c r="O4900"/>
      <c r="S4900"/>
      <c r="T4900"/>
      <c r="U4900"/>
      <c r="V4900" s="9"/>
    </row>
    <row r="4901" spans="13:22" x14ac:dyDescent="0.3">
      <c r="M4901"/>
      <c r="N4901"/>
      <c r="O4901"/>
      <c r="S4901"/>
      <c r="T4901"/>
      <c r="U4901"/>
      <c r="V4901" s="9"/>
    </row>
    <row r="4902" spans="13:22" x14ac:dyDescent="0.3">
      <c r="M4902"/>
      <c r="N4902"/>
      <c r="O4902"/>
      <c r="S4902"/>
      <c r="T4902"/>
      <c r="U4902"/>
      <c r="V4902" s="9"/>
    </row>
    <row r="4903" spans="13:22" x14ac:dyDescent="0.3">
      <c r="M4903"/>
      <c r="N4903"/>
      <c r="O4903"/>
      <c r="S4903"/>
      <c r="T4903"/>
      <c r="U4903"/>
      <c r="V4903" s="9"/>
    </row>
    <row r="4904" spans="13:22" x14ac:dyDescent="0.3">
      <c r="M4904"/>
      <c r="N4904"/>
      <c r="O4904"/>
      <c r="S4904"/>
      <c r="T4904"/>
      <c r="U4904"/>
      <c r="V4904" s="9"/>
    </row>
    <row r="4905" spans="13:22" x14ac:dyDescent="0.3">
      <c r="M4905"/>
      <c r="N4905"/>
      <c r="O4905"/>
      <c r="S4905"/>
      <c r="T4905"/>
      <c r="U4905"/>
      <c r="V4905" s="9"/>
    </row>
    <row r="4906" spans="13:22" x14ac:dyDescent="0.3">
      <c r="M4906"/>
      <c r="N4906"/>
      <c r="O4906"/>
      <c r="S4906"/>
      <c r="T4906"/>
      <c r="U4906"/>
      <c r="V4906" s="9"/>
    </row>
    <row r="4907" spans="13:22" x14ac:dyDescent="0.3">
      <c r="M4907"/>
      <c r="N4907"/>
      <c r="O4907"/>
      <c r="S4907"/>
      <c r="T4907"/>
      <c r="U4907"/>
      <c r="V4907" s="9"/>
    </row>
    <row r="4908" spans="13:22" x14ac:dyDescent="0.3">
      <c r="M4908"/>
      <c r="N4908"/>
      <c r="O4908"/>
      <c r="S4908"/>
      <c r="T4908"/>
      <c r="U4908"/>
      <c r="V4908" s="9"/>
    </row>
    <row r="4909" spans="13:22" x14ac:dyDescent="0.3">
      <c r="M4909"/>
      <c r="N4909"/>
      <c r="O4909"/>
      <c r="S4909"/>
      <c r="T4909"/>
      <c r="U4909"/>
      <c r="V4909" s="9"/>
    </row>
    <row r="4910" spans="13:22" x14ac:dyDescent="0.3">
      <c r="M4910"/>
      <c r="N4910"/>
      <c r="O4910"/>
      <c r="S4910"/>
      <c r="T4910"/>
      <c r="U4910"/>
      <c r="V4910" s="9"/>
    </row>
    <row r="4911" spans="13:22" x14ac:dyDescent="0.3">
      <c r="M4911"/>
      <c r="N4911"/>
      <c r="O4911"/>
      <c r="S4911"/>
      <c r="T4911"/>
      <c r="U4911"/>
      <c r="V4911" s="9"/>
    </row>
    <row r="4912" spans="13:22" x14ac:dyDescent="0.3">
      <c r="M4912"/>
      <c r="N4912"/>
      <c r="O4912"/>
      <c r="S4912"/>
      <c r="T4912"/>
      <c r="U4912"/>
      <c r="V4912" s="9"/>
    </row>
    <row r="4913" spans="13:22" x14ac:dyDescent="0.3">
      <c r="M4913"/>
      <c r="N4913"/>
      <c r="O4913"/>
      <c r="S4913"/>
      <c r="T4913"/>
      <c r="U4913"/>
      <c r="V4913" s="9"/>
    </row>
    <row r="4914" spans="13:22" x14ac:dyDescent="0.3">
      <c r="M4914"/>
      <c r="N4914"/>
      <c r="O4914"/>
      <c r="S4914"/>
      <c r="T4914"/>
      <c r="U4914"/>
      <c r="V4914" s="9"/>
    </row>
    <row r="4915" spans="13:22" x14ac:dyDescent="0.3">
      <c r="M4915"/>
      <c r="N4915"/>
      <c r="O4915"/>
      <c r="S4915"/>
      <c r="T4915"/>
      <c r="U4915"/>
      <c r="V4915" s="9"/>
    </row>
    <row r="4916" spans="13:22" x14ac:dyDescent="0.3">
      <c r="M4916"/>
      <c r="N4916"/>
      <c r="O4916"/>
      <c r="S4916"/>
      <c r="T4916"/>
      <c r="U4916"/>
      <c r="V4916" s="9"/>
    </row>
    <row r="4917" spans="13:22" x14ac:dyDescent="0.3">
      <c r="M4917"/>
      <c r="N4917"/>
      <c r="O4917"/>
      <c r="S4917"/>
      <c r="T4917"/>
      <c r="U4917"/>
      <c r="V4917" s="9"/>
    </row>
    <row r="4918" spans="13:22" x14ac:dyDescent="0.3">
      <c r="M4918"/>
      <c r="N4918"/>
      <c r="O4918"/>
      <c r="S4918"/>
      <c r="T4918"/>
      <c r="U4918"/>
      <c r="V4918" s="9"/>
    </row>
    <row r="4919" spans="13:22" x14ac:dyDescent="0.3">
      <c r="M4919"/>
      <c r="N4919"/>
      <c r="O4919"/>
      <c r="S4919"/>
      <c r="T4919"/>
      <c r="U4919"/>
      <c r="V4919" s="9"/>
    </row>
    <row r="4920" spans="13:22" x14ac:dyDescent="0.3">
      <c r="M4920"/>
      <c r="N4920"/>
      <c r="O4920"/>
      <c r="S4920"/>
      <c r="T4920"/>
      <c r="U4920"/>
      <c r="V4920" s="9"/>
    </row>
    <row r="4921" spans="13:22" x14ac:dyDescent="0.3">
      <c r="M4921"/>
      <c r="N4921"/>
      <c r="O4921"/>
      <c r="S4921"/>
      <c r="T4921"/>
      <c r="U4921"/>
      <c r="V4921" s="9"/>
    </row>
    <row r="4922" spans="13:22" x14ac:dyDescent="0.3">
      <c r="M4922"/>
      <c r="N4922"/>
      <c r="O4922"/>
      <c r="S4922"/>
      <c r="T4922"/>
      <c r="U4922"/>
      <c r="V4922" s="9"/>
    </row>
    <row r="4923" spans="13:22" x14ac:dyDescent="0.3">
      <c r="M4923"/>
      <c r="N4923"/>
      <c r="O4923"/>
      <c r="S4923"/>
      <c r="T4923"/>
      <c r="U4923"/>
      <c r="V4923" s="9"/>
    </row>
    <row r="4924" spans="13:22" x14ac:dyDescent="0.3">
      <c r="M4924"/>
      <c r="N4924"/>
      <c r="O4924"/>
      <c r="S4924"/>
      <c r="T4924"/>
      <c r="U4924"/>
      <c r="V4924" s="9"/>
    </row>
    <row r="4925" spans="13:22" x14ac:dyDescent="0.3">
      <c r="M4925"/>
      <c r="N4925"/>
      <c r="O4925"/>
      <c r="S4925"/>
      <c r="T4925"/>
      <c r="U4925"/>
      <c r="V4925" s="9"/>
    </row>
    <row r="4926" spans="13:22" x14ac:dyDescent="0.3">
      <c r="M4926"/>
      <c r="N4926"/>
      <c r="O4926"/>
      <c r="S4926"/>
      <c r="T4926"/>
      <c r="U4926"/>
      <c r="V4926" s="9"/>
    </row>
    <row r="4927" spans="13:22" x14ac:dyDescent="0.3">
      <c r="M4927"/>
      <c r="N4927"/>
      <c r="O4927"/>
      <c r="S4927"/>
      <c r="T4927"/>
      <c r="U4927"/>
      <c r="V4927" s="9"/>
    </row>
    <row r="4928" spans="13:22" x14ac:dyDescent="0.3">
      <c r="M4928"/>
      <c r="N4928"/>
      <c r="O4928"/>
      <c r="S4928"/>
      <c r="T4928"/>
      <c r="U4928"/>
      <c r="V4928" s="9"/>
    </row>
    <row r="4929" spans="13:22" x14ac:dyDescent="0.3">
      <c r="M4929"/>
      <c r="N4929"/>
      <c r="O4929"/>
      <c r="S4929"/>
      <c r="T4929"/>
      <c r="U4929"/>
      <c r="V4929" s="9"/>
    </row>
    <row r="4930" spans="13:22" x14ac:dyDescent="0.3">
      <c r="M4930"/>
      <c r="N4930"/>
      <c r="O4930"/>
      <c r="S4930"/>
      <c r="T4930"/>
      <c r="U4930"/>
      <c r="V4930" s="9"/>
    </row>
    <row r="4931" spans="13:22" x14ac:dyDescent="0.3">
      <c r="M4931"/>
      <c r="N4931"/>
      <c r="O4931"/>
      <c r="S4931"/>
      <c r="T4931"/>
      <c r="U4931"/>
      <c r="V4931" s="9"/>
    </row>
    <row r="4932" spans="13:22" x14ac:dyDescent="0.3">
      <c r="M4932"/>
      <c r="N4932"/>
      <c r="O4932"/>
      <c r="S4932"/>
      <c r="T4932"/>
      <c r="U4932"/>
      <c r="V4932" s="9"/>
    </row>
    <row r="4933" spans="13:22" x14ac:dyDescent="0.3">
      <c r="M4933"/>
      <c r="N4933"/>
      <c r="O4933"/>
      <c r="S4933"/>
      <c r="T4933"/>
      <c r="U4933"/>
      <c r="V4933" s="9"/>
    </row>
    <row r="4934" spans="13:22" x14ac:dyDescent="0.3">
      <c r="M4934"/>
      <c r="N4934"/>
      <c r="O4934"/>
      <c r="S4934"/>
      <c r="T4934"/>
      <c r="U4934"/>
      <c r="V4934" s="9"/>
    </row>
    <row r="4935" spans="13:22" x14ac:dyDescent="0.3">
      <c r="M4935"/>
      <c r="N4935"/>
      <c r="O4935"/>
      <c r="S4935"/>
      <c r="T4935"/>
      <c r="U4935"/>
      <c r="V4935" s="9"/>
    </row>
    <row r="4936" spans="13:22" x14ac:dyDescent="0.3">
      <c r="M4936"/>
      <c r="N4936"/>
      <c r="O4936"/>
      <c r="S4936"/>
      <c r="T4936"/>
      <c r="U4936"/>
      <c r="V4936" s="9"/>
    </row>
    <row r="4937" spans="13:22" x14ac:dyDescent="0.3">
      <c r="M4937"/>
      <c r="N4937"/>
      <c r="O4937"/>
      <c r="S4937"/>
      <c r="T4937"/>
      <c r="U4937"/>
      <c r="V4937" s="9"/>
    </row>
    <row r="4938" spans="13:22" x14ac:dyDescent="0.3">
      <c r="M4938"/>
      <c r="N4938"/>
      <c r="O4938"/>
      <c r="S4938"/>
      <c r="T4938"/>
      <c r="U4938"/>
      <c r="V4938" s="9"/>
    </row>
    <row r="4939" spans="13:22" x14ac:dyDescent="0.3">
      <c r="M4939"/>
      <c r="N4939"/>
      <c r="O4939"/>
      <c r="S4939"/>
      <c r="T4939"/>
      <c r="U4939"/>
      <c r="V4939" s="9"/>
    </row>
    <row r="4940" spans="13:22" x14ac:dyDescent="0.3">
      <c r="M4940"/>
      <c r="N4940"/>
      <c r="O4940"/>
      <c r="S4940"/>
      <c r="T4940"/>
      <c r="U4940"/>
      <c r="V4940" s="9"/>
    </row>
    <row r="4941" spans="13:22" x14ac:dyDescent="0.3">
      <c r="M4941"/>
      <c r="N4941"/>
      <c r="O4941"/>
      <c r="S4941"/>
      <c r="T4941"/>
      <c r="U4941"/>
      <c r="V4941" s="9"/>
    </row>
    <row r="4942" spans="13:22" x14ac:dyDescent="0.3">
      <c r="M4942"/>
      <c r="N4942"/>
      <c r="O4942"/>
      <c r="S4942"/>
      <c r="T4942"/>
      <c r="U4942"/>
      <c r="V4942" s="9"/>
    </row>
    <row r="4943" spans="13:22" x14ac:dyDescent="0.3">
      <c r="M4943"/>
      <c r="N4943"/>
      <c r="O4943"/>
      <c r="S4943"/>
      <c r="T4943"/>
      <c r="U4943"/>
      <c r="V4943" s="9"/>
    </row>
    <row r="4944" spans="13:22" x14ac:dyDescent="0.3">
      <c r="M4944"/>
      <c r="N4944"/>
      <c r="O4944"/>
      <c r="S4944"/>
      <c r="T4944"/>
      <c r="U4944"/>
      <c r="V4944" s="9"/>
    </row>
    <row r="4945" spans="13:22" x14ac:dyDescent="0.3">
      <c r="M4945"/>
      <c r="N4945"/>
      <c r="O4945"/>
      <c r="S4945"/>
      <c r="T4945"/>
      <c r="U4945"/>
      <c r="V4945" s="9"/>
    </row>
    <row r="4946" spans="13:22" x14ac:dyDescent="0.3">
      <c r="M4946"/>
      <c r="N4946"/>
      <c r="O4946"/>
      <c r="S4946"/>
      <c r="T4946"/>
      <c r="U4946"/>
      <c r="V4946" s="9"/>
    </row>
    <row r="4947" spans="13:22" x14ac:dyDescent="0.3">
      <c r="M4947"/>
      <c r="N4947"/>
      <c r="O4947"/>
      <c r="S4947"/>
      <c r="T4947"/>
      <c r="U4947"/>
      <c r="V4947" s="9"/>
    </row>
    <row r="4948" spans="13:22" x14ac:dyDescent="0.3">
      <c r="M4948"/>
      <c r="N4948"/>
      <c r="O4948"/>
      <c r="S4948"/>
      <c r="T4948"/>
      <c r="U4948"/>
      <c r="V4948" s="9"/>
    </row>
    <row r="4949" spans="13:22" x14ac:dyDescent="0.3">
      <c r="M4949"/>
      <c r="N4949"/>
      <c r="O4949"/>
      <c r="S4949"/>
      <c r="T4949"/>
      <c r="U4949"/>
      <c r="V4949" s="9"/>
    </row>
    <row r="4950" spans="13:22" x14ac:dyDescent="0.3">
      <c r="M4950"/>
      <c r="N4950"/>
      <c r="O4950"/>
      <c r="S4950"/>
      <c r="T4950"/>
      <c r="U4950"/>
      <c r="V4950" s="9"/>
    </row>
    <row r="4951" spans="13:22" x14ac:dyDescent="0.3">
      <c r="M4951"/>
      <c r="N4951"/>
      <c r="O4951"/>
      <c r="S4951"/>
      <c r="T4951"/>
      <c r="U4951"/>
      <c r="V4951" s="9"/>
    </row>
    <row r="4952" spans="13:22" x14ac:dyDescent="0.3">
      <c r="M4952"/>
      <c r="N4952"/>
      <c r="O4952"/>
      <c r="S4952"/>
      <c r="T4952"/>
      <c r="U4952"/>
      <c r="V4952" s="9"/>
    </row>
    <row r="4953" spans="13:22" x14ac:dyDescent="0.3">
      <c r="M4953"/>
      <c r="N4953"/>
      <c r="O4953"/>
      <c r="S4953"/>
      <c r="T4953"/>
      <c r="U4953"/>
      <c r="V4953" s="9"/>
    </row>
    <row r="4954" spans="13:22" x14ac:dyDescent="0.3">
      <c r="M4954"/>
      <c r="N4954"/>
      <c r="O4954"/>
      <c r="S4954"/>
      <c r="T4954"/>
      <c r="U4954"/>
      <c r="V4954" s="9"/>
    </row>
    <row r="4955" spans="13:22" x14ac:dyDescent="0.3">
      <c r="M4955"/>
      <c r="N4955"/>
      <c r="O4955"/>
      <c r="S4955"/>
      <c r="T4955"/>
      <c r="U4955"/>
      <c r="V4955" s="9"/>
    </row>
    <row r="4956" spans="13:22" x14ac:dyDescent="0.3">
      <c r="M4956"/>
      <c r="N4956"/>
      <c r="O4956"/>
      <c r="S4956"/>
      <c r="T4956"/>
      <c r="U4956"/>
      <c r="V4956" s="9"/>
    </row>
    <row r="4957" spans="13:22" x14ac:dyDescent="0.3">
      <c r="M4957"/>
      <c r="N4957"/>
      <c r="O4957"/>
      <c r="S4957"/>
      <c r="T4957"/>
      <c r="U4957"/>
      <c r="V4957" s="9"/>
    </row>
    <row r="4958" spans="13:22" x14ac:dyDescent="0.3">
      <c r="M4958"/>
      <c r="N4958"/>
      <c r="O4958"/>
      <c r="S4958"/>
      <c r="T4958"/>
      <c r="U4958"/>
      <c r="V4958" s="9"/>
    </row>
    <row r="4959" spans="13:22" x14ac:dyDescent="0.3">
      <c r="M4959"/>
      <c r="N4959"/>
      <c r="O4959"/>
      <c r="S4959"/>
      <c r="T4959"/>
      <c r="U4959"/>
      <c r="V4959" s="9"/>
    </row>
    <row r="4960" spans="13:22" x14ac:dyDescent="0.3">
      <c r="M4960"/>
      <c r="N4960"/>
      <c r="O4960"/>
      <c r="S4960"/>
      <c r="T4960"/>
      <c r="U4960"/>
      <c r="V4960" s="9"/>
    </row>
    <row r="4961" spans="13:22" x14ac:dyDescent="0.3">
      <c r="M4961"/>
      <c r="N4961"/>
      <c r="O4961"/>
      <c r="S4961"/>
      <c r="T4961"/>
      <c r="U4961"/>
      <c r="V4961" s="9"/>
    </row>
    <row r="4962" spans="13:22" x14ac:dyDescent="0.3">
      <c r="M4962"/>
      <c r="N4962"/>
      <c r="O4962"/>
      <c r="S4962"/>
      <c r="T4962"/>
      <c r="U4962"/>
      <c r="V4962" s="9"/>
    </row>
    <row r="4963" spans="13:22" x14ac:dyDescent="0.3">
      <c r="M4963"/>
      <c r="N4963"/>
      <c r="O4963"/>
      <c r="S4963"/>
      <c r="T4963"/>
      <c r="U4963"/>
      <c r="V4963" s="9"/>
    </row>
    <row r="4964" spans="13:22" x14ac:dyDescent="0.3">
      <c r="M4964"/>
      <c r="N4964"/>
      <c r="O4964"/>
      <c r="S4964"/>
      <c r="T4964"/>
      <c r="U4964"/>
      <c r="V4964" s="9"/>
    </row>
    <row r="4965" spans="13:22" x14ac:dyDescent="0.3">
      <c r="M4965"/>
      <c r="N4965"/>
      <c r="O4965"/>
      <c r="S4965"/>
      <c r="T4965"/>
      <c r="U4965"/>
      <c r="V4965" s="9"/>
    </row>
    <row r="4966" spans="13:22" x14ac:dyDescent="0.3">
      <c r="M4966"/>
      <c r="N4966"/>
      <c r="O4966"/>
      <c r="S4966"/>
      <c r="T4966"/>
      <c r="U4966"/>
      <c r="V4966" s="9"/>
    </row>
    <row r="4967" spans="13:22" x14ac:dyDescent="0.3">
      <c r="M4967"/>
      <c r="N4967"/>
      <c r="O4967"/>
      <c r="S4967"/>
      <c r="T4967"/>
      <c r="U4967"/>
      <c r="V4967" s="9"/>
    </row>
    <row r="4968" spans="13:22" x14ac:dyDescent="0.3">
      <c r="M4968"/>
      <c r="N4968"/>
      <c r="O4968"/>
      <c r="S4968"/>
      <c r="T4968"/>
      <c r="U4968"/>
      <c r="V4968" s="9"/>
    </row>
    <row r="4969" spans="13:22" x14ac:dyDescent="0.3">
      <c r="M4969"/>
      <c r="N4969"/>
      <c r="O4969"/>
      <c r="S4969"/>
      <c r="T4969"/>
      <c r="U4969"/>
      <c r="V4969" s="9"/>
    </row>
    <row r="4970" spans="13:22" x14ac:dyDescent="0.3">
      <c r="M4970"/>
      <c r="N4970"/>
      <c r="O4970"/>
      <c r="S4970"/>
      <c r="T4970"/>
      <c r="U4970"/>
      <c r="V4970" s="9"/>
    </row>
    <row r="4971" spans="13:22" x14ac:dyDescent="0.3">
      <c r="M4971"/>
      <c r="N4971"/>
      <c r="O4971"/>
      <c r="S4971"/>
      <c r="T4971"/>
      <c r="U4971"/>
      <c r="V4971" s="9"/>
    </row>
    <row r="4972" spans="13:22" x14ac:dyDescent="0.3">
      <c r="M4972"/>
      <c r="N4972"/>
      <c r="O4972"/>
      <c r="S4972"/>
      <c r="T4972"/>
      <c r="U4972"/>
      <c r="V4972" s="9"/>
    </row>
    <row r="4973" spans="13:22" x14ac:dyDescent="0.3">
      <c r="M4973"/>
      <c r="N4973"/>
      <c r="O4973"/>
      <c r="S4973"/>
      <c r="T4973"/>
      <c r="U4973"/>
      <c r="V4973" s="9"/>
    </row>
    <row r="4974" spans="13:22" x14ac:dyDescent="0.3">
      <c r="M4974"/>
      <c r="N4974"/>
      <c r="O4974"/>
      <c r="S4974"/>
      <c r="T4974"/>
      <c r="U4974"/>
      <c r="V4974" s="9"/>
    </row>
    <row r="4975" spans="13:22" x14ac:dyDescent="0.3">
      <c r="M4975"/>
      <c r="N4975"/>
      <c r="O4975"/>
      <c r="S4975"/>
      <c r="T4975"/>
      <c r="U4975"/>
      <c r="V4975" s="9"/>
    </row>
    <row r="4976" spans="13:22" x14ac:dyDescent="0.3">
      <c r="M4976"/>
      <c r="N4976"/>
      <c r="O4976"/>
      <c r="S4976"/>
      <c r="T4976"/>
      <c r="U4976"/>
      <c r="V4976" s="9"/>
    </row>
    <row r="4977" spans="13:22" x14ac:dyDescent="0.3">
      <c r="M4977"/>
      <c r="N4977"/>
      <c r="O4977"/>
      <c r="S4977"/>
      <c r="T4977"/>
      <c r="U4977"/>
      <c r="V4977" s="9"/>
    </row>
    <row r="4978" spans="13:22" x14ac:dyDescent="0.3">
      <c r="M4978"/>
      <c r="N4978"/>
      <c r="O4978"/>
      <c r="S4978"/>
      <c r="T4978"/>
      <c r="U4978"/>
      <c r="V4978" s="9"/>
    </row>
    <row r="4979" spans="13:22" x14ac:dyDescent="0.3">
      <c r="M4979"/>
      <c r="N4979"/>
      <c r="O4979"/>
      <c r="S4979"/>
      <c r="T4979"/>
      <c r="U4979"/>
      <c r="V4979" s="9"/>
    </row>
    <row r="4980" spans="13:22" x14ac:dyDescent="0.3">
      <c r="M4980"/>
      <c r="N4980"/>
      <c r="O4980"/>
      <c r="S4980"/>
      <c r="T4980"/>
      <c r="U4980"/>
      <c r="V4980" s="9"/>
    </row>
    <row r="4981" spans="13:22" x14ac:dyDescent="0.3">
      <c r="M4981"/>
      <c r="N4981"/>
      <c r="O4981"/>
      <c r="S4981"/>
      <c r="T4981"/>
      <c r="U4981"/>
      <c r="V4981" s="9"/>
    </row>
    <row r="4982" spans="13:22" x14ac:dyDescent="0.3">
      <c r="M4982"/>
      <c r="N4982"/>
      <c r="O4982"/>
      <c r="S4982"/>
      <c r="T4982"/>
      <c r="U4982"/>
      <c r="V4982" s="9"/>
    </row>
    <row r="4983" spans="13:22" x14ac:dyDescent="0.3">
      <c r="M4983"/>
      <c r="N4983"/>
      <c r="O4983"/>
      <c r="S4983"/>
      <c r="T4983"/>
      <c r="U4983"/>
      <c r="V4983" s="9"/>
    </row>
    <row r="4984" spans="13:22" x14ac:dyDescent="0.3">
      <c r="M4984"/>
      <c r="N4984"/>
      <c r="O4984"/>
      <c r="S4984"/>
      <c r="T4984"/>
      <c r="U4984"/>
      <c r="V4984" s="9"/>
    </row>
    <row r="4985" spans="13:22" x14ac:dyDescent="0.3">
      <c r="M4985"/>
      <c r="N4985"/>
      <c r="O4985"/>
      <c r="S4985"/>
      <c r="T4985"/>
      <c r="U4985"/>
      <c r="V4985" s="9"/>
    </row>
    <row r="4986" spans="13:22" x14ac:dyDescent="0.3">
      <c r="M4986"/>
      <c r="N4986"/>
      <c r="O4986"/>
      <c r="S4986"/>
      <c r="T4986"/>
      <c r="U4986"/>
      <c r="V4986" s="9"/>
    </row>
    <row r="4987" spans="13:22" x14ac:dyDescent="0.3">
      <c r="M4987"/>
      <c r="N4987"/>
      <c r="O4987"/>
      <c r="S4987"/>
      <c r="T4987"/>
      <c r="U4987"/>
      <c r="V4987" s="9"/>
    </row>
    <row r="4988" spans="13:22" x14ac:dyDescent="0.3">
      <c r="M4988"/>
      <c r="N4988"/>
      <c r="O4988"/>
      <c r="S4988"/>
      <c r="T4988"/>
      <c r="U4988"/>
      <c r="V4988" s="9"/>
    </row>
    <row r="4989" spans="13:22" x14ac:dyDescent="0.3">
      <c r="M4989"/>
      <c r="N4989"/>
      <c r="O4989"/>
      <c r="S4989"/>
      <c r="T4989"/>
      <c r="U4989"/>
      <c r="V4989" s="9"/>
    </row>
    <row r="4990" spans="13:22" x14ac:dyDescent="0.3">
      <c r="M4990"/>
      <c r="N4990"/>
      <c r="O4990"/>
      <c r="S4990"/>
      <c r="T4990"/>
      <c r="U4990"/>
      <c r="V4990" s="9"/>
    </row>
    <row r="4991" spans="13:22" x14ac:dyDescent="0.3">
      <c r="M4991"/>
      <c r="N4991"/>
      <c r="O4991"/>
      <c r="S4991"/>
      <c r="T4991"/>
      <c r="U4991"/>
      <c r="V4991" s="9"/>
    </row>
    <row r="4992" spans="13:22" x14ac:dyDescent="0.3">
      <c r="M4992"/>
      <c r="N4992"/>
      <c r="O4992"/>
      <c r="S4992"/>
      <c r="T4992"/>
      <c r="U4992"/>
      <c r="V4992" s="9"/>
    </row>
    <row r="4993" spans="13:22" x14ac:dyDescent="0.3">
      <c r="M4993"/>
      <c r="N4993"/>
      <c r="O4993"/>
      <c r="S4993"/>
      <c r="T4993"/>
      <c r="U4993"/>
      <c r="V4993" s="9"/>
    </row>
    <row r="4994" spans="13:22" x14ac:dyDescent="0.3">
      <c r="M4994"/>
      <c r="N4994"/>
      <c r="O4994"/>
      <c r="S4994"/>
      <c r="T4994"/>
      <c r="U4994"/>
      <c r="V4994" s="9"/>
    </row>
    <row r="4995" spans="13:22" x14ac:dyDescent="0.3">
      <c r="M4995"/>
      <c r="N4995"/>
      <c r="O4995"/>
      <c r="S4995"/>
      <c r="T4995"/>
      <c r="U4995"/>
      <c r="V4995" s="9"/>
    </row>
    <row r="4996" spans="13:22" x14ac:dyDescent="0.3">
      <c r="M4996"/>
      <c r="N4996"/>
      <c r="O4996"/>
      <c r="S4996"/>
      <c r="T4996"/>
      <c r="U4996"/>
      <c r="V4996" s="9"/>
    </row>
    <row r="4997" spans="13:22" x14ac:dyDescent="0.3">
      <c r="M4997"/>
      <c r="N4997"/>
      <c r="O4997"/>
      <c r="S4997"/>
      <c r="T4997"/>
      <c r="U4997"/>
      <c r="V4997" s="9"/>
    </row>
    <row r="4998" spans="13:22" x14ac:dyDescent="0.3">
      <c r="M4998"/>
      <c r="N4998"/>
      <c r="O4998"/>
      <c r="S4998"/>
      <c r="T4998"/>
      <c r="U4998"/>
      <c r="V4998" s="9"/>
    </row>
    <row r="4999" spans="13:22" x14ac:dyDescent="0.3">
      <c r="M4999"/>
      <c r="N4999"/>
      <c r="O4999"/>
      <c r="S4999"/>
      <c r="T4999"/>
      <c r="U4999"/>
      <c r="V4999" s="9"/>
    </row>
    <row r="5000" spans="13:22" x14ac:dyDescent="0.3">
      <c r="M5000"/>
      <c r="N5000"/>
      <c r="O5000"/>
      <c r="S5000"/>
      <c r="T5000"/>
      <c r="U5000"/>
      <c r="V5000" s="9"/>
    </row>
    <row r="5001" spans="13:22" x14ac:dyDescent="0.3">
      <c r="M5001"/>
      <c r="N5001"/>
      <c r="O5001"/>
      <c r="S5001"/>
      <c r="T5001"/>
      <c r="U5001"/>
      <c r="V5001" s="9"/>
    </row>
    <row r="5002" spans="13:22" x14ac:dyDescent="0.3">
      <c r="M5002"/>
      <c r="N5002"/>
      <c r="O5002"/>
      <c r="S5002"/>
      <c r="T5002"/>
      <c r="U5002"/>
      <c r="V5002" s="9"/>
    </row>
    <row r="5003" spans="13:22" x14ac:dyDescent="0.3">
      <c r="M5003"/>
      <c r="N5003"/>
      <c r="O5003"/>
      <c r="S5003"/>
      <c r="T5003"/>
      <c r="U5003"/>
      <c r="V5003" s="9"/>
    </row>
    <row r="5004" spans="13:22" x14ac:dyDescent="0.3">
      <c r="M5004"/>
      <c r="N5004"/>
      <c r="O5004"/>
      <c r="S5004"/>
      <c r="T5004"/>
      <c r="U5004"/>
      <c r="V5004" s="9"/>
    </row>
    <row r="5005" spans="13:22" x14ac:dyDescent="0.3">
      <c r="M5005"/>
      <c r="N5005"/>
      <c r="O5005"/>
      <c r="S5005"/>
      <c r="T5005"/>
      <c r="U5005"/>
      <c r="V5005" s="9"/>
    </row>
    <row r="5006" spans="13:22" x14ac:dyDescent="0.3">
      <c r="M5006"/>
      <c r="N5006"/>
      <c r="O5006"/>
      <c r="S5006"/>
      <c r="T5006"/>
      <c r="U5006"/>
      <c r="V5006" s="9"/>
    </row>
    <row r="5007" spans="13:22" x14ac:dyDescent="0.3">
      <c r="M5007"/>
      <c r="N5007"/>
      <c r="O5007"/>
      <c r="S5007"/>
      <c r="T5007"/>
      <c r="U5007"/>
      <c r="V5007" s="9"/>
    </row>
    <row r="5008" spans="13:22" x14ac:dyDescent="0.3">
      <c r="M5008"/>
      <c r="N5008"/>
      <c r="O5008"/>
      <c r="S5008"/>
      <c r="T5008"/>
      <c r="U5008"/>
      <c r="V5008" s="9"/>
    </row>
    <row r="5009" spans="13:22" x14ac:dyDescent="0.3">
      <c r="M5009"/>
      <c r="N5009"/>
      <c r="O5009"/>
      <c r="S5009"/>
      <c r="T5009"/>
      <c r="U5009"/>
      <c r="V5009" s="9"/>
    </row>
    <row r="5010" spans="13:22" x14ac:dyDescent="0.3">
      <c r="M5010"/>
      <c r="N5010"/>
      <c r="O5010"/>
      <c r="S5010"/>
      <c r="T5010"/>
      <c r="U5010"/>
      <c r="V5010" s="9"/>
    </row>
    <row r="5011" spans="13:22" x14ac:dyDescent="0.3">
      <c r="M5011"/>
      <c r="N5011"/>
      <c r="O5011"/>
      <c r="S5011"/>
      <c r="T5011"/>
      <c r="U5011"/>
      <c r="V5011" s="9"/>
    </row>
    <row r="5012" spans="13:22" x14ac:dyDescent="0.3">
      <c r="M5012"/>
      <c r="N5012"/>
      <c r="O5012"/>
      <c r="S5012"/>
      <c r="T5012"/>
      <c r="U5012"/>
      <c r="V5012" s="9"/>
    </row>
    <row r="5013" spans="13:22" x14ac:dyDescent="0.3">
      <c r="M5013"/>
      <c r="N5013"/>
      <c r="O5013"/>
      <c r="S5013"/>
      <c r="T5013"/>
      <c r="U5013"/>
      <c r="V5013" s="9"/>
    </row>
    <row r="5014" spans="13:22" x14ac:dyDescent="0.3">
      <c r="M5014"/>
      <c r="N5014"/>
      <c r="O5014"/>
      <c r="S5014"/>
      <c r="T5014"/>
      <c r="U5014"/>
      <c r="V5014" s="9"/>
    </row>
    <row r="5015" spans="13:22" x14ac:dyDescent="0.3">
      <c r="M5015"/>
      <c r="N5015"/>
      <c r="O5015"/>
      <c r="S5015"/>
      <c r="T5015"/>
      <c r="U5015"/>
      <c r="V5015" s="9"/>
    </row>
    <row r="5016" spans="13:22" x14ac:dyDescent="0.3">
      <c r="M5016"/>
      <c r="N5016"/>
      <c r="O5016"/>
      <c r="S5016"/>
      <c r="T5016"/>
      <c r="U5016"/>
      <c r="V5016" s="9"/>
    </row>
    <row r="5017" spans="13:22" x14ac:dyDescent="0.3">
      <c r="M5017"/>
      <c r="N5017"/>
      <c r="O5017"/>
      <c r="S5017"/>
      <c r="T5017"/>
      <c r="U5017"/>
      <c r="V5017" s="9"/>
    </row>
    <row r="5018" spans="13:22" x14ac:dyDescent="0.3">
      <c r="M5018"/>
      <c r="N5018"/>
      <c r="O5018"/>
      <c r="S5018"/>
      <c r="T5018"/>
      <c r="U5018"/>
      <c r="V5018" s="9"/>
    </row>
    <row r="5019" spans="13:22" x14ac:dyDescent="0.3">
      <c r="M5019"/>
      <c r="N5019"/>
      <c r="O5019"/>
      <c r="S5019"/>
      <c r="T5019"/>
      <c r="U5019"/>
      <c r="V5019" s="9"/>
    </row>
    <row r="5020" spans="13:22" x14ac:dyDescent="0.3">
      <c r="M5020"/>
      <c r="N5020"/>
      <c r="O5020"/>
      <c r="S5020"/>
      <c r="T5020"/>
      <c r="U5020"/>
      <c r="V5020" s="9"/>
    </row>
    <row r="5021" spans="13:22" x14ac:dyDescent="0.3">
      <c r="M5021"/>
      <c r="N5021"/>
      <c r="O5021"/>
      <c r="S5021"/>
      <c r="T5021"/>
      <c r="U5021"/>
      <c r="V5021" s="9"/>
    </row>
    <row r="5022" spans="13:22" x14ac:dyDescent="0.3">
      <c r="M5022"/>
      <c r="N5022"/>
      <c r="O5022"/>
      <c r="S5022"/>
      <c r="T5022"/>
      <c r="U5022"/>
      <c r="V5022" s="9"/>
    </row>
    <row r="5023" spans="13:22" x14ac:dyDescent="0.3">
      <c r="M5023"/>
      <c r="N5023"/>
      <c r="O5023"/>
      <c r="S5023"/>
      <c r="T5023"/>
      <c r="U5023"/>
      <c r="V5023" s="9"/>
    </row>
    <row r="5024" spans="13:22" x14ac:dyDescent="0.3">
      <c r="M5024"/>
      <c r="N5024"/>
      <c r="O5024"/>
      <c r="S5024"/>
      <c r="T5024"/>
      <c r="U5024"/>
      <c r="V5024" s="9"/>
    </row>
    <row r="5025" spans="13:22" x14ac:dyDescent="0.3">
      <c r="M5025"/>
      <c r="N5025"/>
      <c r="O5025"/>
      <c r="S5025"/>
      <c r="T5025"/>
      <c r="U5025"/>
      <c r="V5025" s="9"/>
    </row>
    <row r="5026" spans="13:22" x14ac:dyDescent="0.3">
      <c r="M5026"/>
      <c r="N5026"/>
      <c r="O5026"/>
      <c r="S5026"/>
      <c r="T5026"/>
      <c r="U5026"/>
      <c r="V5026" s="9"/>
    </row>
    <row r="5027" spans="13:22" x14ac:dyDescent="0.3">
      <c r="M5027"/>
      <c r="N5027"/>
      <c r="O5027"/>
      <c r="S5027"/>
      <c r="T5027"/>
      <c r="U5027"/>
      <c r="V5027" s="9"/>
    </row>
    <row r="5028" spans="13:22" x14ac:dyDescent="0.3">
      <c r="M5028"/>
      <c r="N5028"/>
      <c r="O5028"/>
      <c r="S5028"/>
      <c r="T5028"/>
      <c r="U5028"/>
      <c r="V5028" s="9"/>
    </row>
    <row r="5029" spans="13:22" x14ac:dyDescent="0.3">
      <c r="M5029"/>
      <c r="N5029"/>
      <c r="O5029"/>
      <c r="S5029"/>
      <c r="T5029"/>
      <c r="U5029"/>
      <c r="V5029" s="9"/>
    </row>
    <row r="5030" spans="13:22" x14ac:dyDescent="0.3">
      <c r="M5030"/>
      <c r="N5030"/>
      <c r="O5030"/>
      <c r="S5030"/>
      <c r="T5030"/>
      <c r="U5030"/>
      <c r="V5030" s="9"/>
    </row>
    <row r="5031" spans="13:22" x14ac:dyDescent="0.3">
      <c r="M5031"/>
      <c r="N5031"/>
      <c r="O5031"/>
      <c r="S5031"/>
      <c r="T5031"/>
      <c r="U5031"/>
      <c r="V5031" s="9"/>
    </row>
    <row r="5032" spans="13:22" x14ac:dyDescent="0.3">
      <c r="M5032"/>
      <c r="N5032"/>
      <c r="O5032"/>
      <c r="S5032"/>
      <c r="T5032"/>
      <c r="U5032"/>
      <c r="V5032" s="9"/>
    </row>
    <row r="5033" spans="13:22" x14ac:dyDescent="0.3">
      <c r="M5033"/>
      <c r="N5033"/>
      <c r="O5033"/>
      <c r="S5033"/>
      <c r="T5033"/>
      <c r="U5033"/>
      <c r="V5033" s="9"/>
    </row>
    <row r="5034" spans="13:22" x14ac:dyDescent="0.3">
      <c r="M5034"/>
      <c r="N5034"/>
      <c r="O5034"/>
      <c r="S5034"/>
      <c r="T5034"/>
      <c r="U5034"/>
      <c r="V5034" s="9"/>
    </row>
    <row r="5035" spans="13:22" x14ac:dyDescent="0.3">
      <c r="M5035"/>
      <c r="N5035"/>
      <c r="O5035"/>
      <c r="S5035"/>
      <c r="T5035"/>
      <c r="U5035"/>
      <c r="V5035" s="9"/>
    </row>
    <row r="5036" spans="13:22" x14ac:dyDescent="0.3">
      <c r="M5036"/>
      <c r="N5036"/>
      <c r="O5036"/>
      <c r="S5036"/>
      <c r="T5036"/>
      <c r="U5036"/>
      <c r="V5036" s="9"/>
    </row>
    <row r="5037" spans="13:22" x14ac:dyDescent="0.3">
      <c r="M5037"/>
      <c r="N5037"/>
      <c r="O5037"/>
      <c r="S5037"/>
      <c r="T5037"/>
      <c r="U5037"/>
      <c r="V5037" s="9"/>
    </row>
    <row r="5038" spans="13:22" x14ac:dyDescent="0.3">
      <c r="M5038"/>
      <c r="N5038"/>
      <c r="O5038"/>
      <c r="S5038"/>
      <c r="T5038"/>
      <c r="U5038"/>
      <c r="V5038" s="9"/>
    </row>
    <row r="5039" spans="13:22" x14ac:dyDescent="0.3">
      <c r="M5039"/>
      <c r="N5039"/>
      <c r="O5039"/>
      <c r="S5039"/>
      <c r="T5039"/>
      <c r="U5039"/>
      <c r="V5039" s="9"/>
    </row>
    <row r="5040" spans="13:22" x14ac:dyDescent="0.3">
      <c r="M5040"/>
      <c r="N5040"/>
      <c r="O5040"/>
      <c r="S5040"/>
      <c r="T5040"/>
      <c r="U5040"/>
      <c r="V5040" s="9"/>
    </row>
    <row r="5041" spans="13:22" x14ac:dyDescent="0.3">
      <c r="M5041"/>
      <c r="N5041"/>
      <c r="O5041"/>
      <c r="S5041"/>
      <c r="T5041"/>
      <c r="U5041"/>
      <c r="V5041" s="9"/>
    </row>
    <row r="5042" spans="13:22" x14ac:dyDescent="0.3">
      <c r="M5042"/>
      <c r="N5042"/>
      <c r="O5042"/>
      <c r="S5042"/>
      <c r="T5042"/>
      <c r="U5042"/>
      <c r="V5042" s="9"/>
    </row>
    <row r="5043" spans="13:22" x14ac:dyDescent="0.3">
      <c r="M5043"/>
      <c r="N5043"/>
      <c r="O5043"/>
      <c r="S5043"/>
      <c r="T5043"/>
      <c r="U5043"/>
      <c r="V5043" s="9"/>
    </row>
    <row r="5044" spans="13:22" x14ac:dyDescent="0.3">
      <c r="M5044"/>
      <c r="N5044"/>
      <c r="O5044"/>
      <c r="S5044"/>
      <c r="T5044"/>
      <c r="U5044"/>
      <c r="V5044" s="9"/>
    </row>
    <row r="5045" spans="13:22" x14ac:dyDescent="0.3">
      <c r="M5045"/>
      <c r="N5045"/>
      <c r="O5045"/>
      <c r="S5045"/>
      <c r="T5045"/>
      <c r="U5045"/>
      <c r="V5045" s="9"/>
    </row>
    <row r="5046" spans="13:22" x14ac:dyDescent="0.3">
      <c r="M5046"/>
      <c r="N5046"/>
      <c r="O5046"/>
      <c r="S5046"/>
      <c r="T5046"/>
      <c r="U5046"/>
      <c r="V5046" s="9"/>
    </row>
    <row r="5047" spans="13:22" x14ac:dyDescent="0.3">
      <c r="M5047"/>
      <c r="N5047"/>
      <c r="O5047"/>
      <c r="S5047"/>
      <c r="T5047"/>
      <c r="U5047"/>
      <c r="V5047" s="9"/>
    </row>
    <row r="5048" spans="13:22" x14ac:dyDescent="0.3">
      <c r="M5048"/>
      <c r="N5048"/>
      <c r="O5048"/>
      <c r="S5048"/>
      <c r="T5048"/>
      <c r="U5048"/>
      <c r="V5048" s="9"/>
    </row>
    <row r="5049" spans="13:22" x14ac:dyDescent="0.3">
      <c r="M5049"/>
      <c r="N5049"/>
      <c r="O5049"/>
      <c r="S5049"/>
      <c r="T5049"/>
      <c r="U5049"/>
      <c r="V5049" s="9"/>
    </row>
    <row r="5050" spans="13:22" x14ac:dyDescent="0.3">
      <c r="M5050"/>
      <c r="N5050"/>
      <c r="O5050"/>
      <c r="S5050"/>
      <c r="T5050"/>
      <c r="U5050"/>
      <c r="V5050" s="9"/>
    </row>
    <row r="5051" spans="13:22" x14ac:dyDescent="0.3">
      <c r="M5051"/>
      <c r="N5051"/>
      <c r="O5051"/>
      <c r="S5051"/>
      <c r="T5051"/>
      <c r="U5051"/>
      <c r="V5051" s="9"/>
    </row>
    <row r="5052" spans="13:22" x14ac:dyDescent="0.3">
      <c r="M5052"/>
      <c r="N5052"/>
      <c r="O5052"/>
      <c r="S5052"/>
      <c r="T5052"/>
      <c r="U5052"/>
      <c r="V5052" s="9"/>
    </row>
    <row r="5053" spans="13:22" x14ac:dyDescent="0.3">
      <c r="M5053"/>
      <c r="N5053"/>
      <c r="O5053"/>
      <c r="S5053"/>
      <c r="T5053"/>
      <c r="U5053"/>
      <c r="V5053" s="9"/>
    </row>
    <row r="5054" spans="13:22" x14ac:dyDescent="0.3">
      <c r="M5054"/>
      <c r="N5054"/>
      <c r="O5054"/>
      <c r="S5054"/>
      <c r="T5054"/>
      <c r="U5054"/>
      <c r="V5054" s="9"/>
    </row>
    <row r="5055" spans="13:22" x14ac:dyDescent="0.3">
      <c r="M5055"/>
      <c r="N5055"/>
      <c r="O5055"/>
      <c r="S5055"/>
      <c r="T5055"/>
      <c r="U5055"/>
      <c r="V5055" s="9"/>
    </row>
    <row r="5056" spans="13:22" x14ac:dyDescent="0.3">
      <c r="M5056"/>
      <c r="N5056"/>
      <c r="O5056"/>
      <c r="S5056"/>
      <c r="T5056"/>
      <c r="U5056"/>
      <c r="V5056" s="9"/>
    </row>
    <row r="5057" spans="13:22" x14ac:dyDescent="0.3">
      <c r="M5057"/>
      <c r="N5057"/>
      <c r="O5057"/>
      <c r="S5057"/>
      <c r="T5057"/>
      <c r="U5057"/>
      <c r="V5057" s="9"/>
    </row>
    <row r="5058" spans="13:22" x14ac:dyDescent="0.3">
      <c r="M5058"/>
      <c r="N5058"/>
      <c r="O5058"/>
      <c r="S5058"/>
      <c r="T5058"/>
      <c r="U5058"/>
      <c r="V5058" s="9"/>
    </row>
    <row r="5059" spans="13:22" x14ac:dyDescent="0.3">
      <c r="M5059"/>
      <c r="N5059"/>
      <c r="O5059"/>
      <c r="S5059"/>
      <c r="T5059"/>
      <c r="U5059"/>
      <c r="V5059" s="9"/>
    </row>
    <row r="5060" spans="13:22" x14ac:dyDescent="0.3">
      <c r="M5060"/>
      <c r="N5060"/>
      <c r="O5060"/>
      <c r="S5060"/>
      <c r="T5060"/>
      <c r="U5060"/>
      <c r="V5060" s="9"/>
    </row>
    <row r="5061" spans="13:22" x14ac:dyDescent="0.3">
      <c r="M5061"/>
      <c r="N5061"/>
      <c r="O5061"/>
      <c r="S5061"/>
      <c r="T5061"/>
      <c r="U5061"/>
      <c r="V5061" s="9"/>
    </row>
    <row r="5062" spans="13:22" x14ac:dyDescent="0.3">
      <c r="M5062"/>
      <c r="N5062"/>
      <c r="O5062"/>
      <c r="S5062"/>
      <c r="T5062"/>
      <c r="U5062"/>
      <c r="V5062" s="9"/>
    </row>
    <row r="5063" spans="13:22" x14ac:dyDescent="0.3">
      <c r="M5063"/>
      <c r="N5063"/>
      <c r="O5063"/>
      <c r="S5063"/>
      <c r="T5063"/>
      <c r="U5063"/>
      <c r="V5063" s="9"/>
    </row>
    <row r="5064" spans="13:22" x14ac:dyDescent="0.3">
      <c r="M5064"/>
      <c r="N5064"/>
      <c r="O5064"/>
      <c r="S5064"/>
      <c r="T5064"/>
      <c r="U5064"/>
      <c r="V5064" s="9"/>
    </row>
    <row r="5065" spans="13:22" x14ac:dyDescent="0.3">
      <c r="M5065"/>
      <c r="N5065"/>
      <c r="O5065"/>
      <c r="S5065"/>
      <c r="T5065"/>
      <c r="U5065"/>
      <c r="V5065" s="9"/>
    </row>
    <row r="5066" spans="13:22" x14ac:dyDescent="0.3">
      <c r="M5066"/>
      <c r="N5066"/>
      <c r="O5066"/>
      <c r="S5066"/>
      <c r="T5066"/>
      <c r="U5066"/>
      <c r="V5066" s="9"/>
    </row>
    <row r="5067" spans="13:22" x14ac:dyDescent="0.3">
      <c r="M5067"/>
      <c r="N5067"/>
      <c r="O5067"/>
      <c r="S5067"/>
      <c r="T5067"/>
      <c r="U5067"/>
      <c r="V5067" s="9"/>
    </row>
    <row r="5068" spans="13:22" x14ac:dyDescent="0.3">
      <c r="M5068"/>
      <c r="N5068"/>
      <c r="O5068"/>
      <c r="S5068"/>
      <c r="T5068"/>
      <c r="U5068"/>
      <c r="V5068" s="9"/>
    </row>
    <row r="5069" spans="13:22" x14ac:dyDescent="0.3">
      <c r="M5069"/>
      <c r="N5069"/>
      <c r="O5069"/>
      <c r="S5069"/>
      <c r="T5069"/>
      <c r="U5069"/>
      <c r="V5069" s="9"/>
    </row>
    <row r="5070" spans="13:22" x14ac:dyDescent="0.3">
      <c r="M5070"/>
      <c r="N5070"/>
      <c r="O5070"/>
      <c r="S5070"/>
      <c r="T5070"/>
      <c r="U5070"/>
      <c r="V5070" s="9"/>
    </row>
    <row r="5071" spans="13:22" x14ac:dyDescent="0.3">
      <c r="M5071"/>
      <c r="N5071"/>
      <c r="O5071"/>
      <c r="S5071"/>
      <c r="T5071"/>
      <c r="U5071"/>
      <c r="V5071" s="9"/>
    </row>
    <row r="5072" spans="13:22" x14ac:dyDescent="0.3">
      <c r="M5072"/>
      <c r="N5072"/>
      <c r="O5072"/>
      <c r="S5072"/>
      <c r="T5072"/>
      <c r="U5072"/>
      <c r="V5072" s="9"/>
    </row>
    <row r="5073" spans="13:22" x14ac:dyDescent="0.3">
      <c r="M5073"/>
      <c r="N5073"/>
      <c r="O5073"/>
      <c r="S5073"/>
      <c r="T5073"/>
      <c r="U5073"/>
      <c r="V5073" s="9"/>
    </row>
    <row r="5074" spans="13:22" x14ac:dyDescent="0.3">
      <c r="M5074"/>
      <c r="N5074"/>
      <c r="O5074"/>
      <c r="S5074"/>
      <c r="T5074"/>
      <c r="U5074"/>
      <c r="V5074" s="9"/>
    </row>
    <row r="5075" spans="13:22" x14ac:dyDescent="0.3">
      <c r="M5075"/>
      <c r="N5075"/>
      <c r="O5075"/>
      <c r="S5075"/>
      <c r="T5075"/>
      <c r="U5075"/>
      <c r="V5075" s="9"/>
    </row>
    <row r="5076" spans="13:22" x14ac:dyDescent="0.3">
      <c r="M5076"/>
      <c r="N5076"/>
      <c r="O5076"/>
      <c r="S5076"/>
      <c r="T5076"/>
      <c r="U5076"/>
      <c r="V5076" s="9"/>
    </row>
    <row r="5077" spans="13:22" x14ac:dyDescent="0.3">
      <c r="M5077"/>
      <c r="N5077"/>
      <c r="O5077"/>
      <c r="S5077"/>
      <c r="T5077"/>
      <c r="U5077"/>
      <c r="V5077" s="9"/>
    </row>
    <row r="5078" spans="13:22" x14ac:dyDescent="0.3">
      <c r="M5078"/>
      <c r="N5078"/>
      <c r="O5078"/>
      <c r="S5078"/>
      <c r="T5078"/>
      <c r="U5078"/>
      <c r="V5078" s="9"/>
    </row>
    <row r="5079" spans="13:22" x14ac:dyDescent="0.3">
      <c r="M5079"/>
      <c r="N5079"/>
      <c r="O5079"/>
      <c r="S5079"/>
      <c r="T5079"/>
      <c r="U5079"/>
      <c r="V5079" s="9"/>
    </row>
    <row r="5080" spans="13:22" x14ac:dyDescent="0.3">
      <c r="M5080"/>
      <c r="N5080"/>
      <c r="O5080"/>
      <c r="S5080"/>
      <c r="T5080"/>
      <c r="U5080"/>
      <c r="V5080" s="9"/>
    </row>
    <row r="5081" spans="13:22" x14ac:dyDescent="0.3">
      <c r="M5081"/>
      <c r="N5081"/>
      <c r="O5081"/>
      <c r="S5081"/>
      <c r="T5081"/>
      <c r="U5081"/>
      <c r="V5081" s="9"/>
    </row>
    <row r="5082" spans="13:22" x14ac:dyDescent="0.3">
      <c r="M5082"/>
      <c r="N5082"/>
      <c r="O5082"/>
      <c r="S5082"/>
      <c r="T5082"/>
      <c r="U5082"/>
      <c r="V5082" s="9"/>
    </row>
    <row r="5083" spans="13:22" x14ac:dyDescent="0.3">
      <c r="M5083"/>
      <c r="N5083"/>
      <c r="O5083"/>
      <c r="S5083"/>
      <c r="T5083"/>
      <c r="U5083"/>
      <c r="V5083" s="9"/>
    </row>
    <row r="5084" spans="13:22" x14ac:dyDescent="0.3">
      <c r="M5084"/>
      <c r="N5084"/>
      <c r="O5084"/>
      <c r="S5084"/>
      <c r="T5084"/>
      <c r="U5084"/>
      <c r="V5084" s="9"/>
    </row>
    <row r="5085" spans="13:22" x14ac:dyDescent="0.3">
      <c r="M5085"/>
      <c r="N5085"/>
      <c r="O5085"/>
      <c r="S5085"/>
      <c r="T5085"/>
      <c r="U5085"/>
      <c r="V5085" s="9"/>
    </row>
    <row r="5086" spans="13:22" x14ac:dyDescent="0.3">
      <c r="M5086"/>
      <c r="N5086"/>
      <c r="O5086"/>
      <c r="S5086"/>
      <c r="T5086"/>
      <c r="U5086"/>
      <c r="V5086" s="9"/>
    </row>
    <row r="5087" spans="13:22" x14ac:dyDescent="0.3">
      <c r="M5087"/>
      <c r="N5087"/>
      <c r="O5087"/>
      <c r="S5087"/>
      <c r="T5087"/>
      <c r="U5087"/>
      <c r="V5087" s="9"/>
    </row>
    <row r="5088" spans="13:22" x14ac:dyDescent="0.3">
      <c r="M5088"/>
      <c r="N5088"/>
      <c r="O5088"/>
      <c r="S5088"/>
      <c r="T5088"/>
      <c r="U5088"/>
      <c r="V5088" s="9"/>
    </row>
    <row r="5089" spans="13:22" x14ac:dyDescent="0.3">
      <c r="M5089"/>
      <c r="N5089"/>
      <c r="O5089"/>
      <c r="S5089"/>
      <c r="T5089"/>
      <c r="U5089"/>
      <c r="V5089" s="9"/>
    </row>
    <row r="5090" spans="13:22" x14ac:dyDescent="0.3">
      <c r="M5090"/>
      <c r="N5090"/>
      <c r="O5090"/>
      <c r="S5090"/>
      <c r="T5090"/>
      <c r="U5090"/>
      <c r="V5090" s="9"/>
    </row>
    <row r="5091" spans="13:22" x14ac:dyDescent="0.3">
      <c r="M5091"/>
      <c r="N5091"/>
      <c r="O5091"/>
      <c r="S5091"/>
      <c r="T5091"/>
      <c r="U5091"/>
      <c r="V5091" s="9"/>
    </row>
    <row r="5092" spans="13:22" x14ac:dyDescent="0.3">
      <c r="M5092"/>
      <c r="N5092"/>
      <c r="O5092"/>
      <c r="S5092"/>
      <c r="T5092"/>
      <c r="U5092"/>
      <c r="V5092" s="9"/>
    </row>
    <row r="5093" spans="13:22" x14ac:dyDescent="0.3">
      <c r="M5093"/>
      <c r="N5093"/>
      <c r="O5093"/>
      <c r="S5093"/>
      <c r="T5093"/>
      <c r="U5093"/>
      <c r="V5093" s="9"/>
    </row>
    <row r="5094" spans="13:22" x14ac:dyDescent="0.3">
      <c r="M5094"/>
      <c r="N5094"/>
      <c r="O5094"/>
      <c r="S5094"/>
      <c r="T5094"/>
      <c r="U5094"/>
      <c r="V5094" s="9"/>
    </row>
    <row r="5095" spans="13:22" x14ac:dyDescent="0.3">
      <c r="M5095"/>
      <c r="N5095"/>
      <c r="O5095"/>
      <c r="S5095"/>
      <c r="T5095"/>
      <c r="U5095"/>
      <c r="V5095" s="9"/>
    </row>
    <row r="5096" spans="13:22" x14ac:dyDescent="0.3">
      <c r="M5096"/>
      <c r="N5096"/>
      <c r="O5096"/>
      <c r="S5096"/>
      <c r="T5096"/>
      <c r="U5096"/>
      <c r="V5096" s="9"/>
    </row>
    <row r="5097" spans="13:22" x14ac:dyDescent="0.3">
      <c r="M5097"/>
      <c r="N5097"/>
      <c r="O5097"/>
      <c r="S5097"/>
      <c r="T5097"/>
      <c r="U5097"/>
      <c r="V5097" s="9"/>
    </row>
    <row r="5098" spans="13:22" x14ac:dyDescent="0.3">
      <c r="M5098"/>
      <c r="N5098"/>
      <c r="O5098"/>
      <c r="S5098"/>
      <c r="T5098"/>
      <c r="U5098"/>
      <c r="V5098" s="9"/>
    </row>
    <row r="5099" spans="13:22" x14ac:dyDescent="0.3">
      <c r="M5099"/>
      <c r="N5099"/>
      <c r="O5099"/>
      <c r="S5099"/>
      <c r="T5099"/>
      <c r="U5099"/>
      <c r="V5099" s="9"/>
    </row>
    <row r="5100" spans="13:22" x14ac:dyDescent="0.3">
      <c r="M5100"/>
      <c r="N5100"/>
      <c r="O5100"/>
      <c r="S5100"/>
      <c r="T5100"/>
      <c r="U5100"/>
      <c r="V5100" s="9"/>
    </row>
    <row r="5101" spans="13:22" x14ac:dyDescent="0.3">
      <c r="M5101"/>
      <c r="N5101"/>
      <c r="O5101"/>
      <c r="S5101"/>
      <c r="T5101"/>
      <c r="U5101"/>
      <c r="V5101" s="9"/>
    </row>
    <row r="5102" spans="13:22" x14ac:dyDescent="0.3">
      <c r="M5102"/>
      <c r="N5102"/>
      <c r="O5102"/>
      <c r="S5102"/>
      <c r="T5102"/>
      <c r="U5102"/>
      <c r="V5102" s="9"/>
    </row>
    <row r="5103" spans="13:22" x14ac:dyDescent="0.3">
      <c r="M5103"/>
      <c r="N5103"/>
      <c r="O5103"/>
      <c r="S5103"/>
      <c r="T5103"/>
      <c r="U5103"/>
      <c r="V5103" s="9"/>
    </row>
    <row r="5104" spans="13:22" x14ac:dyDescent="0.3">
      <c r="M5104"/>
      <c r="N5104"/>
      <c r="O5104"/>
      <c r="S5104"/>
      <c r="T5104"/>
      <c r="U5104"/>
      <c r="V5104" s="9"/>
    </row>
    <row r="5105" spans="13:22" x14ac:dyDescent="0.3">
      <c r="M5105"/>
      <c r="N5105"/>
      <c r="O5105"/>
      <c r="S5105"/>
      <c r="T5105"/>
      <c r="U5105"/>
      <c r="V5105" s="9"/>
    </row>
    <row r="5106" spans="13:22" x14ac:dyDescent="0.3">
      <c r="M5106"/>
      <c r="N5106"/>
      <c r="O5106"/>
      <c r="S5106"/>
      <c r="T5106"/>
      <c r="U5106"/>
      <c r="V5106" s="9"/>
    </row>
    <row r="5107" spans="13:22" x14ac:dyDescent="0.3">
      <c r="M5107"/>
      <c r="N5107"/>
      <c r="O5107"/>
      <c r="S5107"/>
      <c r="T5107"/>
      <c r="U5107"/>
      <c r="V5107" s="9"/>
    </row>
    <row r="5108" spans="13:22" x14ac:dyDescent="0.3">
      <c r="M5108"/>
      <c r="N5108"/>
      <c r="O5108"/>
      <c r="S5108"/>
      <c r="T5108"/>
      <c r="U5108"/>
      <c r="V5108" s="9"/>
    </row>
    <row r="5109" spans="13:22" x14ac:dyDescent="0.3">
      <c r="M5109"/>
      <c r="N5109"/>
      <c r="O5109"/>
      <c r="S5109"/>
      <c r="T5109"/>
      <c r="U5109"/>
      <c r="V5109" s="9"/>
    </row>
    <row r="5110" spans="13:22" x14ac:dyDescent="0.3">
      <c r="M5110"/>
      <c r="N5110"/>
      <c r="O5110"/>
      <c r="S5110"/>
      <c r="T5110"/>
      <c r="U5110"/>
      <c r="V5110" s="9"/>
    </row>
    <row r="5111" spans="13:22" x14ac:dyDescent="0.3">
      <c r="M5111"/>
      <c r="N5111"/>
      <c r="O5111"/>
      <c r="S5111"/>
      <c r="T5111"/>
      <c r="U5111"/>
      <c r="V5111" s="9"/>
    </row>
    <row r="5112" spans="13:22" x14ac:dyDescent="0.3">
      <c r="M5112"/>
      <c r="N5112"/>
      <c r="O5112"/>
      <c r="S5112"/>
      <c r="T5112"/>
      <c r="U5112"/>
      <c r="V5112" s="9"/>
    </row>
    <row r="5113" spans="13:22" x14ac:dyDescent="0.3">
      <c r="M5113"/>
      <c r="N5113"/>
      <c r="O5113"/>
      <c r="S5113"/>
      <c r="T5113"/>
      <c r="U5113"/>
      <c r="V5113" s="9"/>
    </row>
    <row r="5114" spans="13:22" x14ac:dyDescent="0.3">
      <c r="M5114"/>
      <c r="N5114"/>
      <c r="O5114"/>
      <c r="S5114"/>
      <c r="T5114"/>
      <c r="U5114"/>
      <c r="V5114" s="9"/>
    </row>
    <row r="5115" spans="13:22" x14ac:dyDescent="0.3">
      <c r="M5115"/>
      <c r="N5115"/>
      <c r="O5115"/>
      <c r="S5115"/>
      <c r="T5115"/>
      <c r="U5115"/>
      <c r="V5115" s="9"/>
    </row>
    <row r="5116" spans="13:22" x14ac:dyDescent="0.3">
      <c r="M5116"/>
      <c r="N5116"/>
      <c r="O5116"/>
      <c r="S5116"/>
      <c r="T5116"/>
      <c r="U5116"/>
      <c r="V5116" s="9"/>
    </row>
    <row r="5117" spans="13:22" x14ac:dyDescent="0.3">
      <c r="M5117"/>
      <c r="N5117"/>
      <c r="O5117"/>
      <c r="S5117"/>
      <c r="T5117"/>
      <c r="U5117"/>
      <c r="V5117" s="9"/>
    </row>
    <row r="5118" spans="13:22" x14ac:dyDescent="0.3">
      <c r="M5118"/>
      <c r="N5118"/>
      <c r="O5118"/>
      <c r="S5118"/>
      <c r="T5118"/>
      <c r="U5118"/>
      <c r="V5118" s="9"/>
    </row>
    <row r="5119" spans="13:22" x14ac:dyDescent="0.3">
      <c r="M5119"/>
      <c r="N5119"/>
      <c r="O5119"/>
      <c r="S5119"/>
      <c r="T5119"/>
      <c r="U5119"/>
      <c r="V5119" s="9"/>
    </row>
    <row r="5120" spans="13:22" x14ac:dyDescent="0.3">
      <c r="M5120"/>
      <c r="N5120"/>
      <c r="O5120"/>
      <c r="S5120"/>
      <c r="T5120"/>
      <c r="U5120"/>
      <c r="V5120" s="9"/>
    </row>
    <row r="5121" spans="13:22" x14ac:dyDescent="0.3">
      <c r="M5121"/>
      <c r="N5121"/>
      <c r="O5121"/>
      <c r="S5121"/>
      <c r="T5121"/>
      <c r="U5121"/>
      <c r="V5121" s="9"/>
    </row>
    <row r="5122" spans="13:22" x14ac:dyDescent="0.3">
      <c r="M5122"/>
      <c r="N5122"/>
      <c r="O5122"/>
      <c r="S5122"/>
      <c r="T5122"/>
      <c r="U5122"/>
      <c r="V5122" s="9"/>
    </row>
    <row r="5123" spans="13:22" x14ac:dyDescent="0.3">
      <c r="M5123"/>
      <c r="N5123"/>
      <c r="O5123"/>
      <c r="S5123"/>
      <c r="T5123"/>
      <c r="U5123"/>
      <c r="V5123" s="9"/>
    </row>
    <row r="5124" spans="13:22" x14ac:dyDescent="0.3">
      <c r="M5124"/>
      <c r="N5124"/>
      <c r="O5124"/>
      <c r="S5124"/>
      <c r="T5124"/>
      <c r="U5124"/>
      <c r="V5124" s="9"/>
    </row>
    <row r="5125" spans="13:22" x14ac:dyDescent="0.3">
      <c r="M5125"/>
      <c r="N5125"/>
      <c r="O5125"/>
      <c r="S5125"/>
      <c r="T5125"/>
      <c r="U5125"/>
      <c r="V5125" s="9"/>
    </row>
    <row r="5126" spans="13:22" x14ac:dyDescent="0.3">
      <c r="M5126"/>
      <c r="N5126"/>
      <c r="O5126"/>
      <c r="S5126"/>
      <c r="T5126"/>
      <c r="U5126"/>
      <c r="V5126" s="9"/>
    </row>
    <row r="5127" spans="13:22" x14ac:dyDescent="0.3">
      <c r="M5127"/>
      <c r="N5127"/>
      <c r="O5127"/>
      <c r="S5127"/>
      <c r="T5127"/>
      <c r="U5127"/>
      <c r="V5127" s="9"/>
    </row>
    <row r="5128" spans="13:22" x14ac:dyDescent="0.3">
      <c r="M5128"/>
      <c r="N5128"/>
      <c r="O5128"/>
      <c r="S5128"/>
      <c r="T5128"/>
      <c r="U5128"/>
      <c r="V5128" s="9"/>
    </row>
    <row r="5129" spans="13:22" x14ac:dyDescent="0.3">
      <c r="M5129"/>
      <c r="N5129"/>
      <c r="O5129"/>
      <c r="S5129"/>
      <c r="T5129"/>
      <c r="U5129"/>
      <c r="V5129" s="9"/>
    </row>
    <row r="5130" spans="13:22" x14ac:dyDescent="0.3">
      <c r="M5130"/>
      <c r="N5130"/>
      <c r="O5130"/>
      <c r="S5130"/>
      <c r="T5130"/>
      <c r="U5130"/>
      <c r="V5130" s="9"/>
    </row>
    <row r="5131" spans="13:22" x14ac:dyDescent="0.3">
      <c r="M5131"/>
      <c r="N5131"/>
      <c r="O5131"/>
      <c r="S5131"/>
      <c r="T5131"/>
      <c r="U5131"/>
      <c r="V5131" s="9"/>
    </row>
    <row r="5132" spans="13:22" x14ac:dyDescent="0.3">
      <c r="M5132"/>
      <c r="N5132"/>
      <c r="O5132"/>
      <c r="S5132"/>
      <c r="T5132"/>
      <c r="U5132"/>
      <c r="V5132" s="9"/>
    </row>
    <row r="5133" spans="13:22" x14ac:dyDescent="0.3">
      <c r="M5133"/>
      <c r="N5133"/>
      <c r="O5133"/>
      <c r="S5133"/>
      <c r="T5133"/>
      <c r="U5133"/>
      <c r="V5133" s="9"/>
    </row>
    <row r="5134" spans="13:22" x14ac:dyDescent="0.3">
      <c r="M5134"/>
      <c r="N5134"/>
      <c r="O5134"/>
      <c r="S5134"/>
      <c r="T5134"/>
      <c r="U5134"/>
      <c r="V5134" s="9"/>
    </row>
    <row r="5135" spans="13:22" x14ac:dyDescent="0.3">
      <c r="M5135"/>
      <c r="N5135"/>
      <c r="O5135"/>
      <c r="S5135"/>
      <c r="T5135"/>
      <c r="U5135"/>
      <c r="V5135" s="9"/>
    </row>
    <row r="5136" spans="13:22" x14ac:dyDescent="0.3">
      <c r="M5136"/>
      <c r="N5136"/>
      <c r="O5136"/>
      <c r="S5136"/>
      <c r="T5136"/>
      <c r="U5136"/>
      <c r="V5136" s="9"/>
    </row>
    <row r="5137" spans="13:22" x14ac:dyDescent="0.3">
      <c r="M5137"/>
      <c r="N5137"/>
      <c r="O5137"/>
      <c r="S5137"/>
      <c r="T5137"/>
      <c r="U5137"/>
      <c r="V5137" s="9"/>
    </row>
    <row r="5138" spans="13:22" x14ac:dyDescent="0.3">
      <c r="M5138"/>
      <c r="N5138"/>
      <c r="O5138"/>
      <c r="S5138"/>
      <c r="T5138"/>
      <c r="U5138"/>
      <c r="V5138" s="9"/>
    </row>
    <row r="5139" spans="13:22" x14ac:dyDescent="0.3">
      <c r="M5139"/>
      <c r="N5139"/>
      <c r="O5139"/>
      <c r="S5139"/>
      <c r="T5139"/>
      <c r="U5139"/>
      <c r="V5139" s="9"/>
    </row>
    <row r="5140" spans="13:22" x14ac:dyDescent="0.3">
      <c r="M5140"/>
      <c r="N5140"/>
      <c r="O5140"/>
      <c r="S5140"/>
      <c r="T5140"/>
      <c r="U5140"/>
      <c r="V5140" s="9"/>
    </row>
    <row r="5141" spans="13:22" x14ac:dyDescent="0.3">
      <c r="M5141"/>
      <c r="N5141"/>
      <c r="O5141"/>
      <c r="S5141"/>
      <c r="T5141"/>
      <c r="U5141"/>
      <c r="V5141" s="9"/>
    </row>
    <row r="5142" spans="13:22" x14ac:dyDescent="0.3">
      <c r="M5142"/>
      <c r="N5142"/>
      <c r="O5142"/>
      <c r="S5142"/>
      <c r="T5142"/>
      <c r="U5142"/>
      <c r="V5142" s="9"/>
    </row>
    <row r="5143" spans="13:22" x14ac:dyDescent="0.3">
      <c r="M5143"/>
      <c r="N5143"/>
      <c r="O5143"/>
      <c r="S5143"/>
      <c r="T5143"/>
      <c r="U5143"/>
      <c r="V5143" s="9"/>
    </row>
    <row r="5144" spans="13:22" x14ac:dyDescent="0.3">
      <c r="M5144"/>
      <c r="N5144"/>
      <c r="O5144"/>
      <c r="S5144"/>
      <c r="T5144"/>
      <c r="U5144"/>
      <c r="V5144" s="9"/>
    </row>
    <row r="5145" spans="13:22" x14ac:dyDescent="0.3">
      <c r="M5145"/>
      <c r="N5145"/>
      <c r="O5145"/>
      <c r="S5145"/>
      <c r="T5145"/>
      <c r="U5145"/>
      <c r="V5145" s="9"/>
    </row>
    <row r="5146" spans="13:22" x14ac:dyDescent="0.3">
      <c r="M5146"/>
      <c r="N5146"/>
      <c r="O5146"/>
      <c r="S5146"/>
      <c r="T5146"/>
      <c r="U5146"/>
      <c r="V5146" s="9"/>
    </row>
    <row r="5147" spans="13:22" x14ac:dyDescent="0.3">
      <c r="M5147"/>
      <c r="N5147"/>
      <c r="O5147"/>
      <c r="S5147"/>
      <c r="T5147"/>
      <c r="U5147"/>
      <c r="V5147" s="9"/>
    </row>
    <row r="5148" spans="13:22" x14ac:dyDescent="0.3">
      <c r="M5148"/>
      <c r="N5148"/>
      <c r="O5148"/>
      <c r="S5148"/>
      <c r="T5148"/>
      <c r="U5148"/>
      <c r="V5148" s="9"/>
    </row>
    <row r="5149" spans="13:22" x14ac:dyDescent="0.3">
      <c r="M5149"/>
      <c r="N5149"/>
      <c r="O5149"/>
      <c r="S5149"/>
      <c r="T5149"/>
      <c r="U5149"/>
      <c r="V5149" s="9"/>
    </row>
    <row r="5150" spans="13:22" x14ac:dyDescent="0.3">
      <c r="M5150"/>
      <c r="N5150"/>
      <c r="O5150"/>
      <c r="S5150"/>
      <c r="T5150"/>
      <c r="U5150"/>
      <c r="V5150" s="9"/>
    </row>
    <row r="5151" spans="13:22" x14ac:dyDescent="0.3">
      <c r="M5151"/>
      <c r="N5151"/>
      <c r="O5151"/>
      <c r="S5151"/>
      <c r="T5151"/>
      <c r="U5151"/>
      <c r="V5151" s="9"/>
    </row>
    <row r="5152" spans="13:22" x14ac:dyDescent="0.3">
      <c r="M5152"/>
      <c r="N5152"/>
      <c r="O5152"/>
      <c r="S5152"/>
      <c r="T5152"/>
      <c r="U5152"/>
      <c r="V5152" s="9"/>
    </row>
    <row r="5153" spans="13:22" x14ac:dyDescent="0.3">
      <c r="M5153"/>
      <c r="N5153"/>
      <c r="O5153"/>
      <c r="S5153"/>
      <c r="T5153"/>
      <c r="U5153"/>
      <c r="V5153" s="9"/>
    </row>
    <row r="5154" spans="13:22" x14ac:dyDescent="0.3">
      <c r="M5154"/>
      <c r="N5154"/>
      <c r="O5154"/>
      <c r="S5154"/>
      <c r="T5154"/>
      <c r="U5154"/>
      <c r="V5154" s="9"/>
    </row>
    <row r="5155" spans="13:22" x14ac:dyDescent="0.3">
      <c r="M5155"/>
      <c r="N5155"/>
      <c r="O5155"/>
      <c r="S5155"/>
      <c r="T5155"/>
      <c r="U5155"/>
      <c r="V5155" s="9"/>
    </row>
    <row r="5156" spans="13:22" x14ac:dyDescent="0.3">
      <c r="M5156"/>
      <c r="N5156"/>
      <c r="O5156"/>
      <c r="S5156"/>
      <c r="T5156"/>
      <c r="U5156"/>
      <c r="V5156" s="9"/>
    </row>
    <row r="5157" spans="13:22" x14ac:dyDescent="0.3">
      <c r="M5157"/>
      <c r="N5157"/>
      <c r="O5157"/>
      <c r="S5157"/>
      <c r="T5157"/>
      <c r="U5157"/>
      <c r="V5157" s="9"/>
    </row>
    <row r="5158" spans="13:22" x14ac:dyDescent="0.3">
      <c r="M5158"/>
      <c r="N5158"/>
      <c r="O5158"/>
      <c r="S5158"/>
      <c r="T5158"/>
      <c r="U5158"/>
      <c r="V5158" s="9"/>
    </row>
    <row r="5159" spans="13:22" x14ac:dyDescent="0.3">
      <c r="M5159"/>
      <c r="N5159"/>
      <c r="O5159"/>
      <c r="S5159"/>
      <c r="T5159"/>
      <c r="U5159"/>
      <c r="V5159" s="9"/>
    </row>
    <row r="5160" spans="13:22" x14ac:dyDescent="0.3">
      <c r="M5160"/>
      <c r="N5160"/>
      <c r="O5160"/>
      <c r="S5160"/>
      <c r="T5160"/>
      <c r="U5160"/>
      <c r="V5160" s="9"/>
    </row>
    <row r="5161" spans="13:22" x14ac:dyDescent="0.3">
      <c r="M5161"/>
      <c r="N5161"/>
      <c r="O5161"/>
      <c r="S5161"/>
      <c r="T5161"/>
      <c r="U5161"/>
      <c r="V5161" s="9"/>
    </row>
    <row r="5162" spans="13:22" x14ac:dyDescent="0.3">
      <c r="M5162"/>
      <c r="N5162"/>
      <c r="O5162"/>
      <c r="S5162"/>
      <c r="T5162"/>
      <c r="U5162"/>
      <c r="V5162" s="9"/>
    </row>
    <row r="5163" spans="13:22" x14ac:dyDescent="0.3">
      <c r="M5163"/>
      <c r="N5163"/>
      <c r="O5163"/>
      <c r="S5163"/>
      <c r="T5163"/>
      <c r="U5163"/>
      <c r="V5163" s="9"/>
    </row>
    <row r="5164" spans="13:22" x14ac:dyDescent="0.3">
      <c r="M5164"/>
      <c r="N5164"/>
      <c r="O5164"/>
      <c r="S5164"/>
      <c r="T5164"/>
      <c r="U5164"/>
      <c r="V5164" s="9"/>
    </row>
    <row r="5165" spans="13:22" x14ac:dyDescent="0.3">
      <c r="M5165"/>
      <c r="N5165"/>
      <c r="O5165"/>
      <c r="S5165"/>
      <c r="T5165"/>
      <c r="U5165"/>
      <c r="V5165" s="9"/>
    </row>
    <row r="5166" spans="13:22" x14ac:dyDescent="0.3">
      <c r="M5166"/>
      <c r="N5166"/>
      <c r="O5166"/>
      <c r="S5166"/>
      <c r="T5166"/>
      <c r="U5166"/>
      <c r="V5166" s="9"/>
    </row>
    <row r="5167" spans="13:22" x14ac:dyDescent="0.3">
      <c r="M5167"/>
      <c r="N5167"/>
      <c r="O5167"/>
      <c r="S5167"/>
      <c r="T5167"/>
      <c r="U5167"/>
      <c r="V5167" s="9"/>
    </row>
    <row r="5168" spans="13:22" x14ac:dyDescent="0.3">
      <c r="M5168"/>
      <c r="N5168"/>
      <c r="O5168"/>
      <c r="S5168"/>
      <c r="T5168"/>
      <c r="U5168"/>
      <c r="V5168" s="9"/>
    </row>
    <row r="5169" spans="13:22" x14ac:dyDescent="0.3">
      <c r="M5169"/>
      <c r="N5169"/>
      <c r="O5169"/>
      <c r="S5169"/>
      <c r="T5169"/>
      <c r="U5169"/>
      <c r="V5169" s="9"/>
    </row>
    <row r="5170" spans="13:22" x14ac:dyDescent="0.3">
      <c r="M5170"/>
      <c r="N5170"/>
      <c r="O5170"/>
      <c r="S5170"/>
      <c r="T5170"/>
      <c r="U5170"/>
      <c r="V5170" s="9"/>
    </row>
    <row r="5171" spans="13:22" x14ac:dyDescent="0.3">
      <c r="M5171"/>
      <c r="N5171"/>
      <c r="O5171"/>
      <c r="S5171"/>
      <c r="T5171"/>
      <c r="U5171"/>
      <c r="V5171" s="9"/>
    </row>
    <row r="5172" spans="13:22" x14ac:dyDescent="0.3">
      <c r="M5172"/>
      <c r="N5172"/>
      <c r="O5172"/>
      <c r="S5172"/>
      <c r="T5172"/>
      <c r="U5172"/>
      <c r="V5172" s="9"/>
    </row>
    <row r="5173" spans="13:22" x14ac:dyDescent="0.3">
      <c r="M5173"/>
      <c r="N5173"/>
      <c r="O5173"/>
      <c r="S5173"/>
      <c r="T5173"/>
      <c r="U5173"/>
      <c r="V5173" s="9"/>
    </row>
    <row r="5174" spans="13:22" x14ac:dyDescent="0.3">
      <c r="M5174"/>
      <c r="N5174"/>
      <c r="O5174"/>
      <c r="S5174"/>
      <c r="T5174"/>
      <c r="U5174"/>
      <c r="V5174" s="9"/>
    </row>
    <row r="5175" spans="13:22" x14ac:dyDescent="0.3">
      <c r="M5175"/>
      <c r="N5175"/>
      <c r="O5175"/>
      <c r="S5175"/>
      <c r="T5175"/>
      <c r="U5175"/>
      <c r="V5175" s="9"/>
    </row>
    <row r="5176" spans="13:22" x14ac:dyDescent="0.3">
      <c r="M5176"/>
      <c r="N5176"/>
      <c r="O5176"/>
      <c r="S5176"/>
      <c r="T5176"/>
      <c r="U5176"/>
      <c r="V5176" s="9"/>
    </row>
    <row r="5177" spans="13:22" x14ac:dyDescent="0.3">
      <c r="M5177"/>
      <c r="N5177"/>
      <c r="O5177"/>
      <c r="S5177"/>
      <c r="T5177"/>
      <c r="U5177"/>
      <c r="V5177" s="9"/>
    </row>
    <row r="5178" spans="13:22" x14ac:dyDescent="0.3">
      <c r="M5178"/>
      <c r="N5178"/>
      <c r="O5178"/>
      <c r="S5178"/>
      <c r="T5178"/>
      <c r="U5178"/>
      <c r="V5178" s="9"/>
    </row>
    <row r="5179" spans="13:22" x14ac:dyDescent="0.3">
      <c r="M5179"/>
      <c r="N5179"/>
      <c r="O5179"/>
      <c r="S5179"/>
      <c r="T5179"/>
      <c r="U5179"/>
      <c r="V5179" s="9"/>
    </row>
    <row r="5180" spans="13:22" x14ac:dyDescent="0.3">
      <c r="M5180"/>
      <c r="N5180"/>
      <c r="O5180"/>
      <c r="S5180"/>
      <c r="T5180"/>
      <c r="U5180"/>
      <c r="V5180" s="9"/>
    </row>
    <row r="5181" spans="13:22" x14ac:dyDescent="0.3">
      <c r="M5181"/>
      <c r="N5181"/>
      <c r="O5181"/>
      <c r="S5181"/>
      <c r="T5181"/>
      <c r="U5181"/>
      <c r="V5181" s="9"/>
    </row>
    <row r="5182" spans="13:22" x14ac:dyDescent="0.3">
      <c r="M5182"/>
      <c r="N5182"/>
      <c r="O5182"/>
      <c r="S5182"/>
      <c r="T5182"/>
      <c r="U5182"/>
      <c r="V5182" s="9"/>
    </row>
    <row r="5183" spans="13:22" x14ac:dyDescent="0.3">
      <c r="M5183"/>
      <c r="N5183"/>
      <c r="O5183"/>
      <c r="S5183"/>
      <c r="T5183"/>
      <c r="U5183"/>
      <c r="V5183" s="9"/>
    </row>
    <row r="5184" spans="13:22" x14ac:dyDescent="0.3">
      <c r="M5184"/>
      <c r="N5184"/>
      <c r="O5184"/>
      <c r="S5184"/>
      <c r="T5184"/>
      <c r="U5184"/>
      <c r="V5184" s="9"/>
    </row>
    <row r="5185" spans="13:22" x14ac:dyDescent="0.3">
      <c r="M5185"/>
      <c r="N5185"/>
      <c r="O5185"/>
      <c r="S5185"/>
      <c r="T5185"/>
      <c r="U5185"/>
      <c r="V5185" s="9"/>
    </row>
    <row r="5186" spans="13:22" x14ac:dyDescent="0.3">
      <c r="M5186"/>
      <c r="N5186"/>
      <c r="O5186"/>
      <c r="S5186"/>
      <c r="T5186"/>
      <c r="U5186"/>
      <c r="V5186" s="9"/>
    </row>
    <row r="5187" spans="13:22" x14ac:dyDescent="0.3">
      <c r="M5187"/>
      <c r="N5187"/>
      <c r="O5187"/>
      <c r="S5187"/>
      <c r="T5187"/>
      <c r="U5187"/>
      <c r="V5187" s="9"/>
    </row>
    <row r="5188" spans="13:22" x14ac:dyDescent="0.3">
      <c r="M5188"/>
      <c r="N5188"/>
      <c r="O5188"/>
      <c r="S5188"/>
      <c r="T5188"/>
      <c r="U5188"/>
      <c r="V5188" s="9"/>
    </row>
    <row r="5189" spans="13:22" x14ac:dyDescent="0.3">
      <c r="M5189"/>
      <c r="N5189"/>
      <c r="O5189"/>
      <c r="S5189"/>
      <c r="T5189"/>
      <c r="U5189"/>
      <c r="V5189" s="9"/>
    </row>
    <row r="5190" spans="13:22" x14ac:dyDescent="0.3">
      <c r="M5190"/>
      <c r="N5190"/>
      <c r="O5190"/>
      <c r="S5190"/>
      <c r="T5190"/>
      <c r="U5190"/>
      <c r="V5190" s="9"/>
    </row>
    <row r="5191" spans="13:22" x14ac:dyDescent="0.3">
      <c r="M5191"/>
      <c r="N5191"/>
      <c r="O5191"/>
      <c r="S5191"/>
      <c r="T5191"/>
      <c r="U5191"/>
      <c r="V5191" s="9"/>
    </row>
    <row r="5192" spans="13:22" x14ac:dyDescent="0.3">
      <c r="M5192"/>
      <c r="N5192"/>
      <c r="O5192"/>
      <c r="S5192"/>
      <c r="T5192"/>
      <c r="U5192"/>
      <c r="V5192" s="9"/>
    </row>
    <row r="5193" spans="13:22" x14ac:dyDescent="0.3">
      <c r="M5193"/>
      <c r="N5193"/>
      <c r="O5193"/>
      <c r="S5193"/>
      <c r="T5193"/>
      <c r="U5193"/>
      <c r="V5193" s="9"/>
    </row>
    <row r="5194" spans="13:22" x14ac:dyDescent="0.3">
      <c r="M5194"/>
      <c r="N5194"/>
      <c r="O5194"/>
      <c r="S5194"/>
      <c r="T5194"/>
      <c r="U5194"/>
      <c r="V5194" s="9"/>
    </row>
    <row r="5195" spans="13:22" x14ac:dyDescent="0.3">
      <c r="M5195"/>
      <c r="N5195"/>
      <c r="O5195"/>
      <c r="S5195"/>
      <c r="T5195"/>
      <c r="U5195"/>
      <c r="V5195" s="9"/>
    </row>
    <row r="5196" spans="13:22" x14ac:dyDescent="0.3">
      <c r="M5196"/>
      <c r="N5196"/>
      <c r="O5196"/>
      <c r="S5196"/>
      <c r="T5196"/>
      <c r="U5196"/>
      <c r="V5196" s="9"/>
    </row>
    <row r="5197" spans="13:22" x14ac:dyDescent="0.3">
      <c r="M5197"/>
      <c r="N5197"/>
      <c r="O5197"/>
      <c r="S5197"/>
      <c r="T5197"/>
      <c r="U5197"/>
      <c r="V5197" s="9"/>
    </row>
    <row r="5198" spans="13:22" x14ac:dyDescent="0.3">
      <c r="M5198"/>
      <c r="N5198"/>
      <c r="O5198"/>
      <c r="S5198"/>
      <c r="T5198"/>
      <c r="U5198"/>
      <c r="V5198" s="9"/>
    </row>
    <row r="5199" spans="13:22" x14ac:dyDescent="0.3">
      <c r="M5199"/>
      <c r="N5199"/>
      <c r="O5199"/>
      <c r="S5199"/>
      <c r="T5199"/>
      <c r="U5199"/>
      <c r="V5199" s="9"/>
    </row>
    <row r="5200" spans="13:22" x14ac:dyDescent="0.3">
      <c r="M5200"/>
      <c r="N5200"/>
      <c r="O5200"/>
      <c r="S5200"/>
      <c r="T5200"/>
      <c r="U5200"/>
      <c r="V5200" s="9"/>
    </row>
    <row r="5201" spans="13:22" x14ac:dyDescent="0.3">
      <c r="M5201"/>
      <c r="N5201"/>
      <c r="O5201"/>
      <c r="S5201"/>
      <c r="T5201"/>
      <c r="U5201"/>
      <c r="V5201" s="9"/>
    </row>
    <row r="5202" spans="13:22" x14ac:dyDescent="0.3">
      <c r="M5202"/>
      <c r="N5202"/>
      <c r="O5202"/>
      <c r="S5202"/>
      <c r="T5202"/>
      <c r="U5202"/>
      <c r="V5202" s="9"/>
    </row>
    <row r="5203" spans="13:22" x14ac:dyDescent="0.3">
      <c r="M5203"/>
      <c r="N5203"/>
      <c r="O5203"/>
      <c r="S5203"/>
      <c r="T5203"/>
      <c r="U5203"/>
      <c r="V5203" s="9"/>
    </row>
    <row r="5204" spans="13:22" x14ac:dyDescent="0.3">
      <c r="M5204"/>
      <c r="N5204"/>
      <c r="O5204"/>
      <c r="S5204"/>
      <c r="T5204"/>
      <c r="U5204"/>
      <c r="V5204" s="9"/>
    </row>
    <row r="5205" spans="13:22" x14ac:dyDescent="0.3">
      <c r="M5205"/>
      <c r="N5205"/>
      <c r="O5205"/>
      <c r="S5205"/>
      <c r="T5205"/>
      <c r="U5205"/>
      <c r="V5205" s="9"/>
    </row>
    <row r="5206" spans="13:22" x14ac:dyDescent="0.3">
      <c r="M5206"/>
      <c r="N5206"/>
      <c r="O5206"/>
      <c r="S5206"/>
      <c r="T5206"/>
      <c r="U5206"/>
      <c r="V5206" s="9"/>
    </row>
    <row r="5207" spans="13:22" x14ac:dyDescent="0.3">
      <c r="M5207"/>
      <c r="N5207"/>
      <c r="O5207"/>
      <c r="S5207"/>
      <c r="T5207"/>
      <c r="U5207"/>
      <c r="V5207" s="9"/>
    </row>
    <row r="5208" spans="13:22" x14ac:dyDescent="0.3">
      <c r="M5208"/>
      <c r="N5208"/>
      <c r="O5208"/>
      <c r="S5208"/>
      <c r="T5208"/>
      <c r="U5208"/>
      <c r="V5208" s="9"/>
    </row>
    <row r="5209" spans="13:22" x14ac:dyDescent="0.3">
      <c r="M5209"/>
      <c r="N5209"/>
      <c r="O5209"/>
      <c r="S5209"/>
      <c r="T5209"/>
      <c r="U5209"/>
      <c r="V5209" s="9"/>
    </row>
    <row r="5210" spans="13:22" x14ac:dyDescent="0.3">
      <c r="M5210"/>
      <c r="N5210"/>
      <c r="O5210"/>
      <c r="S5210"/>
      <c r="T5210"/>
      <c r="U5210"/>
      <c r="V5210" s="9"/>
    </row>
    <row r="5211" spans="13:22" x14ac:dyDescent="0.3">
      <c r="M5211"/>
      <c r="N5211"/>
      <c r="O5211"/>
      <c r="S5211"/>
      <c r="T5211"/>
      <c r="U5211"/>
      <c r="V5211" s="9"/>
    </row>
    <row r="5212" spans="13:22" x14ac:dyDescent="0.3">
      <c r="M5212"/>
      <c r="N5212"/>
      <c r="O5212"/>
      <c r="S5212"/>
      <c r="T5212"/>
      <c r="U5212"/>
      <c r="V5212" s="9"/>
    </row>
    <row r="5213" spans="13:22" x14ac:dyDescent="0.3">
      <c r="M5213"/>
      <c r="N5213"/>
      <c r="O5213"/>
      <c r="S5213"/>
      <c r="T5213"/>
      <c r="U5213"/>
      <c r="V5213" s="9"/>
    </row>
    <row r="5214" spans="13:22" x14ac:dyDescent="0.3">
      <c r="M5214"/>
      <c r="N5214"/>
      <c r="O5214"/>
      <c r="S5214"/>
      <c r="T5214"/>
      <c r="U5214"/>
      <c r="V5214" s="9"/>
    </row>
    <row r="5215" spans="13:22" x14ac:dyDescent="0.3">
      <c r="M5215"/>
      <c r="N5215"/>
      <c r="O5215"/>
      <c r="S5215"/>
      <c r="T5215"/>
      <c r="U5215"/>
      <c r="V5215" s="9"/>
    </row>
    <row r="5216" spans="13:22" x14ac:dyDescent="0.3">
      <c r="M5216"/>
      <c r="N5216"/>
      <c r="O5216"/>
      <c r="S5216"/>
      <c r="T5216"/>
      <c r="U5216"/>
      <c r="V5216" s="9"/>
    </row>
    <row r="5217" spans="13:22" x14ac:dyDescent="0.3">
      <c r="M5217"/>
      <c r="N5217"/>
      <c r="O5217"/>
      <c r="S5217"/>
      <c r="T5217"/>
      <c r="U5217"/>
      <c r="V5217" s="9"/>
    </row>
    <row r="5218" spans="13:22" x14ac:dyDescent="0.3">
      <c r="M5218"/>
      <c r="N5218"/>
      <c r="O5218"/>
      <c r="S5218"/>
      <c r="T5218"/>
      <c r="U5218"/>
      <c r="V5218" s="9"/>
    </row>
    <row r="5219" spans="13:22" x14ac:dyDescent="0.3">
      <c r="M5219"/>
      <c r="N5219"/>
      <c r="O5219"/>
      <c r="S5219"/>
      <c r="T5219"/>
      <c r="U5219"/>
      <c r="V5219" s="9"/>
    </row>
    <row r="5220" spans="13:22" x14ac:dyDescent="0.3">
      <c r="M5220"/>
      <c r="N5220"/>
      <c r="O5220"/>
      <c r="S5220"/>
      <c r="T5220"/>
      <c r="U5220"/>
      <c r="V5220" s="9"/>
    </row>
    <row r="5221" spans="13:22" x14ac:dyDescent="0.3">
      <c r="M5221"/>
      <c r="N5221"/>
      <c r="O5221"/>
      <c r="S5221"/>
      <c r="T5221"/>
      <c r="U5221"/>
      <c r="V5221" s="9"/>
    </row>
    <row r="5222" spans="13:22" x14ac:dyDescent="0.3">
      <c r="M5222"/>
      <c r="N5222"/>
      <c r="O5222"/>
      <c r="S5222"/>
      <c r="T5222"/>
      <c r="U5222"/>
      <c r="V5222" s="9"/>
    </row>
    <row r="5223" spans="13:22" x14ac:dyDescent="0.3">
      <c r="M5223"/>
      <c r="N5223"/>
      <c r="O5223"/>
      <c r="S5223"/>
      <c r="T5223"/>
      <c r="U5223"/>
      <c r="V5223" s="9"/>
    </row>
    <row r="5224" spans="13:22" x14ac:dyDescent="0.3">
      <c r="M5224"/>
      <c r="N5224"/>
      <c r="O5224"/>
      <c r="S5224"/>
      <c r="T5224"/>
      <c r="U5224"/>
      <c r="V5224" s="9"/>
    </row>
    <row r="5225" spans="13:22" x14ac:dyDescent="0.3">
      <c r="M5225"/>
      <c r="N5225"/>
      <c r="O5225"/>
      <c r="S5225"/>
      <c r="T5225"/>
      <c r="U5225"/>
      <c r="V5225" s="9"/>
    </row>
    <row r="5226" spans="13:22" x14ac:dyDescent="0.3">
      <c r="M5226"/>
      <c r="N5226"/>
      <c r="O5226"/>
      <c r="S5226"/>
      <c r="T5226"/>
      <c r="U5226"/>
      <c r="V5226" s="9"/>
    </row>
    <row r="5227" spans="13:22" x14ac:dyDescent="0.3">
      <c r="M5227"/>
      <c r="N5227"/>
      <c r="O5227"/>
      <c r="S5227"/>
      <c r="T5227"/>
      <c r="U5227"/>
      <c r="V5227" s="9"/>
    </row>
    <row r="5228" spans="13:22" x14ac:dyDescent="0.3">
      <c r="M5228"/>
      <c r="N5228"/>
      <c r="O5228"/>
      <c r="S5228"/>
      <c r="T5228"/>
      <c r="U5228"/>
      <c r="V5228" s="9"/>
    </row>
    <row r="5229" spans="13:22" x14ac:dyDescent="0.3">
      <c r="M5229"/>
      <c r="N5229"/>
      <c r="O5229"/>
      <c r="S5229"/>
      <c r="T5229"/>
      <c r="U5229"/>
      <c r="V5229" s="9"/>
    </row>
    <row r="5230" spans="13:22" x14ac:dyDescent="0.3">
      <c r="M5230"/>
      <c r="N5230"/>
      <c r="O5230"/>
      <c r="S5230"/>
      <c r="T5230"/>
      <c r="U5230"/>
      <c r="V5230" s="9"/>
    </row>
    <row r="5231" spans="13:22" x14ac:dyDescent="0.3">
      <c r="M5231"/>
      <c r="N5231"/>
      <c r="O5231"/>
      <c r="S5231"/>
      <c r="T5231"/>
      <c r="U5231"/>
      <c r="V5231" s="9"/>
    </row>
    <row r="5232" spans="13:22" x14ac:dyDescent="0.3">
      <c r="M5232"/>
      <c r="N5232"/>
      <c r="O5232"/>
      <c r="S5232"/>
      <c r="T5232"/>
      <c r="U5232"/>
      <c r="V5232" s="9"/>
    </row>
    <row r="5233" spans="13:22" x14ac:dyDescent="0.3">
      <c r="M5233"/>
      <c r="N5233"/>
      <c r="O5233"/>
      <c r="S5233"/>
      <c r="T5233"/>
      <c r="U5233"/>
      <c r="V5233" s="9"/>
    </row>
    <row r="5234" spans="13:22" x14ac:dyDescent="0.3">
      <c r="M5234"/>
      <c r="N5234"/>
      <c r="O5234"/>
      <c r="S5234"/>
      <c r="T5234"/>
      <c r="U5234"/>
      <c r="V5234" s="9"/>
    </row>
    <row r="5235" spans="13:22" x14ac:dyDescent="0.3">
      <c r="M5235"/>
      <c r="N5235"/>
      <c r="O5235"/>
      <c r="S5235"/>
      <c r="T5235"/>
      <c r="U5235"/>
      <c r="V5235" s="9"/>
    </row>
    <row r="5236" spans="13:22" x14ac:dyDescent="0.3">
      <c r="M5236"/>
      <c r="N5236"/>
      <c r="O5236"/>
      <c r="S5236"/>
      <c r="T5236"/>
      <c r="U5236"/>
      <c r="V5236" s="9"/>
    </row>
    <row r="5237" spans="13:22" x14ac:dyDescent="0.3">
      <c r="M5237"/>
      <c r="N5237"/>
      <c r="O5237"/>
      <c r="S5237"/>
      <c r="T5237"/>
      <c r="U5237"/>
      <c r="V5237" s="9"/>
    </row>
    <row r="5238" spans="13:22" x14ac:dyDescent="0.3">
      <c r="M5238"/>
      <c r="N5238"/>
      <c r="O5238"/>
      <c r="S5238"/>
      <c r="T5238"/>
      <c r="U5238"/>
      <c r="V5238" s="9"/>
    </row>
    <row r="5239" spans="13:22" x14ac:dyDescent="0.3">
      <c r="M5239"/>
      <c r="N5239"/>
      <c r="O5239"/>
      <c r="S5239"/>
      <c r="T5239"/>
      <c r="U5239"/>
      <c r="V5239" s="9"/>
    </row>
    <row r="5240" spans="13:22" x14ac:dyDescent="0.3">
      <c r="M5240"/>
      <c r="N5240"/>
      <c r="O5240"/>
      <c r="S5240"/>
      <c r="T5240"/>
      <c r="U5240"/>
      <c r="V5240" s="9"/>
    </row>
    <row r="5241" spans="13:22" x14ac:dyDescent="0.3">
      <c r="M5241"/>
      <c r="N5241"/>
      <c r="O5241"/>
      <c r="S5241"/>
      <c r="T5241"/>
      <c r="U5241"/>
      <c r="V5241" s="9"/>
    </row>
    <row r="5242" spans="13:22" x14ac:dyDescent="0.3">
      <c r="M5242"/>
      <c r="N5242"/>
      <c r="O5242"/>
      <c r="S5242"/>
      <c r="T5242"/>
      <c r="U5242"/>
      <c r="V5242" s="9"/>
    </row>
    <row r="5243" spans="13:22" x14ac:dyDescent="0.3">
      <c r="M5243"/>
      <c r="N5243"/>
      <c r="O5243"/>
      <c r="S5243"/>
      <c r="T5243"/>
      <c r="U5243"/>
      <c r="V5243" s="9"/>
    </row>
    <row r="5244" spans="13:22" x14ac:dyDescent="0.3">
      <c r="M5244"/>
      <c r="N5244"/>
      <c r="O5244"/>
      <c r="S5244"/>
      <c r="T5244"/>
      <c r="U5244"/>
      <c r="V5244" s="9"/>
    </row>
    <row r="5245" spans="13:22" x14ac:dyDescent="0.3">
      <c r="M5245"/>
      <c r="N5245"/>
      <c r="O5245"/>
      <c r="S5245"/>
      <c r="T5245"/>
      <c r="U5245"/>
      <c r="V5245" s="9"/>
    </row>
    <row r="5246" spans="13:22" x14ac:dyDescent="0.3">
      <c r="M5246"/>
      <c r="N5246"/>
      <c r="O5246"/>
      <c r="S5246"/>
      <c r="T5246"/>
      <c r="U5246"/>
      <c r="V5246" s="9"/>
    </row>
    <row r="5247" spans="13:22" x14ac:dyDescent="0.3">
      <c r="M5247"/>
      <c r="N5247"/>
      <c r="O5247"/>
      <c r="S5247"/>
      <c r="T5247"/>
      <c r="U5247"/>
      <c r="V5247" s="9"/>
    </row>
    <row r="5248" spans="13:22" x14ac:dyDescent="0.3">
      <c r="M5248"/>
      <c r="N5248"/>
      <c r="O5248"/>
      <c r="S5248"/>
      <c r="T5248"/>
      <c r="U5248"/>
      <c r="V5248" s="9"/>
    </row>
    <row r="5249" spans="13:22" x14ac:dyDescent="0.3">
      <c r="M5249"/>
      <c r="N5249"/>
      <c r="O5249"/>
      <c r="S5249"/>
      <c r="T5249"/>
      <c r="U5249"/>
      <c r="V5249" s="9"/>
    </row>
    <row r="5250" spans="13:22" x14ac:dyDescent="0.3">
      <c r="M5250"/>
      <c r="N5250"/>
      <c r="O5250"/>
      <c r="S5250"/>
      <c r="T5250"/>
      <c r="U5250"/>
      <c r="V5250" s="9"/>
    </row>
    <row r="5251" spans="13:22" x14ac:dyDescent="0.3">
      <c r="M5251"/>
      <c r="N5251"/>
      <c r="O5251"/>
      <c r="S5251"/>
      <c r="T5251"/>
      <c r="U5251"/>
      <c r="V5251" s="9"/>
    </row>
    <row r="5252" spans="13:22" x14ac:dyDescent="0.3">
      <c r="M5252"/>
      <c r="N5252"/>
      <c r="O5252"/>
      <c r="S5252"/>
      <c r="T5252"/>
      <c r="U5252"/>
      <c r="V5252" s="9"/>
    </row>
    <row r="5253" spans="13:22" x14ac:dyDescent="0.3">
      <c r="M5253"/>
      <c r="N5253"/>
      <c r="O5253"/>
      <c r="S5253"/>
      <c r="T5253"/>
      <c r="U5253"/>
      <c r="V5253" s="9"/>
    </row>
    <row r="5254" spans="13:22" x14ac:dyDescent="0.3">
      <c r="M5254"/>
      <c r="N5254"/>
      <c r="O5254"/>
      <c r="S5254"/>
      <c r="T5254"/>
      <c r="U5254"/>
      <c r="V5254" s="9"/>
    </row>
    <row r="5255" spans="13:22" x14ac:dyDescent="0.3">
      <c r="M5255"/>
      <c r="N5255"/>
      <c r="O5255"/>
      <c r="S5255"/>
      <c r="T5255"/>
      <c r="U5255"/>
      <c r="V5255" s="9"/>
    </row>
    <row r="5256" spans="13:22" x14ac:dyDescent="0.3">
      <c r="M5256"/>
      <c r="N5256"/>
      <c r="O5256"/>
      <c r="S5256"/>
      <c r="T5256"/>
      <c r="U5256"/>
      <c r="V5256" s="9"/>
    </row>
    <row r="5257" spans="13:22" x14ac:dyDescent="0.3">
      <c r="M5257"/>
      <c r="N5257"/>
      <c r="O5257"/>
      <c r="S5257"/>
      <c r="T5257"/>
      <c r="U5257"/>
      <c r="V5257" s="9"/>
    </row>
    <row r="5258" spans="13:22" x14ac:dyDescent="0.3">
      <c r="M5258"/>
      <c r="N5258"/>
      <c r="O5258"/>
      <c r="S5258"/>
      <c r="T5258"/>
      <c r="U5258"/>
      <c r="V5258" s="9"/>
    </row>
    <row r="5259" spans="13:22" x14ac:dyDescent="0.3">
      <c r="M5259"/>
      <c r="N5259"/>
      <c r="O5259"/>
      <c r="S5259"/>
      <c r="T5259"/>
      <c r="U5259"/>
      <c r="V5259" s="9"/>
    </row>
    <row r="5260" spans="13:22" x14ac:dyDescent="0.3">
      <c r="M5260"/>
      <c r="N5260"/>
      <c r="O5260"/>
      <c r="S5260"/>
      <c r="T5260"/>
      <c r="U5260"/>
      <c r="V5260" s="9"/>
    </row>
    <row r="5261" spans="13:22" x14ac:dyDescent="0.3">
      <c r="M5261"/>
      <c r="N5261"/>
      <c r="O5261"/>
      <c r="S5261"/>
      <c r="T5261"/>
      <c r="U5261"/>
      <c r="V5261" s="9"/>
    </row>
    <row r="5262" spans="13:22" x14ac:dyDescent="0.3">
      <c r="M5262"/>
      <c r="N5262"/>
      <c r="O5262"/>
      <c r="S5262"/>
      <c r="T5262"/>
      <c r="U5262"/>
      <c r="V5262" s="9"/>
    </row>
    <row r="5263" spans="13:22" x14ac:dyDescent="0.3">
      <c r="M5263"/>
      <c r="N5263"/>
      <c r="O5263"/>
      <c r="S5263"/>
      <c r="T5263"/>
      <c r="U5263"/>
      <c r="V5263" s="9"/>
    </row>
    <row r="5264" spans="13:22" x14ac:dyDescent="0.3">
      <c r="M5264"/>
      <c r="N5264"/>
      <c r="O5264"/>
      <c r="S5264"/>
      <c r="T5264"/>
      <c r="U5264"/>
      <c r="V5264" s="9"/>
    </row>
    <row r="5265" spans="13:22" x14ac:dyDescent="0.3">
      <c r="M5265"/>
      <c r="N5265"/>
      <c r="O5265"/>
      <c r="S5265"/>
      <c r="T5265"/>
      <c r="U5265"/>
      <c r="V5265" s="9"/>
    </row>
    <row r="5266" spans="13:22" x14ac:dyDescent="0.3">
      <c r="M5266"/>
      <c r="N5266"/>
      <c r="O5266"/>
      <c r="S5266"/>
      <c r="T5266"/>
      <c r="U5266"/>
      <c r="V5266" s="9"/>
    </row>
    <row r="5267" spans="13:22" x14ac:dyDescent="0.3">
      <c r="M5267"/>
      <c r="N5267"/>
      <c r="O5267"/>
      <c r="S5267"/>
      <c r="T5267"/>
      <c r="U5267"/>
      <c r="V5267" s="9"/>
    </row>
    <row r="5268" spans="13:22" x14ac:dyDescent="0.3">
      <c r="M5268"/>
      <c r="N5268"/>
      <c r="O5268"/>
      <c r="S5268"/>
      <c r="T5268"/>
      <c r="U5268"/>
      <c r="V5268" s="9"/>
    </row>
    <row r="5269" spans="13:22" x14ac:dyDescent="0.3">
      <c r="M5269"/>
      <c r="N5269"/>
      <c r="O5269"/>
      <c r="S5269"/>
      <c r="T5269"/>
      <c r="U5269"/>
      <c r="V5269" s="9"/>
    </row>
    <row r="5270" spans="13:22" x14ac:dyDescent="0.3">
      <c r="M5270"/>
      <c r="N5270"/>
      <c r="O5270"/>
      <c r="S5270"/>
      <c r="T5270"/>
      <c r="U5270"/>
      <c r="V5270" s="9"/>
    </row>
    <row r="5271" spans="13:22" x14ac:dyDescent="0.3">
      <c r="M5271"/>
      <c r="N5271"/>
      <c r="O5271"/>
      <c r="S5271"/>
      <c r="T5271"/>
      <c r="U5271"/>
      <c r="V5271" s="9"/>
    </row>
    <row r="5272" spans="13:22" x14ac:dyDescent="0.3">
      <c r="M5272"/>
      <c r="N5272"/>
      <c r="O5272"/>
      <c r="S5272"/>
      <c r="T5272"/>
      <c r="U5272"/>
      <c r="V5272" s="9"/>
    </row>
    <row r="5273" spans="13:22" x14ac:dyDescent="0.3">
      <c r="M5273"/>
      <c r="N5273"/>
      <c r="O5273"/>
      <c r="S5273"/>
      <c r="T5273"/>
      <c r="U5273"/>
      <c r="V5273" s="9"/>
    </row>
    <row r="5274" spans="13:22" x14ac:dyDescent="0.3">
      <c r="M5274"/>
      <c r="N5274"/>
      <c r="O5274"/>
      <c r="S5274"/>
      <c r="T5274"/>
      <c r="U5274"/>
      <c r="V5274" s="9"/>
    </row>
    <row r="5275" spans="13:22" x14ac:dyDescent="0.3">
      <c r="M5275"/>
      <c r="N5275"/>
      <c r="O5275"/>
      <c r="S5275"/>
      <c r="T5275"/>
      <c r="U5275"/>
      <c r="V5275" s="9"/>
    </row>
    <row r="5276" spans="13:22" x14ac:dyDescent="0.3">
      <c r="M5276"/>
      <c r="N5276"/>
      <c r="O5276"/>
      <c r="S5276"/>
      <c r="T5276"/>
      <c r="U5276"/>
      <c r="V5276" s="9"/>
    </row>
    <row r="5277" spans="13:22" x14ac:dyDescent="0.3">
      <c r="M5277"/>
      <c r="N5277"/>
      <c r="O5277"/>
      <c r="S5277"/>
      <c r="T5277"/>
      <c r="U5277"/>
      <c r="V5277" s="9"/>
    </row>
    <row r="5278" spans="13:22" x14ac:dyDescent="0.3">
      <c r="M5278"/>
      <c r="N5278"/>
      <c r="O5278"/>
      <c r="S5278"/>
      <c r="T5278"/>
      <c r="U5278"/>
      <c r="V5278" s="9"/>
    </row>
    <row r="5279" spans="13:22" x14ac:dyDescent="0.3">
      <c r="M5279"/>
      <c r="N5279"/>
      <c r="O5279"/>
      <c r="S5279"/>
      <c r="T5279"/>
      <c r="U5279"/>
      <c r="V5279" s="9"/>
    </row>
    <row r="5280" spans="13:22" x14ac:dyDescent="0.3">
      <c r="M5280"/>
      <c r="N5280"/>
      <c r="O5280"/>
      <c r="S5280"/>
      <c r="T5280"/>
      <c r="U5280"/>
      <c r="V5280" s="9"/>
    </row>
    <row r="5281" spans="13:22" x14ac:dyDescent="0.3">
      <c r="M5281"/>
      <c r="N5281"/>
      <c r="O5281"/>
      <c r="S5281"/>
      <c r="T5281"/>
      <c r="U5281"/>
      <c r="V5281" s="9"/>
    </row>
    <row r="5282" spans="13:22" x14ac:dyDescent="0.3">
      <c r="M5282"/>
      <c r="N5282"/>
      <c r="O5282"/>
      <c r="S5282"/>
      <c r="T5282"/>
      <c r="U5282"/>
      <c r="V5282" s="9"/>
    </row>
    <row r="5283" spans="13:22" x14ac:dyDescent="0.3">
      <c r="M5283"/>
      <c r="N5283"/>
      <c r="O5283"/>
      <c r="S5283"/>
      <c r="T5283"/>
      <c r="U5283"/>
      <c r="V5283" s="9"/>
    </row>
    <row r="5284" spans="13:22" x14ac:dyDescent="0.3">
      <c r="M5284"/>
      <c r="N5284"/>
      <c r="O5284"/>
      <c r="S5284"/>
      <c r="T5284"/>
      <c r="U5284"/>
      <c r="V5284" s="9"/>
    </row>
    <row r="5285" spans="13:22" x14ac:dyDescent="0.3">
      <c r="M5285"/>
      <c r="N5285"/>
      <c r="O5285"/>
      <c r="S5285"/>
      <c r="T5285"/>
      <c r="U5285"/>
      <c r="V5285" s="9"/>
    </row>
    <row r="5286" spans="13:22" x14ac:dyDescent="0.3">
      <c r="M5286"/>
      <c r="N5286"/>
      <c r="O5286"/>
      <c r="S5286"/>
      <c r="T5286"/>
      <c r="U5286"/>
      <c r="V5286" s="9"/>
    </row>
    <row r="5287" spans="13:22" x14ac:dyDescent="0.3">
      <c r="M5287"/>
      <c r="N5287"/>
      <c r="O5287"/>
      <c r="S5287"/>
      <c r="T5287"/>
      <c r="U5287"/>
      <c r="V5287" s="9"/>
    </row>
    <row r="5288" spans="13:22" x14ac:dyDescent="0.3">
      <c r="M5288"/>
      <c r="N5288"/>
      <c r="O5288"/>
      <c r="S5288"/>
      <c r="T5288"/>
      <c r="U5288"/>
      <c r="V5288" s="9"/>
    </row>
    <row r="5289" spans="13:22" x14ac:dyDescent="0.3">
      <c r="M5289"/>
      <c r="N5289"/>
      <c r="O5289"/>
      <c r="S5289"/>
      <c r="T5289"/>
      <c r="U5289"/>
      <c r="V5289" s="9"/>
    </row>
    <row r="5290" spans="13:22" x14ac:dyDescent="0.3">
      <c r="M5290"/>
      <c r="N5290"/>
      <c r="O5290"/>
      <c r="S5290"/>
      <c r="T5290"/>
      <c r="U5290"/>
      <c r="V5290" s="9"/>
    </row>
    <row r="5291" spans="13:22" x14ac:dyDescent="0.3">
      <c r="M5291"/>
      <c r="N5291"/>
      <c r="O5291"/>
      <c r="S5291"/>
      <c r="T5291"/>
      <c r="U5291"/>
      <c r="V5291" s="9"/>
    </row>
    <row r="5292" spans="13:22" x14ac:dyDescent="0.3">
      <c r="M5292"/>
      <c r="N5292"/>
      <c r="O5292"/>
      <c r="S5292"/>
      <c r="T5292"/>
      <c r="U5292"/>
      <c r="V5292" s="9"/>
    </row>
    <row r="5293" spans="13:22" x14ac:dyDescent="0.3">
      <c r="M5293"/>
      <c r="N5293"/>
      <c r="O5293"/>
      <c r="S5293"/>
      <c r="T5293"/>
      <c r="U5293"/>
      <c r="V5293" s="9"/>
    </row>
    <row r="5294" spans="13:22" x14ac:dyDescent="0.3">
      <c r="M5294"/>
      <c r="N5294"/>
      <c r="O5294"/>
      <c r="S5294"/>
      <c r="T5294"/>
      <c r="U5294"/>
      <c r="V5294" s="9"/>
    </row>
    <row r="5295" spans="13:22" x14ac:dyDescent="0.3">
      <c r="M5295"/>
      <c r="N5295"/>
      <c r="O5295"/>
      <c r="S5295"/>
      <c r="T5295"/>
      <c r="U5295"/>
      <c r="V5295" s="9"/>
    </row>
    <row r="5296" spans="13:22" x14ac:dyDescent="0.3">
      <c r="M5296"/>
      <c r="N5296"/>
      <c r="O5296"/>
      <c r="S5296"/>
      <c r="T5296"/>
      <c r="U5296"/>
      <c r="V5296" s="9"/>
    </row>
    <row r="5297" spans="13:22" x14ac:dyDescent="0.3">
      <c r="M5297"/>
      <c r="N5297"/>
      <c r="O5297"/>
      <c r="S5297"/>
      <c r="T5297"/>
      <c r="U5297"/>
      <c r="V5297" s="9"/>
    </row>
    <row r="5298" spans="13:22" x14ac:dyDescent="0.3">
      <c r="M5298"/>
      <c r="N5298"/>
      <c r="O5298"/>
      <c r="S5298"/>
      <c r="T5298"/>
      <c r="U5298"/>
      <c r="V5298" s="9"/>
    </row>
    <row r="5299" spans="13:22" x14ac:dyDescent="0.3">
      <c r="M5299"/>
      <c r="N5299"/>
      <c r="O5299"/>
      <c r="S5299"/>
      <c r="T5299"/>
      <c r="U5299"/>
      <c r="V5299" s="9"/>
    </row>
    <row r="5300" spans="13:22" x14ac:dyDescent="0.3">
      <c r="M5300"/>
      <c r="N5300"/>
      <c r="O5300"/>
      <c r="S5300"/>
      <c r="T5300"/>
      <c r="U5300"/>
      <c r="V5300" s="9"/>
    </row>
    <row r="5301" spans="13:22" x14ac:dyDescent="0.3">
      <c r="M5301"/>
      <c r="N5301"/>
      <c r="O5301"/>
      <c r="S5301"/>
      <c r="T5301"/>
      <c r="U5301"/>
      <c r="V5301" s="9"/>
    </row>
    <row r="5302" spans="13:22" x14ac:dyDescent="0.3">
      <c r="M5302"/>
      <c r="N5302"/>
      <c r="O5302"/>
      <c r="S5302"/>
      <c r="T5302"/>
      <c r="U5302"/>
      <c r="V5302" s="9"/>
    </row>
    <row r="5303" spans="13:22" x14ac:dyDescent="0.3">
      <c r="M5303"/>
      <c r="N5303"/>
      <c r="O5303"/>
      <c r="S5303"/>
      <c r="T5303"/>
      <c r="U5303"/>
      <c r="V5303" s="9"/>
    </row>
    <row r="5304" spans="13:22" x14ac:dyDescent="0.3">
      <c r="M5304"/>
      <c r="N5304"/>
      <c r="O5304"/>
      <c r="S5304"/>
      <c r="T5304"/>
      <c r="U5304"/>
      <c r="V5304" s="9"/>
    </row>
    <row r="5305" spans="13:22" x14ac:dyDescent="0.3">
      <c r="M5305"/>
      <c r="N5305"/>
      <c r="O5305"/>
      <c r="S5305"/>
      <c r="T5305"/>
      <c r="U5305"/>
      <c r="V5305" s="9"/>
    </row>
    <row r="5306" spans="13:22" x14ac:dyDescent="0.3">
      <c r="M5306"/>
      <c r="N5306"/>
      <c r="O5306"/>
      <c r="S5306"/>
      <c r="T5306"/>
      <c r="U5306"/>
      <c r="V5306" s="9"/>
    </row>
    <row r="5307" spans="13:22" x14ac:dyDescent="0.3">
      <c r="M5307"/>
      <c r="N5307"/>
      <c r="O5307"/>
      <c r="S5307"/>
      <c r="T5307"/>
      <c r="U5307"/>
      <c r="V5307" s="9"/>
    </row>
    <row r="5308" spans="13:22" x14ac:dyDescent="0.3">
      <c r="M5308"/>
      <c r="N5308"/>
      <c r="O5308"/>
      <c r="S5308"/>
      <c r="T5308"/>
      <c r="U5308"/>
      <c r="V5308" s="9"/>
    </row>
    <row r="5309" spans="13:22" x14ac:dyDescent="0.3">
      <c r="M5309"/>
      <c r="N5309"/>
      <c r="O5309"/>
      <c r="S5309"/>
      <c r="T5309"/>
      <c r="U5309"/>
      <c r="V5309" s="9"/>
    </row>
    <row r="5310" spans="13:22" x14ac:dyDescent="0.3">
      <c r="M5310"/>
      <c r="N5310"/>
      <c r="O5310"/>
      <c r="S5310"/>
      <c r="T5310"/>
      <c r="U5310"/>
      <c r="V5310" s="9"/>
    </row>
    <row r="5311" spans="13:22" x14ac:dyDescent="0.3">
      <c r="M5311"/>
      <c r="N5311"/>
      <c r="O5311"/>
      <c r="S5311"/>
      <c r="T5311"/>
      <c r="U5311"/>
      <c r="V5311" s="9"/>
    </row>
    <row r="5312" spans="13:22" x14ac:dyDescent="0.3">
      <c r="M5312"/>
      <c r="N5312"/>
      <c r="O5312"/>
      <c r="S5312"/>
      <c r="T5312"/>
      <c r="U5312"/>
      <c r="V5312" s="9"/>
    </row>
    <row r="5313" spans="13:22" x14ac:dyDescent="0.3">
      <c r="M5313"/>
      <c r="N5313"/>
      <c r="O5313"/>
      <c r="S5313"/>
      <c r="T5313"/>
      <c r="U5313"/>
      <c r="V5313" s="9"/>
    </row>
    <row r="5314" spans="13:22" x14ac:dyDescent="0.3">
      <c r="M5314"/>
      <c r="N5314"/>
      <c r="O5314"/>
      <c r="S5314"/>
      <c r="T5314"/>
      <c r="U5314"/>
      <c r="V5314" s="9"/>
    </row>
    <row r="5315" spans="13:22" x14ac:dyDescent="0.3">
      <c r="M5315"/>
      <c r="N5315"/>
      <c r="O5315"/>
      <c r="S5315"/>
      <c r="T5315"/>
      <c r="U5315"/>
      <c r="V5315" s="9"/>
    </row>
    <row r="5316" spans="13:22" x14ac:dyDescent="0.3">
      <c r="M5316"/>
      <c r="N5316"/>
      <c r="O5316"/>
      <c r="S5316"/>
      <c r="T5316"/>
      <c r="U5316"/>
      <c r="V5316" s="9"/>
    </row>
    <row r="5317" spans="13:22" x14ac:dyDescent="0.3">
      <c r="M5317"/>
      <c r="N5317"/>
      <c r="O5317"/>
      <c r="S5317"/>
      <c r="T5317"/>
      <c r="U5317"/>
      <c r="V5317" s="9"/>
    </row>
    <row r="5318" spans="13:22" x14ac:dyDescent="0.3">
      <c r="M5318"/>
      <c r="N5318"/>
      <c r="O5318"/>
      <c r="S5318"/>
      <c r="T5318"/>
      <c r="U5318"/>
      <c r="V5318" s="9"/>
    </row>
    <row r="5319" spans="13:22" x14ac:dyDescent="0.3">
      <c r="M5319"/>
      <c r="N5319"/>
      <c r="O5319"/>
      <c r="S5319"/>
      <c r="T5319"/>
      <c r="U5319"/>
      <c r="V5319" s="9"/>
    </row>
    <row r="5320" spans="13:22" x14ac:dyDescent="0.3">
      <c r="M5320"/>
      <c r="N5320"/>
      <c r="O5320"/>
      <c r="S5320"/>
      <c r="T5320"/>
      <c r="U5320"/>
      <c r="V5320" s="9"/>
    </row>
    <row r="5321" spans="13:22" x14ac:dyDescent="0.3">
      <c r="M5321"/>
      <c r="N5321"/>
      <c r="O5321"/>
      <c r="S5321"/>
      <c r="T5321"/>
      <c r="U5321"/>
      <c r="V5321" s="9"/>
    </row>
    <row r="5322" spans="13:22" x14ac:dyDescent="0.3">
      <c r="M5322"/>
      <c r="N5322"/>
      <c r="O5322"/>
      <c r="S5322"/>
      <c r="T5322"/>
      <c r="U5322"/>
      <c r="V5322" s="9"/>
    </row>
    <row r="5323" spans="13:22" x14ac:dyDescent="0.3">
      <c r="M5323"/>
      <c r="N5323"/>
      <c r="O5323"/>
      <c r="S5323"/>
      <c r="T5323"/>
      <c r="U5323"/>
      <c r="V5323" s="9"/>
    </row>
    <row r="5324" spans="13:22" x14ac:dyDescent="0.3">
      <c r="M5324"/>
      <c r="N5324"/>
      <c r="O5324"/>
      <c r="S5324"/>
      <c r="T5324"/>
      <c r="U5324"/>
      <c r="V5324" s="9"/>
    </row>
    <row r="5325" spans="13:22" x14ac:dyDescent="0.3">
      <c r="M5325"/>
      <c r="N5325"/>
      <c r="O5325"/>
      <c r="S5325"/>
      <c r="T5325"/>
      <c r="U5325"/>
      <c r="V5325" s="9"/>
    </row>
    <row r="5326" spans="13:22" x14ac:dyDescent="0.3">
      <c r="M5326"/>
      <c r="N5326"/>
      <c r="O5326"/>
      <c r="S5326"/>
      <c r="T5326"/>
      <c r="U5326"/>
      <c r="V5326" s="9"/>
    </row>
    <row r="5327" spans="13:22" x14ac:dyDescent="0.3">
      <c r="M5327"/>
      <c r="N5327"/>
      <c r="O5327"/>
      <c r="S5327"/>
      <c r="T5327"/>
      <c r="U5327"/>
      <c r="V5327" s="9"/>
    </row>
    <row r="5328" spans="13:22" x14ac:dyDescent="0.3">
      <c r="M5328"/>
      <c r="N5328"/>
      <c r="O5328"/>
      <c r="S5328"/>
      <c r="T5328"/>
      <c r="U5328"/>
      <c r="V5328" s="9"/>
    </row>
    <row r="5329" spans="13:22" x14ac:dyDescent="0.3">
      <c r="M5329"/>
      <c r="N5329"/>
      <c r="O5329"/>
      <c r="S5329"/>
      <c r="T5329"/>
      <c r="U5329"/>
      <c r="V5329" s="9"/>
    </row>
    <row r="5330" spans="13:22" x14ac:dyDescent="0.3">
      <c r="M5330"/>
      <c r="N5330"/>
      <c r="O5330"/>
      <c r="S5330"/>
      <c r="T5330"/>
      <c r="U5330"/>
      <c r="V5330" s="9"/>
    </row>
    <row r="5331" spans="13:22" x14ac:dyDescent="0.3">
      <c r="M5331"/>
      <c r="N5331"/>
      <c r="O5331"/>
      <c r="S5331"/>
      <c r="T5331"/>
      <c r="U5331"/>
      <c r="V5331" s="9"/>
    </row>
    <row r="5332" spans="13:22" x14ac:dyDescent="0.3">
      <c r="M5332"/>
      <c r="N5332"/>
      <c r="O5332"/>
      <c r="S5332"/>
      <c r="T5332"/>
      <c r="U5332"/>
      <c r="V5332" s="9"/>
    </row>
    <row r="5333" spans="13:22" x14ac:dyDescent="0.3">
      <c r="M5333"/>
      <c r="N5333"/>
      <c r="O5333"/>
      <c r="S5333"/>
      <c r="T5333"/>
      <c r="U5333"/>
      <c r="V5333" s="9"/>
    </row>
    <row r="5334" spans="13:22" x14ac:dyDescent="0.3">
      <c r="M5334"/>
      <c r="N5334"/>
      <c r="O5334"/>
      <c r="S5334"/>
      <c r="T5334"/>
      <c r="U5334"/>
      <c r="V5334" s="9"/>
    </row>
    <row r="5335" spans="13:22" x14ac:dyDescent="0.3">
      <c r="M5335"/>
      <c r="N5335"/>
      <c r="O5335"/>
      <c r="S5335"/>
      <c r="T5335"/>
      <c r="U5335"/>
      <c r="V5335" s="9"/>
    </row>
    <row r="5336" spans="13:22" x14ac:dyDescent="0.3">
      <c r="M5336"/>
      <c r="N5336"/>
      <c r="O5336"/>
      <c r="S5336"/>
      <c r="T5336"/>
      <c r="U5336"/>
      <c r="V5336" s="9"/>
    </row>
    <row r="5337" spans="13:22" x14ac:dyDescent="0.3">
      <c r="M5337"/>
      <c r="N5337"/>
      <c r="O5337"/>
      <c r="S5337"/>
      <c r="T5337"/>
      <c r="U5337"/>
      <c r="V5337" s="9"/>
    </row>
    <row r="5338" spans="13:22" x14ac:dyDescent="0.3">
      <c r="M5338"/>
      <c r="N5338"/>
      <c r="O5338"/>
      <c r="S5338"/>
      <c r="T5338"/>
      <c r="U5338"/>
      <c r="V5338" s="9"/>
    </row>
    <row r="5339" spans="13:22" x14ac:dyDescent="0.3">
      <c r="M5339"/>
      <c r="N5339"/>
      <c r="O5339"/>
      <c r="S5339"/>
      <c r="T5339"/>
      <c r="U5339"/>
      <c r="V5339" s="9"/>
    </row>
    <row r="5340" spans="13:22" x14ac:dyDescent="0.3">
      <c r="M5340"/>
      <c r="N5340"/>
      <c r="O5340"/>
      <c r="S5340"/>
      <c r="T5340"/>
      <c r="U5340"/>
      <c r="V5340" s="9"/>
    </row>
    <row r="5341" spans="13:22" x14ac:dyDescent="0.3">
      <c r="M5341"/>
      <c r="N5341"/>
      <c r="O5341"/>
      <c r="S5341"/>
      <c r="T5341"/>
      <c r="U5341"/>
      <c r="V5341" s="9"/>
    </row>
    <row r="5342" spans="13:22" x14ac:dyDescent="0.3">
      <c r="M5342"/>
      <c r="N5342"/>
      <c r="O5342"/>
      <c r="S5342"/>
      <c r="T5342"/>
      <c r="U5342"/>
      <c r="V5342" s="9"/>
    </row>
    <row r="5343" spans="13:22" x14ac:dyDescent="0.3">
      <c r="M5343"/>
      <c r="N5343"/>
      <c r="O5343"/>
      <c r="S5343"/>
      <c r="T5343"/>
      <c r="U5343"/>
      <c r="V5343" s="9"/>
    </row>
    <row r="5344" spans="13:22" x14ac:dyDescent="0.3">
      <c r="M5344"/>
      <c r="N5344"/>
      <c r="O5344"/>
      <c r="S5344"/>
      <c r="T5344"/>
      <c r="U5344"/>
      <c r="V5344" s="9"/>
    </row>
    <row r="5345" spans="13:22" x14ac:dyDescent="0.3">
      <c r="M5345"/>
      <c r="N5345"/>
      <c r="O5345"/>
      <c r="S5345"/>
      <c r="T5345"/>
      <c r="U5345"/>
      <c r="V5345" s="9"/>
    </row>
    <row r="5346" spans="13:22" x14ac:dyDescent="0.3">
      <c r="M5346"/>
      <c r="N5346"/>
      <c r="O5346"/>
      <c r="S5346"/>
      <c r="T5346"/>
      <c r="U5346"/>
      <c r="V5346" s="9"/>
    </row>
    <row r="5347" spans="13:22" x14ac:dyDescent="0.3">
      <c r="M5347"/>
      <c r="N5347"/>
      <c r="O5347"/>
      <c r="S5347"/>
      <c r="T5347"/>
      <c r="U5347"/>
      <c r="V5347" s="9"/>
    </row>
    <row r="5348" spans="13:22" x14ac:dyDescent="0.3">
      <c r="M5348"/>
      <c r="N5348"/>
      <c r="O5348"/>
      <c r="S5348"/>
      <c r="T5348"/>
      <c r="U5348"/>
      <c r="V5348" s="9"/>
    </row>
    <row r="5349" spans="13:22" x14ac:dyDescent="0.3">
      <c r="M5349"/>
      <c r="N5349"/>
      <c r="O5349"/>
      <c r="S5349"/>
      <c r="T5349"/>
      <c r="U5349"/>
      <c r="V5349" s="9"/>
    </row>
    <row r="5350" spans="13:22" x14ac:dyDescent="0.3">
      <c r="M5350"/>
      <c r="N5350"/>
      <c r="O5350"/>
      <c r="S5350"/>
      <c r="T5350"/>
      <c r="U5350"/>
      <c r="V5350" s="9"/>
    </row>
    <row r="5351" spans="13:22" x14ac:dyDescent="0.3">
      <c r="M5351"/>
      <c r="N5351"/>
      <c r="O5351"/>
      <c r="S5351"/>
      <c r="T5351"/>
      <c r="U5351"/>
      <c r="V5351" s="9"/>
    </row>
    <row r="5352" spans="13:22" x14ac:dyDescent="0.3">
      <c r="M5352"/>
      <c r="N5352"/>
      <c r="O5352"/>
      <c r="S5352"/>
      <c r="T5352"/>
      <c r="U5352"/>
      <c r="V5352" s="9"/>
    </row>
    <row r="5353" spans="13:22" x14ac:dyDescent="0.3">
      <c r="M5353"/>
      <c r="N5353"/>
      <c r="O5353"/>
      <c r="S5353"/>
      <c r="T5353"/>
      <c r="U5353"/>
      <c r="V5353" s="9"/>
    </row>
    <row r="5354" spans="13:22" x14ac:dyDescent="0.3">
      <c r="M5354"/>
      <c r="N5354"/>
      <c r="O5354"/>
      <c r="S5354"/>
      <c r="T5354"/>
      <c r="U5354"/>
      <c r="V5354" s="9"/>
    </row>
    <row r="5355" spans="13:22" x14ac:dyDescent="0.3">
      <c r="M5355"/>
      <c r="N5355"/>
      <c r="O5355"/>
      <c r="S5355"/>
      <c r="T5355"/>
      <c r="U5355"/>
      <c r="V5355" s="9"/>
    </row>
    <row r="5356" spans="13:22" x14ac:dyDescent="0.3">
      <c r="M5356"/>
      <c r="N5356"/>
      <c r="O5356"/>
      <c r="S5356"/>
      <c r="T5356"/>
      <c r="U5356"/>
      <c r="V5356" s="9"/>
    </row>
    <row r="5357" spans="13:22" x14ac:dyDescent="0.3">
      <c r="M5357"/>
      <c r="N5357"/>
      <c r="O5357"/>
      <c r="S5357"/>
      <c r="T5357"/>
      <c r="U5357"/>
      <c r="V5357" s="9"/>
    </row>
    <row r="5358" spans="13:22" x14ac:dyDescent="0.3">
      <c r="M5358"/>
      <c r="N5358"/>
      <c r="O5358"/>
      <c r="S5358"/>
      <c r="T5358"/>
      <c r="U5358"/>
      <c r="V5358" s="9"/>
    </row>
    <row r="5359" spans="13:22" x14ac:dyDescent="0.3">
      <c r="M5359"/>
      <c r="N5359"/>
      <c r="O5359"/>
      <c r="S5359"/>
      <c r="T5359"/>
      <c r="U5359"/>
      <c r="V5359" s="9"/>
    </row>
    <row r="5360" spans="13:22" x14ac:dyDescent="0.3">
      <c r="M5360"/>
      <c r="N5360"/>
      <c r="O5360"/>
      <c r="S5360"/>
      <c r="T5360"/>
      <c r="U5360"/>
      <c r="V5360" s="9"/>
    </row>
    <row r="5361" spans="13:22" x14ac:dyDescent="0.3">
      <c r="M5361"/>
      <c r="N5361"/>
      <c r="O5361"/>
      <c r="S5361"/>
      <c r="T5361"/>
      <c r="U5361"/>
      <c r="V5361" s="9"/>
    </row>
    <row r="5362" spans="13:22" x14ac:dyDescent="0.3">
      <c r="M5362"/>
      <c r="N5362"/>
      <c r="O5362"/>
      <c r="S5362"/>
      <c r="T5362"/>
      <c r="U5362"/>
      <c r="V5362" s="9"/>
    </row>
    <row r="5363" spans="13:22" x14ac:dyDescent="0.3">
      <c r="M5363"/>
      <c r="N5363"/>
      <c r="O5363"/>
      <c r="S5363"/>
      <c r="T5363"/>
      <c r="U5363"/>
      <c r="V5363" s="9"/>
    </row>
    <row r="5364" spans="13:22" x14ac:dyDescent="0.3">
      <c r="M5364"/>
      <c r="N5364"/>
      <c r="O5364"/>
      <c r="S5364"/>
      <c r="T5364"/>
      <c r="U5364"/>
      <c r="V5364" s="9"/>
    </row>
    <row r="5365" spans="13:22" x14ac:dyDescent="0.3">
      <c r="M5365"/>
      <c r="N5365"/>
      <c r="O5365"/>
      <c r="S5365"/>
      <c r="T5365"/>
      <c r="U5365"/>
      <c r="V5365" s="9"/>
    </row>
    <row r="5366" spans="13:22" x14ac:dyDescent="0.3">
      <c r="M5366"/>
      <c r="N5366"/>
      <c r="O5366"/>
      <c r="S5366"/>
      <c r="T5366"/>
      <c r="U5366"/>
      <c r="V5366" s="9"/>
    </row>
    <row r="5367" spans="13:22" x14ac:dyDescent="0.3">
      <c r="M5367"/>
      <c r="N5367"/>
      <c r="O5367"/>
      <c r="S5367"/>
      <c r="T5367"/>
      <c r="U5367"/>
      <c r="V5367" s="9"/>
    </row>
    <row r="5368" spans="13:22" x14ac:dyDescent="0.3">
      <c r="M5368"/>
      <c r="N5368"/>
      <c r="O5368"/>
      <c r="S5368"/>
      <c r="T5368"/>
      <c r="U5368"/>
      <c r="V5368" s="9"/>
    </row>
    <row r="5369" spans="13:22" x14ac:dyDescent="0.3">
      <c r="M5369"/>
      <c r="N5369"/>
      <c r="O5369"/>
      <c r="S5369"/>
      <c r="T5369"/>
      <c r="U5369"/>
      <c r="V5369" s="9"/>
    </row>
    <row r="5370" spans="13:22" x14ac:dyDescent="0.3">
      <c r="M5370"/>
      <c r="N5370"/>
      <c r="O5370"/>
      <c r="S5370"/>
      <c r="T5370"/>
      <c r="U5370"/>
      <c r="V5370" s="9"/>
    </row>
    <row r="5371" spans="13:22" x14ac:dyDescent="0.3">
      <c r="M5371"/>
      <c r="N5371"/>
      <c r="O5371"/>
      <c r="S5371"/>
      <c r="T5371"/>
      <c r="U5371"/>
      <c r="V5371" s="9"/>
    </row>
    <row r="5372" spans="13:22" x14ac:dyDescent="0.3">
      <c r="M5372"/>
      <c r="N5372"/>
      <c r="O5372"/>
      <c r="S5372"/>
      <c r="T5372"/>
      <c r="U5372"/>
      <c r="V5372" s="9"/>
    </row>
    <row r="5373" spans="13:22" x14ac:dyDescent="0.3">
      <c r="M5373"/>
      <c r="N5373"/>
      <c r="O5373"/>
      <c r="S5373"/>
      <c r="T5373"/>
      <c r="U5373"/>
      <c r="V5373" s="9"/>
    </row>
    <row r="5374" spans="13:22" x14ac:dyDescent="0.3">
      <c r="M5374"/>
      <c r="N5374"/>
      <c r="O5374"/>
      <c r="S5374"/>
      <c r="T5374"/>
      <c r="U5374"/>
      <c r="V5374" s="9"/>
    </row>
    <row r="5375" spans="13:22" x14ac:dyDescent="0.3">
      <c r="M5375"/>
      <c r="N5375"/>
      <c r="O5375"/>
      <c r="S5375"/>
      <c r="T5375"/>
      <c r="U5375"/>
      <c r="V5375" s="9"/>
    </row>
    <row r="5376" spans="13:22" x14ac:dyDescent="0.3">
      <c r="M5376"/>
      <c r="N5376"/>
      <c r="O5376"/>
      <c r="S5376"/>
      <c r="T5376"/>
      <c r="U5376"/>
      <c r="V5376" s="9"/>
    </row>
    <row r="5377" spans="13:22" x14ac:dyDescent="0.3">
      <c r="M5377"/>
      <c r="N5377"/>
      <c r="O5377"/>
      <c r="S5377"/>
      <c r="T5377"/>
      <c r="U5377"/>
      <c r="V5377" s="9"/>
    </row>
    <row r="5378" spans="13:22" x14ac:dyDescent="0.3">
      <c r="M5378"/>
      <c r="N5378"/>
      <c r="O5378"/>
      <c r="S5378"/>
      <c r="T5378"/>
      <c r="U5378"/>
      <c r="V5378" s="9"/>
    </row>
    <row r="5379" spans="13:22" x14ac:dyDescent="0.3">
      <c r="M5379"/>
      <c r="N5379"/>
      <c r="O5379"/>
      <c r="S5379"/>
      <c r="T5379"/>
      <c r="U5379"/>
      <c r="V5379" s="9"/>
    </row>
    <row r="5380" spans="13:22" x14ac:dyDescent="0.3">
      <c r="M5380"/>
      <c r="N5380"/>
      <c r="O5380"/>
      <c r="S5380"/>
      <c r="T5380"/>
      <c r="U5380"/>
      <c r="V5380" s="9"/>
    </row>
    <row r="5381" spans="13:22" x14ac:dyDescent="0.3">
      <c r="M5381"/>
      <c r="N5381"/>
      <c r="O5381"/>
      <c r="S5381"/>
      <c r="T5381"/>
      <c r="U5381"/>
      <c r="V5381" s="9"/>
    </row>
    <row r="5382" spans="13:22" x14ac:dyDescent="0.3">
      <c r="M5382"/>
      <c r="N5382"/>
      <c r="O5382"/>
      <c r="S5382"/>
      <c r="T5382"/>
      <c r="U5382"/>
      <c r="V5382" s="9"/>
    </row>
    <row r="5383" spans="13:22" x14ac:dyDescent="0.3">
      <c r="M5383"/>
      <c r="N5383"/>
      <c r="O5383"/>
      <c r="S5383"/>
      <c r="T5383"/>
      <c r="U5383"/>
      <c r="V5383" s="9"/>
    </row>
    <row r="5384" spans="13:22" x14ac:dyDescent="0.3">
      <c r="M5384"/>
      <c r="N5384"/>
      <c r="O5384"/>
      <c r="S5384"/>
      <c r="T5384"/>
      <c r="U5384"/>
      <c r="V5384" s="9"/>
    </row>
    <row r="5385" spans="13:22" x14ac:dyDescent="0.3">
      <c r="M5385"/>
      <c r="N5385"/>
      <c r="O5385"/>
      <c r="S5385"/>
      <c r="T5385"/>
      <c r="U5385"/>
      <c r="V5385" s="9"/>
    </row>
    <row r="5386" spans="13:22" x14ac:dyDescent="0.3">
      <c r="M5386"/>
      <c r="N5386"/>
      <c r="O5386"/>
      <c r="S5386"/>
      <c r="T5386"/>
      <c r="U5386"/>
      <c r="V5386" s="9"/>
    </row>
    <row r="5387" spans="13:22" x14ac:dyDescent="0.3">
      <c r="M5387"/>
      <c r="N5387"/>
      <c r="O5387"/>
      <c r="S5387"/>
      <c r="T5387"/>
      <c r="U5387"/>
      <c r="V5387" s="9"/>
    </row>
    <row r="5388" spans="13:22" x14ac:dyDescent="0.3">
      <c r="M5388"/>
      <c r="N5388"/>
      <c r="O5388"/>
      <c r="S5388"/>
      <c r="T5388"/>
      <c r="U5388"/>
      <c r="V5388" s="9"/>
    </row>
    <row r="5389" spans="13:22" x14ac:dyDescent="0.3">
      <c r="M5389"/>
      <c r="N5389"/>
      <c r="O5389"/>
      <c r="S5389"/>
      <c r="T5389"/>
      <c r="U5389"/>
      <c r="V5389" s="9"/>
    </row>
    <row r="5390" spans="13:22" x14ac:dyDescent="0.3">
      <c r="M5390"/>
      <c r="N5390"/>
      <c r="O5390"/>
      <c r="S5390"/>
      <c r="T5390"/>
      <c r="U5390"/>
      <c r="V5390" s="9"/>
    </row>
    <row r="5391" spans="13:22" x14ac:dyDescent="0.3">
      <c r="M5391"/>
      <c r="N5391"/>
      <c r="O5391"/>
      <c r="S5391"/>
      <c r="T5391"/>
      <c r="U5391"/>
      <c r="V5391" s="9"/>
    </row>
    <row r="5392" spans="13:22" x14ac:dyDescent="0.3">
      <c r="M5392"/>
      <c r="N5392"/>
      <c r="O5392"/>
      <c r="S5392"/>
      <c r="T5392"/>
      <c r="U5392"/>
      <c r="V5392" s="9"/>
    </row>
    <row r="5393" spans="13:22" x14ac:dyDescent="0.3">
      <c r="M5393"/>
      <c r="N5393"/>
      <c r="O5393"/>
      <c r="S5393"/>
      <c r="T5393"/>
      <c r="U5393"/>
      <c r="V5393" s="9"/>
    </row>
    <row r="5394" spans="13:22" x14ac:dyDescent="0.3">
      <c r="M5394"/>
      <c r="N5394"/>
      <c r="O5394"/>
      <c r="S5394"/>
      <c r="T5394"/>
      <c r="U5394"/>
      <c r="V5394" s="9"/>
    </row>
    <row r="5395" spans="13:22" x14ac:dyDescent="0.3">
      <c r="M5395"/>
      <c r="N5395"/>
      <c r="O5395"/>
      <c r="S5395"/>
      <c r="T5395"/>
      <c r="U5395"/>
      <c r="V5395" s="9"/>
    </row>
    <row r="5396" spans="13:22" x14ac:dyDescent="0.3">
      <c r="M5396"/>
      <c r="N5396"/>
      <c r="O5396"/>
      <c r="S5396"/>
      <c r="T5396"/>
      <c r="U5396"/>
      <c r="V5396" s="9"/>
    </row>
    <row r="5397" spans="13:22" x14ac:dyDescent="0.3">
      <c r="M5397"/>
      <c r="N5397"/>
      <c r="O5397"/>
      <c r="S5397"/>
      <c r="T5397"/>
      <c r="U5397"/>
      <c r="V5397" s="9"/>
    </row>
    <row r="5398" spans="13:22" x14ac:dyDescent="0.3">
      <c r="M5398"/>
      <c r="N5398"/>
      <c r="O5398"/>
      <c r="S5398"/>
      <c r="T5398"/>
      <c r="U5398"/>
      <c r="V5398" s="9"/>
    </row>
    <row r="5399" spans="13:22" x14ac:dyDescent="0.3">
      <c r="M5399"/>
      <c r="N5399"/>
      <c r="O5399"/>
      <c r="S5399"/>
      <c r="T5399"/>
      <c r="U5399"/>
      <c r="V5399" s="9"/>
    </row>
    <row r="5400" spans="13:22" x14ac:dyDescent="0.3">
      <c r="M5400"/>
      <c r="N5400"/>
      <c r="O5400"/>
      <c r="S5400"/>
      <c r="T5400"/>
      <c r="U5400"/>
      <c r="V5400" s="9"/>
    </row>
    <row r="5401" spans="13:22" x14ac:dyDescent="0.3">
      <c r="M5401"/>
      <c r="N5401"/>
      <c r="O5401"/>
      <c r="S5401"/>
      <c r="T5401"/>
      <c r="U5401"/>
      <c r="V5401" s="9"/>
    </row>
    <row r="5402" spans="13:22" x14ac:dyDescent="0.3">
      <c r="M5402"/>
      <c r="N5402"/>
      <c r="O5402"/>
      <c r="S5402"/>
      <c r="T5402"/>
      <c r="U5402"/>
      <c r="V5402" s="9"/>
    </row>
    <row r="5403" spans="13:22" x14ac:dyDescent="0.3">
      <c r="M5403"/>
      <c r="N5403"/>
      <c r="O5403"/>
      <c r="S5403"/>
      <c r="T5403"/>
      <c r="U5403"/>
      <c r="V5403" s="9"/>
    </row>
    <row r="5404" spans="13:22" x14ac:dyDescent="0.3">
      <c r="M5404"/>
      <c r="N5404"/>
      <c r="O5404"/>
      <c r="S5404"/>
      <c r="T5404"/>
      <c r="U5404"/>
      <c r="V5404" s="9"/>
    </row>
    <row r="5405" spans="13:22" x14ac:dyDescent="0.3">
      <c r="M5405"/>
      <c r="N5405"/>
      <c r="O5405"/>
      <c r="S5405"/>
      <c r="T5405"/>
      <c r="U5405"/>
      <c r="V5405" s="9"/>
    </row>
    <row r="5406" spans="13:22" x14ac:dyDescent="0.3">
      <c r="M5406"/>
      <c r="N5406"/>
      <c r="O5406"/>
      <c r="S5406"/>
      <c r="T5406"/>
      <c r="U5406"/>
      <c r="V5406" s="9"/>
    </row>
    <row r="5407" spans="13:22" x14ac:dyDescent="0.3">
      <c r="M5407"/>
      <c r="N5407"/>
      <c r="O5407"/>
      <c r="S5407"/>
      <c r="T5407"/>
      <c r="U5407"/>
      <c r="V5407" s="9"/>
    </row>
    <row r="5408" spans="13:22" x14ac:dyDescent="0.3">
      <c r="M5408"/>
      <c r="N5408"/>
      <c r="O5408"/>
      <c r="S5408"/>
      <c r="T5408"/>
      <c r="U5408"/>
      <c r="V5408" s="9"/>
    </row>
    <row r="5409" spans="13:22" x14ac:dyDescent="0.3">
      <c r="M5409"/>
      <c r="N5409"/>
      <c r="O5409"/>
      <c r="S5409"/>
      <c r="T5409"/>
      <c r="U5409"/>
      <c r="V5409" s="9"/>
    </row>
    <row r="5410" spans="13:22" x14ac:dyDescent="0.3">
      <c r="M5410"/>
      <c r="N5410"/>
      <c r="O5410"/>
      <c r="S5410"/>
      <c r="T5410"/>
      <c r="U5410"/>
      <c r="V5410" s="9"/>
    </row>
    <row r="5411" spans="13:22" x14ac:dyDescent="0.3">
      <c r="M5411"/>
      <c r="N5411"/>
      <c r="O5411"/>
      <c r="S5411"/>
      <c r="T5411"/>
      <c r="U5411"/>
      <c r="V5411" s="9"/>
    </row>
    <row r="5412" spans="13:22" x14ac:dyDescent="0.3">
      <c r="M5412"/>
      <c r="N5412"/>
      <c r="O5412"/>
      <c r="S5412"/>
      <c r="T5412"/>
      <c r="U5412"/>
      <c r="V5412" s="9"/>
    </row>
    <row r="5413" spans="13:22" x14ac:dyDescent="0.3">
      <c r="M5413"/>
      <c r="N5413"/>
      <c r="O5413"/>
      <c r="S5413"/>
      <c r="T5413"/>
      <c r="U5413"/>
      <c r="V5413" s="9"/>
    </row>
    <row r="5414" spans="13:22" x14ac:dyDescent="0.3">
      <c r="M5414"/>
      <c r="N5414"/>
      <c r="O5414"/>
      <c r="S5414"/>
      <c r="T5414"/>
      <c r="U5414"/>
      <c r="V5414" s="9"/>
    </row>
    <row r="5415" spans="13:22" x14ac:dyDescent="0.3">
      <c r="M5415"/>
      <c r="N5415"/>
      <c r="O5415"/>
      <c r="S5415"/>
      <c r="T5415"/>
      <c r="U5415"/>
      <c r="V5415" s="9"/>
    </row>
    <row r="5416" spans="13:22" x14ac:dyDescent="0.3">
      <c r="M5416"/>
      <c r="N5416"/>
      <c r="O5416"/>
      <c r="S5416"/>
      <c r="T5416"/>
      <c r="U5416"/>
      <c r="V5416" s="9"/>
    </row>
    <row r="5417" spans="13:22" x14ac:dyDescent="0.3">
      <c r="M5417"/>
      <c r="N5417"/>
      <c r="O5417"/>
      <c r="S5417"/>
      <c r="T5417"/>
      <c r="U5417"/>
      <c r="V5417" s="9"/>
    </row>
    <row r="5418" spans="13:22" x14ac:dyDescent="0.3">
      <c r="M5418"/>
      <c r="N5418"/>
      <c r="O5418"/>
      <c r="S5418"/>
      <c r="T5418"/>
      <c r="U5418"/>
      <c r="V5418" s="9"/>
    </row>
    <row r="5419" spans="13:22" x14ac:dyDescent="0.3">
      <c r="M5419"/>
      <c r="N5419"/>
      <c r="O5419"/>
      <c r="S5419"/>
      <c r="T5419"/>
      <c r="U5419"/>
      <c r="V5419" s="9"/>
    </row>
    <row r="5420" spans="13:22" x14ac:dyDescent="0.3">
      <c r="M5420"/>
      <c r="N5420"/>
      <c r="O5420"/>
      <c r="S5420"/>
      <c r="T5420"/>
      <c r="U5420"/>
      <c r="V5420" s="9"/>
    </row>
    <row r="5421" spans="13:22" x14ac:dyDescent="0.3">
      <c r="M5421"/>
      <c r="N5421"/>
      <c r="O5421"/>
      <c r="S5421"/>
      <c r="T5421"/>
      <c r="U5421"/>
      <c r="V5421" s="9"/>
    </row>
    <row r="5422" spans="13:22" x14ac:dyDescent="0.3">
      <c r="M5422"/>
      <c r="N5422"/>
      <c r="O5422"/>
      <c r="S5422"/>
      <c r="T5422"/>
      <c r="U5422"/>
      <c r="V5422" s="9"/>
    </row>
    <row r="5423" spans="13:22" x14ac:dyDescent="0.3">
      <c r="M5423"/>
      <c r="N5423"/>
      <c r="O5423"/>
      <c r="S5423"/>
      <c r="T5423"/>
      <c r="U5423"/>
      <c r="V5423" s="9"/>
    </row>
    <row r="5424" spans="13:22" x14ac:dyDescent="0.3">
      <c r="M5424"/>
      <c r="N5424"/>
      <c r="O5424"/>
      <c r="S5424"/>
      <c r="T5424"/>
      <c r="U5424"/>
      <c r="V5424" s="9"/>
    </row>
    <row r="5425" spans="13:22" x14ac:dyDescent="0.3">
      <c r="M5425"/>
      <c r="N5425"/>
      <c r="O5425"/>
      <c r="S5425"/>
      <c r="T5425"/>
      <c r="U5425"/>
      <c r="V5425" s="9"/>
    </row>
    <row r="5426" spans="13:22" x14ac:dyDescent="0.3">
      <c r="M5426"/>
      <c r="N5426"/>
      <c r="O5426"/>
      <c r="S5426"/>
      <c r="T5426"/>
      <c r="U5426"/>
      <c r="V5426" s="9"/>
    </row>
    <row r="5427" spans="13:22" x14ac:dyDescent="0.3">
      <c r="M5427"/>
      <c r="N5427"/>
      <c r="O5427"/>
      <c r="S5427"/>
      <c r="T5427"/>
      <c r="U5427"/>
      <c r="V5427" s="9"/>
    </row>
    <row r="5428" spans="13:22" x14ac:dyDescent="0.3">
      <c r="M5428"/>
      <c r="N5428"/>
      <c r="O5428"/>
      <c r="S5428"/>
      <c r="T5428"/>
      <c r="U5428"/>
      <c r="V5428" s="9"/>
    </row>
    <row r="5429" spans="13:22" x14ac:dyDescent="0.3">
      <c r="M5429"/>
      <c r="N5429"/>
      <c r="O5429"/>
      <c r="S5429"/>
      <c r="T5429"/>
      <c r="U5429"/>
      <c r="V5429" s="9"/>
    </row>
    <row r="5430" spans="13:22" x14ac:dyDescent="0.3">
      <c r="M5430"/>
      <c r="N5430"/>
      <c r="O5430"/>
      <c r="S5430"/>
      <c r="T5430"/>
      <c r="U5430"/>
      <c r="V5430" s="9"/>
    </row>
    <row r="5431" spans="13:22" x14ac:dyDescent="0.3">
      <c r="M5431"/>
      <c r="N5431"/>
      <c r="O5431"/>
      <c r="S5431"/>
      <c r="T5431"/>
      <c r="U5431"/>
      <c r="V5431" s="9"/>
    </row>
    <row r="5432" spans="13:22" x14ac:dyDescent="0.3">
      <c r="M5432"/>
      <c r="N5432"/>
      <c r="O5432"/>
      <c r="S5432"/>
      <c r="T5432"/>
      <c r="U5432"/>
      <c r="V5432" s="9"/>
    </row>
    <row r="5433" spans="13:22" x14ac:dyDescent="0.3">
      <c r="M5433"/>
      <c r="N5433"/>
      <c r="O5433"/>
      <c r="S5433"/>
      <c r="T5433"/>
      <c r="U5433"/>
      <c r="V5433" s="9"/>
    </row>
    <row r="5434" spans="13:22" x14ac:dyDescent="0.3">
      <c r="M5434"/>
      <c r="N5434"/>
      <c r="O5434"/>
      <c r="S5434"/>
      <c r="T5434"/>
      <c r="U5434"/>
      <c r="V5434" s="9"/>
    </row>
    <row r="5435" spans="13:22" x14ac:dyDescent="0.3">
      <c r="M5435"/>
      <c r="N5435"/>
      <c r="O5435"/>
      <c r="S5435"/>
      <c r="T5435"/>
      <c r="U5435"/>
      <c r="V5435" s="9"/>
    </row>
    <row r="5436" spans="13:22" x14ac:dyDescent="0.3">
      <c r="M5436"/>
      <c r="N5436"/>
      <c r="O5436"/>
      <c r="S5436"/>
      <c r="T5436"/>
      <c r="U5436"/>
      <c r="V5436" s="9"/>
    </row>
    <row r="5437" spans="13:22" x14ac:dyDescent="0.3">
      <c r="M5437"/>
      <c r="N5437"/>
      <c r="O5437"/>
      <c r="S5437"/>
      <c r="T5437"/>
      <c r="U5437"/>
      <c r="V5437" s="9"/>
    </row>
    <row r="5438" spans="13:22" x14ac:dyDescent="0.3">
      <c r="M5438"/>
      <c r="N5438"/>
      <c r="O5438"/>
      <c r="S5438"/>
      <c r="T5438"/>
      <c r="U5438"/>
      <c r="V5438" s="9"/>
    </row>
    <row r="5439" spans="13:22" x14ac:dyDescent="0.3">
      <c r="M5439"/>
      <c r="N5439"/>
      <c r="O5439"/>
      <c r="S5439"/>
      <c r="T5439"/>
      <c r="U5439"/>
      <c r="V5439" s="9"/>
    </row>
    <row r="5440" spans="13:22" x14ac:dyDescent="0.3">
      <c r="M5440"/>
      <c r="N5440"/>
      <c r="O5440"/>
      <c r="S5440"/>
      <c r="T5440"/>
      <c r="U5440"/>
      <c r="V5440" s="9"/>
    </row>
    <row r="5441" spans="13:22" x14ac:dyDescent="0.3">
      <c r="M5441"/>
      <c r="N5441"/>
      <c r="O5441"/>
      <c r="S5441"/>
      <c r="T5441"/>
      <c r="U5441"/>
      <c r="V5441" s="9"/>
    </row>
    <row r="5442" spans="13:22" x14ac:dyDescent="0.3">
      <c r="M5442"/>
      <c r="N5442"/>
      <c r="O5442"/>
      <c r="S5442"/>
      <c r="T5442"/>
      <c r="U5442"/>
      <c r="V5442" s="9"/>
    </row>
    <row r="5443" spans="13:22" x14ac:dyDescent="0.3">
      <c r="M5443"/>
      <c r="N5443"/>
      <c r="O5443"/>
      <c r="S5443"/>
      <c r="T5443"/>
      <c r="U5443"/>
      <c r="V5443" s="9"/>
    </row>
    <row r="5444" spans="13:22" x14ac:dyDescent="0.3">
      <c r="M5444"/>
      <c r="N5444"/>
      <c r="O5444"/>
      <c r="S5444"/>
      <c r="T5444"/>
      <c r="U5444"/>
      <c r="V5444" s="9"/>
    </row>
    <row r="5445" spans="13:22" x14ac:dyDescent="0.3">
      <c r="M5445"/>
      <c r="N5445"/>
      <c r="O5445"/>
      <c r="S5445"/>
      <c r="T5445"/>
      <c r="U5445"/>
      <c r="V5445" s="9"/>
    </row>
    <row r="5446" spans="13:22" x14ac:dyDescent="0.3">
      <c r="M5446"/>
      <c r="N5446"/>
      <c r="O5446"/>
      <c r="S5446"/>
      <c r="T5446"/>
      <c r="U5446"/>
      <c r="V5446" s="9"/>
    </row>
    <row r="5447" spans="13:22" x14ac:dyDescent="0.3">
      <c r="M5447"/>
      <c r="N5447"/>
      <c r="O5447"/>
      <c r="S5447"/>
      <c r="T5447"/>
      <c r="U5447"/>
      <c r="V5447" s="9"/>
    </row>
    <row r="5448" spans="13:22" x14ac:dyDescent="0.3">
      <c r="M5448"/>
      <c r="N5448"/>
      <c r="O5448"/>
      <c r="S5448"/>
      <c r="T5448"/>
      <c r="U5448"/>
      <c r="V5448" s="9"/>
    </row>
    <row r="5449" spans="13:22" x14ac:dyDescent="0.3">
      <c r="M5449"/>
      <c r="N5449"/>
      <c r="O5449"/>
      <c r="S5449"/>
      <c r="T5449"/>
      <c r="U5449"/>
      <c r="V5449" s="9"/>
    </row>
    <row r="5450" spans="13:22" x14ac:dyDescent="0.3">
      <c r="M5450"/>
      <c r="N5450"/>
      <c r="O5450"/>
      <c r="S5450"/>
      <c r="T5450"/>
      <c r="U5450"/>
      <c r="V5450" s="9"/>
    </row>
    <row r="5451" spans="13:22" x14ac:dyDescent="0.3">
      <c r="M5451"/>
      <c r="N5451"/>
      <c r="O5451"/>
      <c r="S5451"/>
      <c r="T5451"/>
      <c r="U5451"/>
      <c r="V5451" s="9"/>
    </row>
    <row r="5452" spans="13:22" x14ac:dyDescent="0.3">
      <c r="M5452"/>
      <c r="N5452"/>
      <c r="O5452"/>
      <c r="S5452"/>
      <c r="T5452"/>
      <c r="U5452"/>
      <c r="V5452" s="9"/>
    </row>
    <row r="5453" spans="13:22" x14ac:dyDescent="0.3">
      <c r="M5453"/>
      <c r="N5453"/>
      <c r="O5453"/>
      <c r="S5453"/>
      <c r="T5453"/>
      <c r="U5453"/>
      <c r="V5453" s="9"/>
    </row>
    <row r="5454" spans="13:22" x14ac:dyDescent="0.3">
      <c r="M5454"/>
      <c r="N5454"/>
      <c r="O5454"/>
      <c r="S5454"/>
      <c r="T5454"/>
      <c r="U5454"/>
      <c r="V5454" s="9"/>
    </row>
    <row r="5455" spans="13:22" x14ac:dyDescent="0.3">
      <c r="M5455"/>
      <c r="N5455"/>
      <c r="O5455"/>
      <c r="S5455"/>
      <c r="T5455"/>
      <c r="U5455"/>
      <c r="V5455" s="9"/>
    </row>
    <row r="5456" spans="13:22" x14ac:dyDescent="0.3">
      <c r="M5456"/>
      <c r="N5456"/>
      <c r="O5456"/>
      <c r="S5456"/>
      <c r="T5456"/>
      <c r="U5456"/>
      <c r="V5456" s="9"/>
    </row>
    <row r="5457" spans="13:22" x14ac:dyDescent="0.3">
      <c r="M5457"/>
      <c r="N5457"/>
      <c r="O5457"/>
      <c r="S5457"/>
      <c r="T5457"/>
      <c r="U5457"/>
      <c r="V5457" s="9"/>
    </row>
    <row r="5458" spans="13:22" x14ac:dyDescent="0.3">
      <c r="M5458"/>
      <c r="N5458"/>
      <c r="O5458"/>
      <c r="S5458"/>
      <c r="T5458"/>
      <c r="U5458"/>
      <c r="V5458" s="9"/>
    </row>
    <row r="5459" spans="13:22" x14ac:dyDescent="0.3">
      <c r="M5459"/>
      <c r="N5459"/>
      <c r="O5459"/>
      <c r="S5459"/>
      <c r="T5459"/>
      <c r="U5459"/>
      <c r="V5459" s="9"/>
    </row>
    <row r="5460" spans="13:22" x14ac:dyDescent="0.3">
      <c r="M5460"/>
      <c r="N5460"/>
      <c r="O5460"/>
      <c r="S5460"/>
      <c r="T5460"/>
      <c r="U5460"/>
      <c r="V5460" s="9"/>
    </row>
    <row r="5461" spans="13:22" x14ac:dyDescent="0.3">
      <c r="M5461"/>
      <c r="N5461"/>
      <c r="O5461"/>
      <c r="S5461"/>
      <c r="T5461"/>
      <c r="U5461"/>
      <c r="V5461" s="9"/>
    </row>
    <row r="5462" spans="13:22" x14ac:dyDescent="0.3">
      <c r="M5462"/>
      <c r="N5462"/>
      <c r="O5462"/>
      <c r="S5462"/>
      <c r="T5462"/>
      <c r="U5462"/>
      <c r="V5462" s="9"/>
    </row>
    <row r="5463" spans="13:22" x14ac:dyDescent="0.3">
      <c r="M5463"/>
      <c r="N5463"/>
      <c r="O5463"/>
      <c r="S5463"/>
      <c r="T5463"/>
      <c r="U5463"/>
      <c r="V5463" s="9"/>
    </row>
    <row r="5464" spans="13:22" x14ac:dyDescent="0.3">
      <c r="M5464"/>
      <c r="N5464"/>
      <c r="O5464"/>
      <c r="S5464"/>
      <c r="T5464"/>
      <c r="U5464"/>
      <c r="V5464" s="9"/>
    </row>
    <row r="5465" spans="13:22" x14ac:dyDescent="0.3">
      <c r="M5465"/>
      <c r="N5465"/>
      <c r="O5465"/>
      <c r="S5465"/>
      <c r="T5465"/>
      <c r="U5465"/>
      <c r="V5465" s="9"/>
    </row>
    <row r="5466" spans="13:22" x14ac:dyDescent="0.3">
      <c r="M5466"/>
      <c r="N5466"/>
      <c r="O5466"/>
      <c r="S5466"/>
      <c r="T5466"/>
      <c r="U5466"/>
      <c r="V5466" s="9"/>
    </row>
    <row r="5467" spans="13:22" x14ac:dyDescent="0.3">
      <c r="M5467"/>
      <c r="N5467"/>
      <c r="O5467"/>
      <c r="S5467"/>
      <c r="T5467"/>
      <c r="U5467"/>
      <c r="V5467" s="9"/>
    </row>
    <row r="5468" spans="13:22" x14ac:dyDescent="0.3">
      <c r="M5468"/>
      <c r="N5468"/>
      <c r="O5468"/>
      <c r="S5468"/>
      <c r="T5468"/>
      <c r="U5468"/>
      <c r="V5468" s="9"/>
    </row>
    <row r="5469" spans="13:22" x14ac:dyDescent="0.3">
      <c r="M5469"/>
      <c r="N5469"/>
      <c r="O5469"/>
      <c r="S5469"/>
      <c r="T5469"/>
      <c r="U5469"/>
      <c r="V5469" s="9"/>
    </row>
    <row r="5470" spans="13:22" x14ac:dyDescent="0.3">
      <c r="M5470"/>
      <c r="N5470"/>
      <c r="O5470"/>
      <c r="S5470"/>
      <c r="T5470"/>
      <c r="U5470"/>
      <c r="V5470" s="9"/>
    </row>
    <row r="5471" spans="13:22" x14ac:dyDescent="0.3">
      <c r="M5471"/>
      <c r="N5471"/>
      <c r="O5471"/>
      <c r="S5471"/>
      <c r="T5471"/>
      <c r="U5471"/>
      <c r="V5471" s="9"/>
    </row>
    <row r="5472" spans="13:22" x14ac:dyDescent="0.3">
      <c r="M5472"/>
      <c r="N5472"/>
      <c r="O5472"/>
      <c r="S5472"/>
      <c r="T5472"/>
      <c r="U5472"/>
      <c r="V5472" s="9"/>
    </row>
    <row r="5473" spans="13:22" x14ac:dyDescent="0.3">
      <c r="M5473"/>
      <c r="N5473"/>
      <c r="O5473"/>
      <c r="S5473"/>
      <c r="T5473"/>
      <c r="U5473"/>
      <c r="V5473" s="9"/>
    </row>
    <row r="5474" spans="13:22" x14ac:dyDescent="0.3">
      <c r="M5474"/>
      <c r="N5474"/>
      <c r="O5474"/>
      <c r="S5474"/>
      <c r="T5474"/>
      <c r="U5474"/>
      <c r="V5474" s="9"/>
    </row>
    <row r="5475" spans="13:22" x14ac:dyDescent="0.3">
      <c r="M5475"/>
      <c r="N5475"/>
      <c r="O5475"/>
      <c r="S5475"/>
      <c r="T5475"/>
      <c r="U5475"/>
      <c r="V5475" s="9"/>
    </row>
    <row r="5476" spans="13:22" x14ac:dyDescent="0.3">
      <c r="M5476"/>
      <c r="N5476"/>
      <c r="O5476"/>
      <c r="S5476"/>
      <c r="T5476"/>
      <c r="U5476"/>
      <c r="V5476" s="9"/>
    </row>
    <row r="5477" spans="13:22" x14ac:dyDescent="0.3">
      <c r="M5477"/>
      <c r="N5477"/>
      <c r="O5477"/>
      <c r="S5477"/>
      <c r="T5477"/>
      <c r="U5477"/>
      <c r="V5477" s="9"/>
    </row>
    <row r="5478" spans="13:22" x14ac:dyDescent="0.3">
      <c r="M5478"/>
      <c r="N5478"/>
      <c r="O5478"/>
      <c r="S5478"/>
      <c r="T5478"/>
      <c r="U5478"/>
      <c r="V5478" s="9"/>
    </row>
    <row r="5479" spans="13:22" x14ac:dyDescent="0.3">
      <c r="M5479"/>
      <c r="N5479"/>
      <c r="O5479"/>
      <c r="S5479"/>
      <c r="T5479"/>
      <c r="U5479"/>
      <c r="V5479" s="9"/>
    </row>
    <row r="5480" spans="13:22" x14ac:dyDescent="0.3">
      <c r="M5480"/>
      <c r="N5480"/>
      <c r="O5480"/>
      <c r="S5480"/>
      <c r="T5480"/>
      <c r="U5480"/>
      <c r="V5480" s="9"/>
    </row>
    <row r="5481" spans="13:22" x14ac:dyDescent="0.3">
      <c r="M5481"/>
      <c r="N5481"/>
      <c r="O5481"/>
      <c r="S5481"/>
      <c r="T5481"/>
      <c r="U5481"/>
      <c r="V5481" s="9"/>
    </row>
    <row r="5482" spans="13:22" x14ac:dyDescent="0.3">
      <c r="M5482"/>
      <c r="N5482"/>
      <c r="O5482"/>
      <c r="S5482"/>
      <c r="T5482"/>
      <c r="U5482"/>
      <c r="V5482" s="9"/>
    </row>
    <row r="5483" spans="13:22" x14ac:dyDescent="0.3">
      <c r="M5483"/>
      <c r="N5483"/>
      <c r="O5483"/>
      <c r="S5483"/>
      <c r="T5483"/>
      <c r="U5483"/>
      <c r="V5483" s="9"/>
    </row>
    <row r="5484" spans="13:22" x14ac:dyDescent="0.3">
      <c r="M5484"/>
      <c r="N5484"/>
      <c r="O5484"/>
      <c r="S5484"/>
      <c r="T5484"/>
      <c r="U5484"/>
      <c r="V5484" s="9"/>
    </row>
    <row r="5485" spans="13:22" x14ac:dyDescent="0.3">
      <c r="M5485"/>
      <c r="N5485"/>
      <c r="O5485"/>
      <c r="S5485"/>
      <c r="T5485"/>
      <c r="U5485"/>
      <c r="V5485" s="9"/>
    </row>
    <row r="5486" spans="13:22" x14ac:dyDescent="0.3">
      <c r="M5486"/>
      <c r="N5486"/>
      <c r="O5486"/>
      <c r="S5486"/>
      <c r="T5486"/>
      <c r="U5486"/>
      <c r="V5486" s="9"/>
    </row>
    <row r="5487" spans="13:22" x14ac:dyDescent="0.3">
      <c r="M5487"/>
      <c r="N5487"/>
      <c r="O5487"/>
      <c r="S5487"/>
      <c r="T5487"/>
      <c r="U5487"/>
      <c r="V5487" s="9"/>
    </row>
    <row r="5488" spans="13:22" x14ac:dyDescent="0.3">
      <c r="M5488"/>
      <c r="N5488"/>
      <c r="O5488"/>
      <c r="S5488"/>
      <c r="T5488"/>
      <c r="U5488"/>
      <c r="V5488" s="9"/>
    </row>
    <row r="5489" spans="13:22" x14ac:dyDescent="0.3">
      <c r="M5489"/>
      <c r="N5489"/>
      <c r="O5489"/>
      <c r="S5489"/>
      <c r="T5489"/>
      <c r="U5489"/>
      <c r="V5489" s="9"/>
    </row>
    <row r="5490" spans="13:22" x14ac:dyDescent="0.3">
      <c r="M5490"/>
      <c r="N5490"/>
      <c r="O5490"/>
      <c r="S5490"/>
      <c r="T5490"/>
      <c r="U5490"/>
      <c r="V5490" s="9"/>
    </row>
    <row r="5491" spans="13:22" x14ac:dyDescent="0.3">
      <c r="M5491"/>
      <c r="N5491"/>
      <c r="O5491"/>
      <c r="S5491"/>
      <c r="T5491"/>
      <c r="U5491"/>
      <c r="V5491" s="9"/>
    </row>
    <row r="5492" spans="13:22" x14ac:dyDescent="0.3">
      <c r="M5492"/>
      <c r="N5492"/>
      <c r="O5492"/>
      <c r="S5492"/>
      <c r="T5492"/>
      <c r="U5492"/>
      <c r="V5492" s="9"/>
    </row>
    <row r="5493" spans="13:22" x14ac:dyDescent="0.3">
      <c r="M5493"/>
      <c r="N5493"/>
      <c r="O5493"/>
      <c r="S5493"/>
      <c r="T5493"/>
      <c r="U5493"/>
      <c r="V5493" s="9"/>
    </row>
    <row r="5494" spans="13:22" x14ac:dyDescent="0.3">
      <c r="M5494"/>
      <c r="N5494"/>
      <c r="O5494"/>
      <c r="S5494"/>
      <c r="T5494"/>
      <c r="U5494"/>
      <c r="V5494" s="9"/>
    </row>
    <row r="5495" spans="13:22" x14ac:dyDescent="0.3">
      <c r="M5495"/>
      <c r="N5495"/>
      <c r="O5495"/>
      <c r="S5495"/>
      <c r="T5495"/>
      <c r="U5495"/>
      <c r="V5495" s="9"/>
    </row>
    <row r="5496" spans="13:22" x14ac:dyDescent="0.3">
      <c r="M5496"/>
      <c r="N5496"/>
      <c r="O5496"/>
      <c r="S5496"/>
      <c r="T5496"/>
      <c r="U5496"/>
      <c r="V5496" s="9"/>
    </row>
    <row r="5497" spans="13:22" x14ac:dyDescent="0.3">
      <c r="M5497"/>
      <c r="N5497"/>
      <c r="O5497"/>
      <c r="S5497"/>
      <c r="T5497"/>
      <c r="U5497"/>
      <c r="V5497" s="9"/>
    </row>
    <row r="5498" spans="13:22" x14ac:dyDescent="0.3">
      <c r="M5498"/>
      <c r="N5498"/>
      <c r="O5498"/>
      <c r="S5498"/>
      <c r="T5498"/>
      <c r="U5498"/>
      <c r="V5498" s="9"/>
    </row>
    <row r="5499" spans="13:22" x14ac:dyDescent="0.3">
      <c r="M5499"/>
      <c r="N5499"/>
      <c r="O5499"/>
      <c r="S5499"/>
      <c r="T5499"/>
      <c r="U5499"/>
      <c r="V5499" s="9"/>
    </row>
    <row r="5500" spans="13:22" x14ac:dyDescent="0.3">
      <c r="M5500"/>
      <c r="N5500"/>
      <c r="O5500"/>
      <c r="S5500"/>
      <c r="T5500"/>
      <c r="U5500"/>
      <c r="V5500" s="9"/>
    </row>
    <row r="5501" spans="13:22" x14ac:dyDescent="0.3">
      <c r="M5501"/>
      <c r="N5501"/>
      <c r="O5501"/>
      <c r="S5501"/>
      <c r="T5501"/>
      <c r="U5501"/>
      <c r="V5501" s="9"/>
    </row>
    <row r="5502" spans="13:22" x14ac:dyDescent="0.3">
      <c r="M5502"/>
      <c r="N5502"/>
      <c r="O5502"/>
      <c r="S5502"/>
      <c r="T5502"/>
      <c r="U5502"/>
      <c r="V5502" s="9"/>
    </row>
    <row r="5503" spans="13:22" x14ac:dyDescent="0.3">
      <c r="M5503"/>
      <c r="N5503"/>
      <c r="O5503"/>
      <c r="S5503"/>
      <c r="T5503"/>
      <c r="U5503"/>
      <c r="V5503" s="9"/>
    </row>
    <row r="5504" spans="13:22" x14ac:dyDescent="0.3">
      <c r="M5504"/>
      <c r="N5504"/>
      <c r="O5504"/>
      <c r="S5504"/>
      <c r="T5504"/>
      <c r="U5504"/>
      <c r="V5504" s="9"/>
    </row>
    <row r="5505" spans="13:22" x14ac:dyDescent="0.3">
      <c r="M5505"/>
      <c r="N5505"/>
      <c r="O5505"/>
      <c r="S5505"/>
      <c r="T5505"/>
      <c r="U5505"/>
      <c r="V5505" s="9"/>
    </row>
    <row r="5506" spans="13:22" x14ac:dyDescent="0.3">
      <c r="M5506"/>
      <c r="N5506"/>
      <c r="O5506"/>
      <c r="S5506"/>
      <c r="T5506"/>
      <c r="U5506"/>
      <c r="V5506" s="9"/>
    </row>
    <row r="5507" spans="13:22" x14ac:dyDescent="0.3">
      <c r="M5507"/>
      <c r="N5507"/>
      <c r="O5507"/>
      <c r="S5507"/>
      <c r="T5507"/>
      <c r="U5507"/>
      <c r="V5507" s="9"/>
    </row>
    <row r="5508" spans="13:22" x14ac:dyDescent="0.3">
      <c r="M5508"/>
      <c r="N5508"/>
      <c r="O5508"/>
      <c r="S5508"/>
      <c r="T5508"/>
      <c r="U5508"/>
      <c r="V5508" s="9"/>
    </row>
    <row r="5509" spans="13:22" x14ac:dyDescent="0.3">
      <c r="M5509"/>
      <c r="N5509"/>
      <c r="O5509"/>
      <c r="S5509"/>
      <c r="T5509"/>
      <c r="U5509"/>
      <c r="V5509" s="9"/>
    </row>
    <row r="5510" spans="13:22" x14ac:dyDescent="0.3">
      <c r="M5510"/>
      <c r="N5510"/>
      <c r="O5510"/>
      <c r="S5510"/>
      <c r="T5510"/>
      <c r="U5510"/>
      <c r="V5510" s="9"/>
    </row>
    <row r="5511" spans="13:22" x14ac:dyDescent="0.3">
      <c r="M5511"/>
      <c r="N5511"/>
      <c r="O5511"/>
      <c r="S5511"/>
      <c r="T5511"/>
      <c r="U5511"/>
      <c r="V5511" s="9"/>
    </row>
    <row r="5512" spans="13:22" x14ac:dyDescent="0.3">
      <c r="M5512"/>
      <c r="N5512"/>
      <c r="O5512"/>
      <c r="S5512"/>
      <c r="T5512"/>
      <c r="U5512"/>
      <c r="V5512" s="9"/>
    </row>
    <row r="5513" spans="13:22" x14ac:dyDescent="0.3">
      <c r="M5513"/>
      <c r="N5513"/>
      <c r="O5513"/>
      <c r="S5513"/>
      <c r="T5513"/>
      <c r="U5513"/>
      <c r="V5513" s="9"/>
    </row>
    <row r="5514" spans="13:22" x14ac:dyDescent="0.3">
      <c r="M5514"/>
      <c r="N5514"/>
      <c r="O5514"/>
      <c r="S5514"/>
      <c r="T5514"/>
      <c r="U5514"/>
      <c r="V5514" s="9"/>
    </row>
    <row r="5515" spans="13:22" x14ac:dyDescent="0.3">
      <c r="M5515"/>
      <c r="N5515"/>
      <c r="O5515"/>
      <c r="S5515"/>
      <c r="T5515"/>
      <c r="U5515"/>
      <c r="V5515" s="9"/>
    </row>
    <row r="5516" spans="13:22" x14ac:dyDescent="0.3">
      <c r="M5516"/>
      <c r="N5516"/>
      <c r="O5516"/>
      <c r="S5516"/>
      <c r="T5516"/>
      <c r="U5516"/>
      <c r="V5516" s="9"/>
    </row>
    <row r="5517" spans="13:22" x14ac:dyDescent="0.3">
      <c r="M5517"/>
      <c r="N5517"/>
      <c r="O5517"/>
      <c r="S5517"/>
      <c r="T5517"/>
      <c r="U5517"/>
      <c r="V5517" s="9"/>
    </row>
    <row r="5518" spans="13:22" x14ac:dyDescent="0.3">
      <c r="M5518"/>
      <c r="N5518"/>
      <c r="O5518"/>
      <c r="S5518"/>
      <c r="T5518"/>
      <c r="U5518"/>
      <c r="V5518" s="9"/>
    </row>
    <row r="5519" spans="13:22" x14ac:dyDescent="0.3">
      <c r="M5519"/>
      <c r="N5519"/>
      <c r="O5519"/>
      <c r="S5519"/>
      <c r="T5519"/>
      <c r="U5519"/>
      <c r="V5519" s="9"/>
    </row>
    <row r="5520" spans="13:22" x14ac:dyDescent="0.3">
      <c r="M5520"/>
      <c r="N5520"/>
      <c r="O5520"/>
      <c r="S5520"/>
      <c r="T5520"/>
      <c r="U5520"/>
      <c r="V5520" s="9"/>
    </row>
    <row r="5521" spans="13:22" x14ac:dyDescent="0.3">
      <c r="M5521"/>
      <c r="N5521"/>
      <c r="O5521"/>
      <c r="S5521"/>
      <c r="T5521"/>
      <c r="U5521"/>
      <c r="V5521" s="9"/>
    </row>
    <row r="5522" spans="13:22" x14ac:dyDescent="0.3">
      <c r="M5522"/>
      <c r="N5522"/>
      <c r="O5522"/>
      <c r="S5522"/>
      <c r="T5522"/>
      <c r="U5522"/>
      <c r="V5522" s="9"/>
    </row>
    <row r="5523" spans="13:22" x14ac:dyDescent="0.3">
      <c r="M5523"/>
      <c r="N5523"/>
      <c r="O5523"/>
      <c r="S5523"/>
      <c r="T5523"/>
      <c r="U5523"/>
      <c r="V5523" s="9"/>
    </row>
    <row r="5524" spans="13:22" x14ac:dyDescent="0.3">
      <c r="M5524"/>
      <c r="N5524"/>
      <c r="O5524"/>
      <c r="S5524"/>
      <c r="T5524"/>
      <c r="U5524"/>
      <c r="V5524" s="9"/>
    </row>
    <row r="5525" spans="13:22" x14ac:dyDescent="0.3">
      <c r="M5525"/>
      <c r="N5525"/>
      <c r="O5525"/>
      <c r="S5525"/>
      <c r="T5525"/>
      <c r="U5525"/>
      <c r="V5525" s="9"/>
    </row>
    <row r="5526" spans="13:22" x14ac:dyDescent="0.3">
      <c r="M5526"/>
      <c r="N5526"/>
      <c r="O5526"/>
      <c r="S5526"/>
      <c r="T5526"/>
      <c r="U5526"/>
      <c r="V5526" s="9"/>
    </row>
    <row r="5527" spans="13:22" x14ac:dyDescent="0.3">
      <c r="M5527"/>
      <c r="N5527"/>
      <c r="O5527"/>
      <c r="S5527"/>
      <c r="T5527"/>
      <c r="U5527"/>
      <c r="V5527" s="9"/>
    </row>
    <row r="5528" spans="13:22" x14ac:dyDescent="0.3">
      <c r="M5528"/>
      <c r="N5528"/>
      <c r="O5528"/>
      <c r="S5528"/>
      <c r="T5528"/>
      <c r="U5528"/>
      <c r="V5528" s="9"/>
    </row>
    <row r="5529" spans="13:22" x14ac:dyDescent="0.3">
      <c r="M5529"/>
      <c r="N5529"/>
      <c r="O5529"/>
      <c r="S5529"/>
      <c r="T5529"/>
      <c r="U5529"/>
      <c r="V5529" s="9"/>
    </row>
    <row r="5530" spans="13:22" x14ac:dyDescent="0.3">
      <c r="M5530"/>
      <c r="N5530"/>
      <c r="O5530"/>
      <c r="S5530"/>
      <c r="T5530"/>
      <c r="U5530"/>
      <c r="V5530" s="9"/>
    </row>
    <row r="5531" spans="13:22" x14ac:dyDescent="0.3">
      <c r="M5531"/>
      <c r="N5531"/>
      <c r="O5531"/>
      <c r="S5531"/>
      <c r="T5531"/>
      <c r="U5531"/>
      <c r="V5531" s="9"/>
    </row>
    <row r="5532" spans="13:22" x14ac:dyDescent="0.3">
      <c r="M5532"/>
      <c r="N5532"/>
      <c r="O5532"/>
      <c r="S5532"/>
      <c r="T5532"/>
      <c r="U5532"/>
      <c r="V5532" s="9"/>
    </row>
    <row r="5533" spans="13:22" x14ac:dyDescent="0.3">
      <c r="M5533"/>
      <c r="N5533"/>
      <c r="O5533"/>
      <c r="S5533"/>
      <c r="T5533"/>
      <c r="U5533"/>
      <c r="V5533" s="9"/>
    </row>
    <row r="5534" spans="13:22" x14ac:dyDescent="0.3">
      <c r="M5534"/>
      <c r="N5534"/>
      <c r="O5534"/>
      <c r="S5534"/>
      <c r="T5534"/>
      <c r="U5534"/>
      <c r="V5534" s="9"/>
    </row>
    <row r="5535" spans="13:22" x14ac:dyDescent="0.3">
      <c r="M5535"/>
      <c r="N5535"/>
      <c r="O5535"/>
      <c r="S5535"/>
      <c r="T5535"/>
      <c r="U5535"/>
      <c r="V5535" s="9"/>
    </row>
    <row r="5536" spans="13:22" x14ac:dyDescent="0.3">
      <c r="M5536"/>
      <c r="N5536"/>
      <c r="O5536"/>
      <c r="S5536"/>
      <c r="T5536"/>
      <c r="U5536"/>
      <c r="V5536" s="9"/>
    </row>
    <row r="5537" spans="13:22" x14ac:dyDescent="0.3">
      <c r="M5537"/>
      <c r="N5537"/>
      <c r="O5537"/>
      <c r="S5537"/>
      <c r="T5537"/>
      <c r="U5537"/>
      <c r="V5537" s="9"/>
    </row>
    <row r="5538" spans="13:22" x14ac:dyDescent="0.3">
      <c r="M5538"/>
      <c r="N5538"/>
      <c r="O5538"/>
      <c r="S5538"/>
      <c r="T5538"/>
      <c r="U5538"/>
      <c r="V5538" s="9"/>
    </row>
    <row r="5539" spans="13:22" x14ac:dyDescent="0.3">
      <c r="M5539"/>
      <c r="N5539"/>
      <c r="O5539"/>
      <c r="S5539"/>
      <c r="T5539"/>
      <c r="U5539"/>
      <c r="V5539" s="9"/>
    </row>
    <row r="5540" spans="13:22" x14ac:dyDescent="0.3">
      <c r="M5540"/>
      <c r="N5540"/>
      <c r="O5540"/>
      <c r="S5540"/>
      <c r="T5540"/>
      <c r="U5540"/>
      <c r="V5540" s="9"/>
    </row>
    <row r="5541" spans="13:22" x14ac:dyDescent="0.3">
      <c r="M5541"/>
      <c r="N5541"/>
      <c r="O5541"/>
      <c r="S5541"/>
      <c r="T5541"/>
      <c r="U5541"/>
      <c r="V5541" s="9"/>
    </row>
    <row r="5542" spans="13:22" x14ac:dyDescent="0.3">
      <c r="M5542"/>
      <c r="N5542"/>
      <c r="O5542"/>
      <c r="S5542"/>
      <c r="T5542"/>
      <c r="U5542"/>
      <c r="V5542" s="9"/>
    </row>
    <row r="5543" spans="13:22" x14ac:dyDescent="0.3">
      <c r="M5543"/>
      <c r="N5543"/>
      <c r="O5543"/>
      <c r="S5543"/>
      <c r="T5543"/>
      <c r="U5543"/>
      <c r="V5543" s="9"/>
    </row>
    <row r="5544" spans="13:22" x14ac:dyDescent="0.3">
      <c r="M5544"/>
      <c r="N5544"/>
      <c r="O5544"/>
      <c r="S5544"/>
      <c r="T5544"/>
      <c r="U5544"/>
      <c r="V5544" s="9"/>
    </row>
    <row r="5545" spans="13:22" x14ac:dyDescent="0.3">
      <c r="M5545"/>
      <c r="N5545"/>
      <c r="O5545"/>
      <c r="S5545"/>
      <c r="T5545"/>
      <c r="U5545"/>
      <c r="V5545" s="9"/>
    </row>
    <row r="5546" spans="13:22" x14ac:dyDescent="0.3">
      <c r="M5546"/>
      <c r="N5546"/>
      <c r="O5546"/>
      <c r="S5546"/>
      <c r="T5546"/>
      <c r="U5546"/>
      <c r="V5546" s="9"/>
    </row>
    <row r="5547" spans="13:22" x14ac:dyDescent="0.3">
      <c r="M5547"/>
      <c r="N5547"/>
      <c r="O5547"/>
      <c r="S5547"/>
      <c r="T5547"/>
      <c r="U5547"/>
      <c r="V5547" s="9"/>
    </row>
    <row r="5548" spans="13:22" x14ac:dyDescent="0.3">
      <c r="M5548"/>
      <c r="N5548"/>
      <c r="O5548"/>
      <c r="S5548"/>
      <c r="T5548"/>
      <c r="U5548"/>
      <c r="V5548" s="9"/>
    </row>
    <row r="5549" spans="13:22" x14ac:dyDescent="0.3">
      <c r="M5549"/>
      <c r="N5549"/>
      <c r="O5549"/>
      <c r="S5549"/>
      <c r="T5549"/>
      <c r="U5549"/>
      <c r="V5549" s="9"/>
    </row>
    <row r="5550" spans="13:22" x14ac:dyDescent="0.3">
      <c r="M5550"/>
      <c r="N5550"/>
      <c r="O5550"/>
      <c r="S5550"/>
      <c r="T5550"/>
      <c r="U5550"/>
      <c r="V5550" s="9"/>
    </row>
    <row r="5551" spans="13:22" x14ac:dyDescent="0.3">
      <c r="M5551"/>
      <c r="N5551"/>
      <c r="O5551"/>
      <c r="S5551"/>
      <c r="T5551"/>
      <c r="U5551"/>
      <c r="V5551" s="9"/>
    </row>
    <row r="5552" spans="13:22" x14ac:dyDescent="0.3">
      <c r="M5552"/>
      <c r="N5552"/>
      <c r="O5552"/>
      <c r="S5552"/>
      <c r="T5552"/>
      <c r="U5552"/>
      <c r="V5552" s="9"/>
    </row>
    <row r="5553" spans="13:22" x14ac:dyDescent="0.3">
      <c r="M5553"/>
      <c r="N5553"/>
      <c r="O5553"/>
      <c r="S5553"/>
      <c r="T5553"/>
      <c r="U5553"/>
      <c r="V5553" s="9"/>
    </row>
    <row r="5554" spans="13:22" x14ac:dyDescent="0.3">
      <c r="M5554"/>
      <c r="N5554"/>
      <c r="O5554"/>
      <c r="S5554"/>
      <c r="T5554"/>
      <c r="U5554"/>
      <c r="V5554" s="9"/>
    </row>
    <row r="5555" spans="13:22" x14ac:dyDescent="0.3">
      <c r="M5555"/>
      <c r="N5555"/>
      <c r="O5555"/>
      <c r="S5555"/>
      <c r="T5555"/>
      <c r="U5555"/>
      <c r="V5555" s="9"/>
    </row>
    <row r="5556" spans="13:22" x14ac:dyDescent="0.3">
      <c r="M5556"/>
      <c r="N5556"/>
      <c r="O5556"/>
      <c r="S5556"/>
      <c r="T5556"/>
      <c r="U5556"/>
      <c r="V5556" s="9"/>
    </row>
    <row r="5557" spans="13:22" x14ac:dyDescent="0.3">
      <c r="M5557"/>
      <c r="N5557"/>
      <c r="O5557"/>
      <c r="S5557"/>
      <c r="T5557"/>
      <c r="U5557"/>
      <c r="V5557" s="9"/>
    </row>
    <row r="5558" spans="13:22" x14ac:dyDescent="0.3">
      <c r="M5558"/>
      <c r="N5558"/>
      <c r="O5558"/>
      <c r="S5558"/>
      <c r="T5558"/>
      <c r="U5558"/>
      <c r="V5558" s="9"/>
    </row>
    <row r="5559" spans="13:22" x14ac:dyDescent="0.3">
      <c r="M5559"/>
      <c r="N5559"/>
      <c r="O5559"/>
      <c r="S5559"/>
      <c r="T5559"/>
      <c r="U5559"/>
      <c r="V5559" s="9"/>
    </row>
    <row r="5560" spans="13:22" x14ac:dyDescent="0.3">
      <c r="M5560"/>
      <c r="N5560"/>
      <c r="O5560"/>
      <c r="S5560"/>
      <c r="T5560"/>
      <c r="U5560"/>
      <c r="V5560" s="9"/>
    </row>
    <row r="5561" spans="13:22" x14ac:dyDescent="0.3">
      <c r="M5561"/>
      <c r="N5561"/>
      <c r="O5561"/>
      <c r="S5561"/>
      <c r="T5561"/>
      <c r="U5561"/>
      <c r="V5561" s="9"/>
    </row>
    <row r="5562" spans="13:22" x14ac:dyDescent="0.3">
      <c r="M5562"/>
      <c r="N5562"/>
      <c r="O5562"/>
      <c r="S5562"/>
      <c r="T5562"/>
      <c r="U5562"/>
      <c r="V5562" s="9"/>
    </row>
    <row r="5563" spans="13:22" x14ac:dyDescent="0.3">
      <c r="M5563"/>
      <c r="N5563"/>
      <c r="O5563"/>
      <c r="S5563"/>
      <c r="T5563"/>
      <c r="U5563"/>
      <c r="V5563" s="9"/>
    </row>
    <row r="5564" spans="13:22" x14ac:dyDescent="0.3">
      <c r="M5564"/>
      <c r="N5564"/>
      <c r="O5564"/>
      <c r="S5564"/>
      <c r="T5564"/>
      <c r="U5564"/>
      <c r="V5564" s="9"/>
    </row>
    <row r="5565" spans="13:22" x14ac:dyDescent="0.3">
      <c r="M5565"/>
      <c r="N5565"/>
      <c r="O5565"/>
      <c r="S5565"/>
      <c r="T5565"/>
      <c r="U5565"/>
      <c r="V5565" s="9"/>
    </row>
    <row r="5566" spans="13:22" x14ac:dyDescent="0.3">
      <c r="M5566"/>
      <c r="N5566"/>
      <c r="O5566"/>
      <c r="S5566"/>
      <c r="T5566"/>
      <c r="U5566"/>
      <c r="V5566" s="9"/>
    </row>
    <row r="5567" spans="13:22" x14ac:dyDescent="0.3">
      <c r="M5567"/>
      <c r="N5567"/>
      <c r="O5567"/>
      <c r="S5567"/>
      <c r="T5567"/>
      <c r="U5567"/>
      <c r="V5567" s="9"/>
    </row>
    <row r="5568" spans="13:22" x14ac:dyDescent="0.3">
      <c r="M5568"/>
      <c r="N5568"/>
      <c r="O5568"/>
      <c r="S5568"/>
      <c r="T5568"/>
      <c r="U5568"/>
      <c r="V5568" s="9"/>
    </row>
    <row r="5569" spans="13:22" x14ac:dyDescent="0.3">
      <c r="M5569"/>
      <c r="N5569"/>
      <c r="O5569"/>
      <c r="S5569"/>
      <c r="T5569"/>
      <c r="U5569"/>
      <c r="V5569" s="9"/>
    </row>
    <row r="5570" spans="13:22" x14ac:dyDescent="0.3">
      <c r="M5570"/>
      <c r="N5570"/>
      <c r="O5570"/>
      <c r="S5570"/>
      <c r="T5570"/>
      <c r="U5570"/>
      <c r="V5570" s="9"/>
    </row>
    <row r="5571" spans="13:22" x14ac:dyDescent="0.3">
      <c r="M5571"/>
      <c r="N5571"/>
      <c r="O5571"/>
      <c r="S5571"/>
      <c r="T5571"/>
      <c r="U5571"/>
      <c r="V5571" s="9"/>
    </row>
    <row r="5572" spans="13:22" x14ac:dyDescent="0.3">
      <c r="M5572"/>
      <c r="N5572"/>
      <c r="O5572"/>
      <c r="S5572"/>
      <c r="T5572"/>
      <c r="U5572"/>
      <c r="V5572" s="9"/>
    </row>
    <row r="5573" spans="13:22" x14ac:dyDescent="0.3">
      <c r="M5573"/>
      <c r="N5573"/>
      <c r="O5573"/>
      <c r="S5573"/>
      <c r="T5573"/>
      <c r="U5573"/>
      <c r="V5573" s="9"/>
    </row>
    <row r="5574" spans="13:22" x14ac:dyDescent="0.3">
      <c r="M5574"/>
      <c r="N5574"/>
      <c r="O5574"/>
      <c r="S5574"/>
      <c r="T5574"/>
      <c r="U5574"/>
      <c r="V5574" s="9"/>
    </row>
    <row r="5575" spans="13:22" x14ac:dyDescent="0.3">
      <c r="M5575"/>
      <c r="N5575"/>
      <c r="O5575"/>
      <c r="S5575"/>
      <c r="T5575"/>
      <c r="U5575"/>
      <c r="V5575" s="9"/>
    </row>
    <row r="5576" spans="13:22" x14ac:dyDescent="0.3">
      <c r="M5576"/>
      <c r="N5576"/>
      <c r="O5576"/>
      <c r="S5576"/>
      <c r="T5576"/>
      <c r="U5576"/>
      <c r="V5576" s="9"/>
    </row>
    <row r="5577" spans="13:22" x14ac:dyDescent="0.3">
      <c r="M5577"/>
      <c r="N5577"/>
      <c r="O5577"/>
      <c r="S5577"/>
      <c r="T5577"/>
      <c r="U5577"/>
      <c r="V5577" s="9"/>
    </row>
    <row r="5578" spans="13:22" x14ac:dyDescent="0.3">
      <c r="M5578"/>
      <c r="N5578"/>
      <c r="O5578"/>
      <c r="S5578"/>
      <c r="T5578"/>
      <c r="U5578"/>
      <c r="V5578" s="9"/>
    </row>
    <row r="5579" spans="13:22" x14ac:dyDescent="0.3">
      <c r="M5579"/>
      <c r="N5579"/>
      <c r="O5579"/>
      <c r="S5579"/>
      <c r="T5579"/>
      <c r="U5579"/>
      <c r="V5579" s="9"/>
    </row>
    <row r="5580" spans="13:22" x14ac:dyDescent="0.3">
      <c r="M5580"/>
      <c r="N5580"/>
      <c r="O5580"/>
      <c r="S5580"/>
      <c r="T5580"/>
      <c r="U5580"/>
      <c r="V5580" s="9"/>
    </row>
    <row r="5581" spans="13:22" x14ac:dyDescent="0.3">
      <c r="M5581"/>
      <c r="N5581"/>
      <c r="O5581"/>
      <c r="S5581"/>
      <c r="T5581"/>
      <c r="U5581"/>
      <c r="V5581" s="9"/>
    </row>
    <row r="5582" spans="13:22" x14ac:dyDescent="0.3">
      <c r="M5582"/>
      <c r="N5582"/>
      <c r="O5582"/>
      <c r="S5582"/>
      <c r="T5582"/>
      <c r="U5582"/>
      <c r="V5582" s="9"/>
    </row>
    <row r="5583" spans="13:22" x14ac:dyDescent="0.3">
      <c r="M5583"/>
      <c r="N5583"/>
      <c r="O5583"/>
      <c r="S5583"/>
      <c r="T5583"/>
      <c r="U5583"/>
      <c r="V5583" s="9"/>
    </row>
    <row r="5584" spans="13:22" x14ac:dyDescent="0.3">
      <c r="M5584"/>
      <c r="N5584"/>
      <c r="O5584"/>
      <c r="S5584"/>
      <c r="T5584"/>
      <c r="U5584"/>
      <c r="V5584" s="9"/>
    </row>
    <row r="5585" spans="13:22" x14ac:dyDescent="0.3">
      <c r="M5585"/>
      <c r="N5585"/>
      <c r="O5585"/>
      <c r="S5585"/>
      <c r="T5585"/>
      <c r="U5585"/>
      <c r="V5585" s="9"/>
    </row>
    <row r="5586" spans="13:22" x14ac:dyDescent="0.3">
      <c r="M5586"/>
      <c r="N5586"/>
      <c r="O5586"/>
      <c r="S5586"/>
      <c r="T5586"/>
      <c r="U5586"/>
      <c r="V5586" s="9"/>
    </row>
    <row r="5587" spans="13:22" x14ac:dyDescent="0.3">
      <c r="M5587"/>
      <c r="N5587"/>
      <c r="O5587"/>
      <c r="S5587"/>
      <c r="T5587"/>
      <c r="U5587"/>
      <c r="V5587" s="9"/>
    </row>
    <row r="5588" spans="13:22" x14ac:dyDescent="0.3">
      <c r="M5588"/>
      <c r="N5588"/>
      <c r="O5588"/>
      <c r="S5588"/>
      <c r="T5588"/>
      <c r="U5588"/>
      <c r="V5588" s="9"/>
    </row>
    <row r="5589" spans="13:22" x14ac:dyDescent="0.3">
      <c r="M5589"/>
      <c r="N5589"/>
      <c r="O5589"/>
      <c r="S5589"/>
      <c r="T5589"/>
      <c r="U5589"/>
      <c r="V5589" s="9"/>
    </row>
    <row r="5590" spans="13:22" x14ac:dyDescent="0.3">
      <c r="M5590"/>
      <c r="N5590"/>
      <c r="O5590"/>
      <c r="S5590"/>
      <c r="T5590"/>
      <c r="U5590"/>
      <c r="V5590" s="9"/>
    </row>
    <row r="5591" spans="13:22" x14ac:dyDescent="0.3">
      <c r="M5591"/>
      <c r="N5591"/>
      <c r="O5591"/>
      <c r="S5591"/>
      <c r="T5591"/>
      <c r="U5591"/>
      <c r="V5591" s="9"/>
    </row>
    <row r="5592" spans="13:22" x14ac:dyDescent="0.3">
      <c r="M5592"/>
      <c r="N5592"/>
      <c r="O5592"/>
      <c r="S5592"/>
      <c r="T5592"/>
      <c r="U5592"/>
      <c r="V5592" s="9"/>
    </row>
    <row r="5593" spans="13:22" x14ac:dyDescent="0.3">
      <c r="M5593"/>
      <c r="N5593"/>
      <c r="O5593"/>
      <c r="S5593"/>
      <c r="T5593"/>
      <c r="U5593"/>
      <c r="V5593" s="9"/>
    </row>
    <row r="5594" spans="13:22" x14ac:dyDescent="0.3">
      <c r="M5594"/>
      <c r="N5594"/>
      <c r="O5594"/>
      <c r="S5594"/>
      <c r="T5594"/>
      <c r="U5594"/>
      <c r="V5594" s="9"/>
    </row>
    <row r="5595" spans="13:22" x14ac:dyDescent="0.3">
      <c r="M5595"/>
      <c r="N5595"/>
      <c r="O5595"/>
      <c r="S5595"/>
      <c r="T5595"/>
      <c r="U5595"/>
      <c r="V5595" s="9"/>
    </row>
    <row r="5596" spans="13:22" x14ac:dyDescent="0.3">
      <c r="M5596"/>
      <c r="N5596"/>
      <c r="O5596"/>
      <c r="S5596"/>
      <c r="T5596"/>
      <c r="U5596"/>
      <c r="V5596" s="9"/>
    </row>
    <row r="5597" spans="13:22" x14ac:dyDescent="0.3">
      <c r="M5597"/>
      <c r="N5597"/>
      <c r="O5597"/>
      <c r="S5597"/>
      <c r="T5597"/>
      <c r="U5597"/>
      <c r="V5597" s="9"/>
    </row>
    <row r="5598" spans="13:22" x14ac:dyDescent="0.3">
      <c r="M5598"/>
      <c r="N5598"/>
      <c r="O5598"/>
      <c r="S5598"/>
      <c r="T5598"/>
      <c r="U5598"/>
      <c r="V5598" s="9"/>
    </row>
    <row r="5599" spans="13:22" x14ac:dyDescent="0.3">
      <c r="M5599"/>
      <c r="N5599"/>
      <c r="O5599"/>
      <c r="S5599"/>
      <c r="T5599"/>
      <c r="U5599"/>
      <c r="V5599" s="9"/>
    </row>
    <row r="5600" spans="13:22" x14ac:dyDescent="0.3">
      <c r="M5600"/>
      <c r="N5600"/>
      <c r="O5600"/>
      <c r="S5600"/>
      <c r="T5600"/>
      <c r="U5600"/>
      <c r="V5600" s="9"/>
    </row>
    <row r="5601" spans="13:22" x14ac:dyDescent="0.3">
      <c r="M5601"/>
      <c r="N5601"/>
      <c r="O5601"/>
      <c r="S5601"/>
      <c r="T5601"/>
      <c r="U5601"/>
      <c r="V5601" s="9"/>
    </row>
    <row r="5602" spans="13:22" x14ac:dyDescent="0.3">
      <c r="M5602"/>
      <c r="N5602"/>
      <c r="O5602"/>
      <c r="S5602"/>
      <c r="T5602"/>
      <c r="U5602"/>
      <c r="V5602" s="9"/>
    </row>
    <row r="5603" spans="13:22" x14ac:dyDescent="0.3">
      <c r="M5603"/>
      <c r="N5603"/>
      <c r="O5603"/>
      <c r="S5603"/>
      <c r="T5603"/>
      <c r="U5603"/>
      <c r="V5603" s="9"/>
    </row>
    <row r="5604" spans="13:22" x14ac:dyDescent="0.3">
      <c r="M5604"/>
      <c r="N5604"/>
      <c r="O5604"/>
      <c r="S5604"/>
      <c r="T5604"/>
      <c r="U5604"/>
      <c r="V5604" s="9"/>
    </row>
    <row r="5605" spans="13:22" x14ac:dyDescent="0.3">
      <c r="M5605"/>
      <c r="N5605"/>
      <c r="O5605"/>
      <c r="S5605"/>
      <c r="T5605"/>
      <c r="U5605"/>
      <c r="V5605" s="9"/>
    </row>
    <row r="5606" spans="13:22" x14ac:dyDescent="0.3">
      <c r="M5606"/>
      <c r="N5606"/>
      <c r="O5606"/>
      <c r="S5606"/>
      <c r="T5606"/>
      <c r="U5606"/>
      <c r="V5606" s="9"/>
    </row>
    <row r="5607" spans="13:22" x14ac:dyDescent="0.3">
      <c r="M5607"/>
      <c r="N5607"/>
      <c r="O5607"/>
      <c r="S5607"/>
      <c r="T5607"/>
      <c r="U5607"/>
      <c r="V5607" s="9"/>
    </row>
    <row r="5608" spans="13:22" x14ac:dyDescent="0.3">
      <c r="M5608"/>
      <c r="N5608"/>
      <c r="O5608"/>
      <c r="S5608"/>
      <c r="T5608"/>
      <c r="U5608"/>
      <c r="V5608" s="9"/>
    </row>
    <row r="5609" spans="13:22" x14ac:dyDescent="0.3">
      <c r="M5609"/>
      <c r="N5609"/>
      <c r="O5609"/>
      <c r="S5609"/>
      <c r="T5609"/>
      <c r="U5609"/>
      <c r="V5609" s="9"/>
    </row>
    <row r="5610" spans="13:22" x14ac:dyDescent="0.3">
      <c r="M5610"/>
      <c r="N5610"/>
      <c r="O5610"/>
      <c r="S5610"/>
      <c r="T5610"/>
      <c r="U5610"/>
      <c r="V5610" s="9"/>
    </row>
    <row r="5611" spans="13:22" x14ac:dyDescent="0.3">
      <c r="M5611"/>
      <c r="N5611"/>
      <c r="O5611"/>
      <c r="S5611"/>
      <c r="T5611"/>
      <c r="U5611"/>
      <c r="V5611" s="9"/>
    </row>
    <row r="5612" spans="13:22" x14ac:dyDescent="0.3">
      <c r="M5612"/>
      <c r="N5612"/>
      <c r="O5612"/>
      <c r="S5612"/>
      <c r="T5612"/>
      <c r="U5612"/>
      <c r="V5612" s="9"/>
    </row>
    <row r="5613" spans="13:22" x14ac:dyDescent="0.3">
      <c r="M5613"/>
      <c r="N5613"/>
      <c r="O5613"/>
      <c r="S5613"/>
      <c r="T5613"/>
      <c r="U5613"/>
      <c r="V5613" s="9"/>
    </row>
    <row r="5614" spans="13:22" x14ac:dyDescent="0.3">
      <c r="M5614"/>
      <c r="N5614"/>
      <c r="O5614"/>
      <c r="S5614"/>
      <c r="T5614"/>
      <c r="U5614"/>
      <c r="V5614" s="9"/>
    </row>
    <row r="5615" spans="13:22" x14ac:dyDescent="0.3">
      <c r="M5615"/>
      <c r="N5615"/>
      <c r="O5615"/>
      <c r="S5615"/>
      <c r="T5615"/>
      <c r="U5615"/>
      <c r="V5615" s="9"/>
    </row>
    <row r="5616" spans="13:22" x14ac:dyDescent="0.3">
      <c r="M5616"/>
      <c r="N5616"/>
      <c r="O5616"/>
      <c r="S5616"/>
      <c r="T5616"/>
      <c r="U5616"/>
      <c r="V5616" s="9"/>
    </row>
    <row r="5617" spans="13:22" x14ac:dyDescent="0.3">
      <c r="M5617"/>
      <c r="N5617"/>
      <c r="O5617"/>
      <c r="S5617"/>
      <c r="T5617"/>
      <c r="U5617"/>
      <c r="V5617" s="9"/>
    </row>
    <row r="5618" spans="13:22" x14ac:dyDescent="0.3">
      <c r="M5618"/>
      <c r="N5618"/>
      <c r="O5618"/>
      <c r="S5618"/>
      <c r="T5618"/>
      <c r="U5618"/>
      <c r="V5618" s="9"/>
    </row>
    <row r="5619" spans="13:22" x14ac:dyDescent="0.3">
      <c r="M5619"/>
      <c r="N5619"/>
      <c r="O5619"/>
      <c r="S5619"/>
      <c r="T5619"/>
      <c r="U5619"/>
      <c r="V5619" s="9"/>
    </row>
    <row r="5620" spans="13:22" x14ac:dyDescent="0.3">
      <c r="M5620"/>
      <c r="N5620"/>
      <c r="O5620"/>
      <c r="S5620"/>
      <c r="T5620"/>
      <c r="U5620"/>
      <c r="V5620" s="9"/>
    </row>
    <row r="5621" spans="13:22" x14ac:dyDescent="0.3">
      <c r="M5621"/>
      <c r="N5621"/>
      <c r="O5621"/>
      <c r="S5621"/>
      <c r="T5621"/>
      <c r="U5621"/>
      <c r="V5621" s="9"/>
    </row>
    <row r="5622" spans="13:22" x14ac:dyDescent="0.3">
      <c r="M5622"/>
      <c r="N5622"/>
      <c r="O5622"/>
      <c r="S5622"/>
      <c r="T5622"/>
      <c r="U5622"/>
      <c r="V5622" s="9"/>
    </row>
    <row r="5623" spans="13:22" x14ac:dyDescent="0.3">
      <c r="M5623"/>
      <c r="N5623"/>
      <c r="O5623"/>
      <c r="S5623"/>
      <c r="T5623"/>
      <c r="U5623"/>
      <c r="V5623" s="9"/>
    </row>
    <row r="5624" spans="13:22" x14ac:dyDescent="0.3">
      <c r="M5624"/>
      <c r="N5624"/>
      <c r="O5624"/>
      <c r="S5624"/>
      <c r="T5624"/>
      <c r="U5624"/>
      <c r="V5624" s="9"/>
    </row>
    <row r="5625" spans="13:22" x14ac:dyDescent="0.3">
      <c r="M5625"/>
      <c r="N5625"/>
      <c r="O5625"/>
      <c r="S5625"/>
      <c r="T5625"/>
      <c r="U5625"/>
      <c r="V5625" s="9"/>
    </row>
    <row r="5626" spans="13:22" x14ac:dyDescent="0.3">
      <c r="M5626"/>
      <c r="N5626"/>
      <c r="O5626"/>
      <c r="S5626"/>
      <c r="T5626"/>
      <c r="U5626"/>
      <c r="V5626" s="9"/>
    </row>
    <row r="5627" spans="13:22" x14ac:dyDescent="0.3">
      <c r="M5627"/>
      <c r="N5627"/>
      <c r="O5627"/>
      <c r="S5627"/>
      <c r="T5627"/>
      <c r="U5627"/>
      <c r="V5627" s="9"/>
    </row>
    <row r="5628" spans="13:22" x14ac:dyDescent="0.3">
      <c r="M5628"/>
      <c r="N5628"/>
      <c r="O5628"/>
      <c r="S5628"/>
      <c r="T5628"/>
      <c r="U5628"/>
      <c r="V5628" s="9"/>
    </row>
    <row r="5629" spans="13:22" x14ac:dyDescent="0.3">
      <c r="M5629"/>
      <c r="N5629"/>
      <c r="O5629"/>
      <c r="S5629"/>
      <c r="T5629"/>
      <c r="U5629"/>
      <c r="V5629" s="9"/>
    </row>
    <row r="5630" spans="13:22" x14ac:dyDescent="0.3">
      <c r="M5630"/>
      <c r="N5630"/>
      <c r="O5630"/>
      <c r="S5630"/>
      <c r="T5630"/>
      <c r="U5630"/>
      <c r="V5630" s="9"/>
    </row>
    <row r="5631" spans="13:22" x14ac:dyDescent="0.3">
      <c r="M5631"/>
      <c r="N5631"/>
      <c r="O5631"/>
      <c r="S5631"/>
      <c r="T5631"/>
      <c r="U5631"/>
      <c r="V5631" s="9"/>
    </row>
    <row r="5632" spans="13:22" x14ac:dyDescent="0.3">
      <c r="M5632"/>
      <c r="N5632"/>
      <c r="O5632"/>
      <c r="S5632"/>
      <c r="T5632"/>
      <c r="U5632"/>
      <c r="V5632" s="9"/>
    </row>
    <row r="5633" spans="13:22" x14ac:dyDescent="0.3">
      <c r="M5633"/>
      <c r="N5633"/>
      <c r="O5633"/>
      <c r="S5633"/>
      <c r="T5633"/>
      <c r="U5633"/>
      <c r="V5633" s="9"/>
    </row>
    <row r="5634" spans="13:22" x14ac:dyDescent="0.3">
      <c r="M5634"/>
      <c r="N5634"/>
      <c r="O5634"/>
      <c r="S5634"/>
      <c r="T5634"/>
      <c r="U5634"/>
      <c r="V5634" s="9"/>
    </row>
    <row r="5635" spans="13:22" x14ac:dyDescent="0.3">
      <c r="M5635"/>
      <c r="N5635"/>
      <c r="O5635"/>
      <c r="S5635"/>
      <c r="T5635"/>
      <c r="U5635"/>
      <c r="V5635" s="9"/>
    </row>
    <row r="5636" spans="13:22" x14ac:dyDescent="0.3">
      <c r="M5636"/>
      <c r="N5636"/>
      <c r="O5636"/>
      <c r="S5636"/>
      <c r="T5636"/>
      <c r="U5636"/>
      <c r="V5636" s="9"/>
    </row>
    <row r="5637" spans="13:22" x14ac:dyDescent="0.3">
      <c r="M5637"/>
      <c r="N5637"/>
      <c r="O5637"/>
      <c r="S5637"/>
      <c r="T5637"/>
      <c r="U5637"/>
      <c r="V5637" s="9"/>
    </row>
    <row r="5638" spans="13:22" x14ac:dyDescent="0.3">
      <c r="M5638"/>
      <c r="N5638"/>
      <c r="O5638"/>
      <c r="S5638"/>
      <c r="T5638"/>
      <c r="U5638"/>
      <c r="V5638" s="9"/>
    </row>
    <row r="5639" spans="13:22" x14ac:dyDescent="0.3">
      <c r="M5639"/>
      <c r="N5639"/>
      <c r="O5639"/>
      <c r="S5639"/>
      <c r="T5639"/>
      <c r="U5639"/>
      <c r="V5639" s="9"/>
    </row>
    <row r="5640" spans="13:22" x14ac:dyDescent="0.3">
      <c r="M5640"/>
      <c r="N5640"/>
      <c r="O5640"/>
      <c r="S5640"/>
      <c r="T5640"/>
      <c r="U5640"/>
      <c r="V5640" s="9"/>
    </row>
    <row r="5641" spans="13:22" x14ac:dyDescent="0.3">
      <c r="M5641"/>
      <c r="N5641"/>
      <c r="O5641"/>
      <c r="S5641"/>
      <c r="T5641"/>
      <c r="U5641"/>
      <c r="V5641" s="9"/>
    </row>
    <row r="5642" spans="13:22" x14ac:dyDescent="0.3">
      <c r="M5642"/>
      <c r="N5642"/>
      <c r="O5642"/>
      <c r="S5642"/>
      <c r="T5642"/>
      <c r="U5642"/>
      <c r="V5642" s="9"/>
    </row>
    <row r="5643" spans="13:22" x14ac:dyDescent="0.3">
      <c r="M5643"/>
      <c r="N5643"/>
      <c r="O5643"/>
      <c r="S5643"/>
      <c r="T5643"/>
      <c r="U5643"/>
      <c r="V5643" s="9"/>
    </row>
    <row r="5644" spans="13:22" x14ac:dyDescent="0.3">
      <c r="M5644"/>
      <c r="N5644"/>
      <c r="O5644"/>
      <c r="S5644"/>
      <c r="T5644"/>
      <c r="U5644"/>
      <c r="V5644" s="9"/>
    </row>
    <row r="5645" spans="13:22" x14ac:dyDescent="0.3">
      <c r="M5645"/>
      <c r="N5645"/>
      <c r="O5645"/>
      <c r="S5645"/>
      <c r="T5645"/>
      <c r="U5645"/>
      <c r="V5645" s="9"/>
    </row>
    <row r="5646" spans="13:22" x14ac:dyDescent="0.3">
      <c r="M5646"/>
      <c r="N5646"/>
      <c r="O5646"/>
      <c r="S5646"/>
      <c r="T5646"/>
      <c r="U5646"/>
      <c r="V5646" s="9"/>
    </row>
    <row r="5647" spans="13:22" x14ac:dyDescent="0.3">
      <c r="M5647"/>
      <c r="N5647"/>
      <c r="O5647"/>
      <c r="S5647"/>
      <c r="T5647"/>
      <c r="U5647"/>
      <c r="V5647" s="9"/>
    </row>
    <row r="5648" spans="13:22" x14ac:dyDescent="0.3">
      <c r="M5648"/>
      <c r="N5648"/>
      <c r="O5648"/>
      <c r="S5648"/>
      <c r="T5648"/>
      <c r="U5648"/>
      <c r="V5648" s="9"/>
    </row>
    <row r="5649" spans="13:22" x14ac:dyDescent="0.3">
      <c r="M5649"/>
      <c r="N5649"/>
      <c r="O5649"/>
      <c r="S5649"/>
      <c r="T5649"/>
      <c r="U5649"/>
      <c r="V5649" s="9"/>
    </row>
    <row r="5650" spans="13:22" x14ac:dyDescent="0.3">
      <c r="M5650"/>
      <c r="N5650"/>
      <c r="O5650"/>
      <c r="S5650"/>
      <c r="T5650"/>
      <c r="U5650"/>
      <c r="V5650" s="9"/>
    </row>
    <row r="5651" spans="13:22" x14ac:dyDescent="0.3">
      <c r="M5651"/>
      <c r="N5651"/>
      <c r="O5651"/>
      <c r="S5651"/>
      <c r="T5651"/>
      <c r="U5651"/>
      <c r="V5651" s="9"/>
    </row>
    <row r="5652" spans="13:22" x14ac:dyDescent="0.3">
      <c r="M5652"/>
      <c r="N5652"/>
      <c r="O5652"/>
      <c r="S5652"/>
      <c r="T5652"/>
      <c r="U5652"/>
      <c r="V5652" s="9"/>
    </row>
    <row r="5653" spans="13:22" x14ac:dyDescent="0.3">
      <c r="M5653"/>
      <c r="N5653"/>
      <c r="O5653"/>
      <c r="S5653"/>
      <c r="T5653"/>
      <c r="U5653"/>
      <c r="V5653" s="9"/>
    </row>
    <row r="5654" spans="13:22" x14ac:dyDescent="0.3">
      <c r="M5654"/>
      <c r="N5654"/>
      <c r="O5654"/>
      <c r="S5654"/>
      <c r="T5654"/>
      <c r="U5654"/>
      <c r="V5654" s="9"/>
    </row>
    <row r="5655" spans="13:22" x14ac:dyDescent="0.3">
      <c r="M5655"/>
      <c r="N5655"/>
      <c r="O5655"/>
      <c r="S5655"/>
      <c r="T5655"/>
      <c r="U5655"/>
      <c r="V5655" s="9"/>
    </row>
    <row r="5656" spans="13:22" x14ac:dyDescent="0.3">
      <c r="M5656"/>
      <c r="N5656"/>
      <c r="O5656"/>
      <c r="S5656"/>
      <c r="T5656"/>
      <c r="U5656"/>
      <c r="V5656" s="9"/>
    </row>
    <row r="5657" spans="13:22" x14ac:dyDescent="0.3">
      <c r="M5657"/>
      <c r="N5657"/>
      <c r="O5657"/>
      <c r="S5657"/>
      <c r="T5657"/>
      <c r="U5657"/>
      <c r="V5657" s="9"/>
    </row>
    <row r="5658" spans="13:22" x14ac:dyDescent="0.3">
      <c r="M5658"/>
      <c r="N5658"/>
      <c r="O5658"/>
      <c r="S5658"/>
      <c r="T5658"/>
      <c r="U5658"/>
      <c r="V5658" s="9"/>
    </row>
    <row r="5659" spans="13:22" x14ac:dyDescent="0.3">
      <c r="M5659"/>
      <c r="N5659"/>
      <c r="O5659"/>
      <c r="S5659"/>
      <c r="T5659"/>
      <c r="U5659"/>
      <c r="V5659" s="9"/>
    </row>
    <row r="5660" spans="13:22" x14ac:dyDescent="0.3">
      <c r="M5660"/>
      <c r="N5660"/>
      <c r="O5660"/>
      <c r="S5660"/>
      <c r="T5660"/>
      <c r="U5660"/>
      <c r="V5660" s="9"/>
    </row>
    <row r="5661" spans="13:22" x14ac:dyDescent="0.3">
      <c r="M5661"/>
      <c r="N5661"/>
      <c r="O5661"/>
      <c r="S5661"/>
      <c r="T5661"/>
      <c r="U5661"/>
      <c r="V5661" s="9"/>
    </row>
    <row r="5662" spans="13:22" x14ac:dyDescent="0.3">
      <c r="M5662"/>
      <c r="N5662"/>
      <c r="O5662"/>
      <c r="S5662"/>
      <c r="T5662"/>
      <c r="U5662"/>
      <c r="V5662" s="9"/>
    </row>
    <row r="5663" spans="13:22" x14ac:dyDescent="0.3">
      <c r="M5663"/>
      <c r="N5663"/>
      <c r="O5663"/>
      <c r="S5663"/>
      <c r="T5663"/>
      <c r="U5663"/>
      <c r="V5663" s="9"/>
    </row>
    <row r="5664" spans="13:22" x14ac:dyDescent="0.3">
      <c r="M5664"/>
      <c r="N5664"/>
      <c r="O5664"/>
      <c r="S5664"/>
      <c r="T5664"/>
      <c r="U5664"/>
      <c r="V5664" s="9"/>
    </row>
    <row r="5665" spans="13:22" x14ac:dyDescent="0.3">
      <c r="M5665"/>
      <c r="N5665"/>
      <c r="O5665"/>
      <c r="S5665"/>
      <c r="T5665"/>
      <c r="U5665"/>
      <c r="V5665" s="9"/>
    </row>
    <row r="5666" spans="13:22" x14ac:dyDescent="0.3">
      <c r="M5666"/>
      <c r="N5666"/>
      <c r="O5666"/>
      <c r="S5666"/>
      <c r="T5666"/>
      <c r="U5666"/>
      <c r="V5666" s="9"/>
    </row>
    <row r="5667" spans="13:22" x14ac:dyDescent="0.3">
      <c r="M5667"/>
      <c r="N5667"/>
      <c r="O5667"/>
      <c r="S5667"/>
      <c r="T5667"/>
      <c r="U5667"/>
      <c r="V5667" s="9"/>
    </row>
    <row r="5668" spans="13:22" x14ac:dyDescent="0.3">
      <c r="M5668"/>
      <c r="N5668"/>
      <c r="O5668"/>
      <c r="S5668"/>
      <c r="T5668"/>
      <c r="U5668"/>
      <c r="V5668" s="9"/>
    </row>
    <row r="5669" spans="13:22" x14ac:dyDescent="0.3">
      <c r="M5669"/>
      <c r="N5669"/>
      <c r="O5669"/>
      <c r="S5669"/>
      <c r="T5669"/>
      <c r="U5669"/>
      <c r="V5669" s="9"/>
    </row>
    <row r="5670" spans="13:22" x14ac:dyDescent="0.3">
      <c r="M5670"/>
      <c r="N5670"/>
      <c r="O5670"/>
      <c r="S5670"/>
      <c r="T5670"/>
      <c r="U5670"/>
      <c r="V5670" s="9"/>
    </row>
    <row r="5671" spans="13:22" x14ac:dyDescent="0.3">
      <c r="M5671"/>
      <c r="N5671"/>
      <c r="O5671"/>
      <c r="S5671"/>
      <c r="T5671"/>
      <c r="U5671"/>
      <c r="V5671" s="9"/>
    </row>
    <row r="5672" spans="13:22" x14ac:dyDescent="0.3">
      <c r="M5672"/>
      <c r="N5672"/>
      <c r="O5672"/>
      <c r="S5672"/>
      <c r="T5672"/>
      <c r="U5672"/>
      <c r="V5672" s="9"/>
    </row>
    <row r="5673" spans="13:22" x14ac:dyDescent="0.3">
      <c r="M5673"/>
      <c r="N5673"/>
      <c r="O5673"/>
      <c r="S5673"/>
      <c r="T5673"/>
      <c r="U5673"/>
      <c r="V5673" s="9"/>
    </row>
    <row r="5674" spans="13:22" x14ac:dyDescent="0.3">
      <c r="M5674"/>
      <c r="N5674"/>
      <c r="O5674"/>
      <c r="S5674"/>
      <c r="T5674"/>
      <c r="U5674"/>
      <c r="V5674" s="9"/>
    </row>
    <row r="5675" spans="13:22" x14ac:dyDescent="0.3">
      <c r="M5675"/>
      <c r="N5675"/>
      <c r="O5675"/>
      <c r="S5675"/>
      <c r="T5675"/>
      <c r="U5675"/>
      <c r="V5675" s="9"/>
    </row>
    <row r="5676" spans="13:22" x14ac:dyDescent="0.3">
      <c r="M5676"/>
      <c r="N5676"/>
      <c r="O5676"/>
      <c r="S5676"/>
      <c r="T5676"/>
      <c r="U5676"/>
      <c r="V5676" s="9"/>
    </row>
    <row r="5677" spans="13:22" x14ac:dyDescent="0.3">
      <c r="M5677"/>
      <c r="N5677"/>
      <c r="O5677"/>
      <c r="S5677"/>
      <c r="T5677"/>
      <c r="U5677"/>
      <c r="V5677" s="9"/>
    </row>
    <row r="5678" spans="13:22" x14ac:dyDescent="0.3">
      <c r="M5678"/>
      <c r="N5678"/>
      <c r="O5678"/>
      <c r="S5678"/>
      <c r="T5678"/>
      <c r="U5678"/>
      <c r="V5678" s="9"/>
    </row>
    <row r="5679" spans="13:22" x14ac:dyDescent="0.3">
      <c r="M5679"/>
      <c r="N5679"/>
      <c r="O5679"/>
      <c r="S5679"/>
      <c r="T5679"/>
      <c r="U5679"/>
      <c r="V5679" s="9"/>
    </row>
    <row r="5680" spans="13:22" x14ac:dyDescent="0.3">
      <c r="M5680"/>
      <c r="N5680"/>
      <c r="O5680"/>
      <c r="S5680"/>
      <c r="T5680"/>
      <c r="U5680"/>
      <c r="V5680" s="9"/>
    </row>
    <row r="5681" spans="13:22" x14ac:dyDescent="0.3">
      <c r="M5681"/>
      <c r="N5681"/>
      <c r="O5681"/>
      <c r="S5681"/>
      <c r="T5681"/>
      <c r="U5681"/>
      <c r="V5681" s="9"/>
    </row>
    <row r="5682" spans="13:22" x14ac:dyDescent="0.3">
      <c r="M5682"/>
      <c r="N5682"/>
      <c r="O5682"/>
      <c r="S5682"/>
      <c r="T5682"/>
      <c r="U5682"/>
      <c r="V5682" s="9"/>
    </row>
    <row r="5683" spans="13:22" x14ac:dyDescent="0.3">
      <c r="M5683"/>
      <c r="N5683"/>
      <c r="O5683"/>
      <c r="S5683"/>
      <c r="T5683"/>
      <c r="U5683"/>
      <c r="V5683" s="9"/>
    </row>
    <row r="5684" spans="13:22" x14ac:dyDescent="0.3">
      <c r="M5684"/>
      <c r="N5684"/>
      <c r="O5684"/>
      <c r="S5684"/>
      <c r="T5684"/>
      <c r="U5684"/>
      <c r="V5684" s="9"/>
    </row>
    <row r="5685" spans="13:22" x14ac:dyDescent="0.3">
      <c r="M5685"/>
      <c r="N5685"/>
      <c r="O5685"/>
      <c r="S5685"/>
      <c r="T5685"/>
      <c r="U5685"/>
      <c r="V5685" s="9"/>
    </row>
    <row r="5686" spans="13:22" x14ac:dyDescent="0.3">
      <c r="M5686"/>
      <c r="N5686"/>
      <c r="O5686"/>
      <c r="S5686"/>
      <c r="T5686"/>
      <c r="U5686"/>
      <c r="V5686" s="9"/>
    </row>
    <row r="5687" spans="13:22" x14ac:dyDescent="0.3">
      <c r="M5687"/>
      <c r="N5687"/>
      <c r="O5687"/>
      <c r="S5687"/>
      <c r="T5687"/>
      <c r="U5687"/>
      <c r="V5687" s="9"/>
    </row>
    <row r="5688" spans="13:22" x14ac:dyDescent="0.3">
      <c r="M5688"/>
      <c r="N5688"/>
      <c r="O5688"/>
      <c r="S5688"/>
      <c r="T5688"/>
      <c r="U5688"/>
      <c r="V5688" s="9"/>
    </row>
    <row r="5689" spans="13:22" x14ac:dyDescent="0.3">
      <c r="M5689"/>
      <c r="N5689"/>
      <c r="O5689"/>
      <c r="S5689"/>
      <c r="T5689"/>
      <c r="U5689"/>
      <c r="V5689" s="9"/>
    </row>
    <row r="5690" spans="13:22" x14ac:dyDescent="0.3">
      <c r="M5690"/>
      <c r="N5690"/>
      <c r="O5690"/>
      <c r="S5690"/>
      <c r="T5690"/>
      <c r="U5690"/>
      <c r="V5690" s="9"/>
    </row>
    <row r="5691" spans="13:22" x14ac:dyDescent="0.3">
      <c r="M5691"/>
      <c r="N5691"/>
      <c r="O5691"/>
      <c r="S5691"/>
      <c r="T5691"/>
      <c r="U5691"/>
      <c r="V5691" s="9"/>
    </row>
    <row r="5692" spans="13:22" x14ac:dyDescent="0.3">
      <c r="M5692"/>
      <c r="N5692"/>
      <c r="O5692"/>
      <c r="S5692"/>
      <c r="T5692"/>
      <c r="U5692"/>
      <c r="V5692" s="9"/>
    </row>
    <row r="5693" spans="13:22" x14ac:dyDescent="0.3">
      <c r="M5693"/>
      <c r="N5693"/>
      <c r="O5693"/>
      <c r="S5693"/>
      <c r="T5693"/>
      <c r="U5693"/>
      <c r="V5693" s="9"/>
    </row>
    <row r="5694" spans="13:22" x14ac:dyDescent="0.3">
      <c r="M5694"/>
      <c r="N5694"/>
      <c r="O5694"/>
      <c r="S5694"/>
      <c r="T5694"/>
      <c r="U5694"/>
      <c r="V5694" s="9"/>
    </row>
    <row r="5695" spans="13:22" x14ac:dyDescent="0.3">
      <c r="M5695"/>
      <c r="N5695"/>
      <c r="O5695"/>
      <c r="S5695"/>
      <c r="T5695"/>
      <c r="U5695"/>
      <c r="V5695" s="9"/>
    </row>
    <row r="5696" spans="13:22" x14ac:dyDescent="0.3">
      <c r="M5696"/>
      <c r="N5696"/>
      <c r="O5696"/>
      <c r="S5696"/>
      <c r="T5696"/>
      <c r="U5696"/>
      <c r="V5696" s="9"/>
    </row>
    <row r="5697" spans="13:22" x14ac:dyDescent="0.3">
      <c r="M5697"/>
      <c r="N5697"/>
      <c r="O5697"/>
      <c r="S5697"/>
      <c r="T5697"/>
      <c r="U5697"/>
      <c r="V5697" s="9"/>
    </row>
    <row r="5698" spans="13:22" x14ac:dyDescent="0.3">
      <c r="M5698"/>
      <c r="N5698"/>
      <c r="O5698"/>
      <c r="S5698"/>
      <c r="T5698"/>
      <c r="U5698"/>
      <c r="V5698" s="9"/>
    </row>
    <row r="5699" spans="13:22" x14ac:dyDescent="0.3">
      <c r="M5699"/>
      <c r="N5699"/>
      <c r="O5699"/>
      <c r="S5699"/>
      <c r="T5699"/>
      <c r="U5699"/>
      <c r="V5699" s="9"/>
    </row>
    <row r="5700" spans="13:22" x14ac:dyDescent="0.3">
      <c r="M5700"/>
      <c r="N5700"/>
      <c r="O5700"/>
      <c r="S5700"/>
      <c r="T5700"/>
      <c r="U5700"/>
      <c r="V5700" s="9"/>
    </row>
    <row r="5701" spans="13:22" x14ac:dyDescent="0.3">
      <c r="M5701"/>
      <c r="N5701"/>
      <c r="O5701"/>
      <c r="S5701"/>
      <c r="T5701"/>
      <c r="U5701"/>
      <c r="V5701" s="9"/>
    </row>
    <row r="5702" spans="13:22" x14ac:dyDescent="0.3">
      <c r="M5702"/>
      <c r="N5702"/>
      <c r="O5702"/>
      <c r="S5702"/>
      <c r="T5702"/>
      <c r="U5702"/>
      <c r="V5702" s="9"/>
    </row>
    <row r="5703" spans="13:22" x14ac:dyDescent="0.3">
      <c r="M5703"/>
      <c r="N5703"/>
      <c r="O5703"/>
      <c r="S5703"/>
      <c r="T5703"/>
      <c r="U5703"/>
      <c r="V5703" s="9"/>
    </row>
    <row r="5704" spans="13:22" x14ac:dyDescent="0.3">
      <c r="M5704"/>
      <c r="N5704"/>
      <c r="O5704"/>
      <c r="S5704"/>
      <c r="T5704"/>
      <c r="U5704"/>
      <c r="V5704" s="9"/>
    </row>
    <row r="5705" spans="13:22" x14ac:dyDescent="0.3">
      <c r="M5705"/>
      <c r="N5705"/>
      <c r="O5705"/>
      <c r="S5705"/>
      <c r="T5705"/>
      <c r="U5705"/>
      <c r="V5705" s="9"/>
    </row>
    <row r="5706" spans="13:22" x14ac:dyDescent="0.3">
      <c r="M5706"/>
      <c r="N5706"/>
      <c r="O5706"/>
      <c r="S5706"/>
      <c r="T5706"/>
      <c r="U5706"/>
      <c r="V5706" s="9"/>
    </row>
    <row r="5707" spans="13:22" x14ac:dyDescent="0.3">
      <c r="M5707"/>
      <c r="N5707"/>
      <c r="O5707"/>
      <c r="S5707"/>
      <c r="T5707"/>
      <c r="U5707"/>
      <c r="V5707" s="9"/>
    </row>
    <row r="5708" spans="13:22" x14ac:dyDescent="0.3">
      <c r="M5708"/>
      <c r="N5708"/>
      <c r="O5708"/>
      <c r="S5708"/>
      <c r="T5708"/>
      <c r="U5708"/>
      <c r="V5708" s="9"/>
    </row>
    <row r="5709" spans="13:22" x14ac:dyDescent="0.3">
      <c r="M5709"/>
      <c r="N5709"/>
      <c r="O5709"/>
      <c r="S5709"/>
      <c r="T5709"/>
      <c r="U5709"/>
      <c r="V5709" s="9"/>
    </row>
    <row r="5710" spans="13:22" x14ac:dyDescent="0.3">
      <c r="M5710"/>
      <c r="N5710"/>
      <c r="O5710"/>
      <c r="S5710"/>
      <c r="T5710"/>
      <c r="U5710"/>
      <c r="V5710" s="9"/>
    </row>
    <row r="5711" spans="13:22" x14ac:dyDescent="0.3">
      <c r="M5711"/>
      <c r="N5711"/>
      <c r="O5711"/>
      <c r="S5711"/>
      <c r="T5711"/>
      <c r="U5711"/>
      <c r="V5711" s="9"/>
    </row>
    <row r="5712" spans="13:22" x14ac:dyDescent="0.3">
      <c r="M5712"/>
      <c r="N5712"/>
      <c r="O5712"/>
      <c r="S5712"/>
      <c r="T5712"/>
      <c r="U5712"/>
      <c r="V5712" s="9"/>
    </row>
    <row r="5713" spans="13:22" x14ac:dyDescent="0.3">
      <c r="M5713"/>
      <c r="N5713"/>
      <c r="O5713"/>
      <c r="S5713"/>
      <c r="T5713"/>
      <c r="U5713"/>
      <c r="V5713" s="9"/>
    </row>
    <row r="5714" spans="13:22" x14ac:dyDescent="0.3">
      <c r="M5714"/>
      <c r="N5714"/>
      <c r="O5714"/>
      <c r="S5714"/>
      <c r="T5714"/>
      <c r="U5714"/>
      <c r="V5714" s="9"/>
    </row>
    <row r="5715" spans="13:22" x14ac:dyDescent="0.3">
      <c r="M5715"/>
      <c r="N5715"/>
      <c r="O5715"/>
      <c r="S5715"/>
      <c r="T5715"/>
      <c r="U5715"/>
      <c r="V5715" s="9"/>
    </row>
    <row r="5716" spans="13:22" x14ac:dyDescent="0.3">
      <c r="M5716"/>
      <c r="N5716"/>
      <c r="O5716"/>
      <c r="S5716"/>
      <c r="T5716"/>
      <c r="U5716"/>
      <c r="V5716" s="9"/>
    </row>
    <row r="5717" spans="13:22" x14ac:dyDescent="0.3">
      <c r="M5717"/>
      <c r="N5717"/>
      <c r="O5717"/>
      <c r="S5717"/>
      <c r="T5717"/>
      <c r="U5717"/>
      <c r="V5717" s="9"/>
    </row>
    <row r="5718" spans="13:22" x14ac:dyDescent="0.3">
      <c r="M5718"/>
      <c r="N5718"/>
      <c r="O5718"/>
      <c r="S5718"/>
      <c r="T5718"/>
      <c r="U5718"/>
      <c r="V5718" s="9"/>
    </row>
    <row r="5719" spans="13:22" x14ac:dyDescent="0.3">
      <c r="M5719"/>
      <c r="N5719"/>
      <c r="O5719"/>
      <c r="S5719"/>
      <c r="T5719"/>
      <c r="U5719"/>
      <c r="V5719" s="9"/>
    </row>
    <row r="5720" spans="13:22" x14ac:dyDescent="0.3">
      <c r="M5720"/>
      <c r="N5720"/>
      <c r="O5720"/>
      <c r="S5720"/>
      <c r="T5720"/>
      <c r="U5720"/>
      <c r="V5720" s="9"/>
    </row>
    <row r="5721" spans="13:22" x14ac:dyDescent="0.3">
      <c r="M5721"/>
      <c r="N5721"/>
      <c r="O5721"/>
      <c r="S5721"/>
      <c r="T5721"/>
      <c r="U5721"/>
      <c r="V5721" s="9"/>
    </row>
    <row r="5722" spans="13:22" x14ac:dyDescent="0.3">
      <c r="M5722"/>
      <c r="N5722"/>
      <c r="O5722"/>
      <c r="S5722"/>
      <c r="T5722"/>
      <c r="U5722"/>
      <c r="V5722" s="9"/>
    </row>
    <row r="5723" spans="13:22" x14ac:dyDescent="0.3">
      <c r="M5723"/>
      <c r="N5723"/>
      <c r="O5723"/>
      <c r="S5723"/>
      <c r="T5723"/>
      <c r="U5723"/>
      <c r="V5723" s="9"/>
    </row>
    <row r="5724" spans="13:22" x14ac:dyDescent="0.3">
      <c r="M5724"/>
      <c r="N5724"/>
      <c r="O5724"/>
      <c r="S5724"/>
      <c r="T5724"/>
      <c r="U5724"/>
      <c r="V5724" s="9"/>
    </row>
    <row r="5725" spans="13:22" x14ac:dyDescent="0.3">
      <c r="M5725"/>
      <c r="N5725"/>
      <c r="O5725"/>
      <c r="S5725"/>
      <c r="T5725"/>
      <c r="U5725"/>
      <c r="V5725" s="9"/>
    </row>
    <row r="5726" spans="13:22" x14ac:dyDescent="0.3">
      <c r="M5726"/>
      <c r="N5726"/>
      <c r="O5726"/>
      <c r="S5726"/>
      <c r="T5726"/>
      <c r="U5726"/>
      <c r="V5726" s="9"/>
    </row>
    <row r="5727" spans="13:22" x14ac:dyDescent="0.3">
      <c r="M5727"/>
      <c r="N5727"/>
      <c r="O5727"/>
      <c r="S5727"/>
      <c r="T5727"/>
      <c r="U5727"/>
      <c r="V5727" s="9"/>
    </row>
    <row r="5728" spans="13:22" x14ac:dyDescent="0.3">
      <c r="M5728"/>
      <c r="N5728"/>
      <c r="O5728"/>
      <c r="S5728"/>
      <c r="T5728"/>
      <c r="U5728"/>
      <c r="V5728" s="9"/>
    </row>
    <row r="5729" spans="13:22" x14ac:dyDescent="0.3">
      <c r="M5729"/>
      <c r="N5729"/>
      <c r="O5729"/>
      <c r="S5729"/>
      <c r="T5729"/>
      <c r="U5729"/>
      <c r="V5729" s="9"/>
    </row>
    <row r="5730" spans="13:22" x14ac:dyDescent="0.3">
      <c r="M5730"/>
      <c r="N5730"/>
      <c r="O5730"/>
      <c r="S5730"/>
      <c r="T5730"/>
      <c r="U5730"/>
      <c r="V5730" s="9"/>
    </row>
    <row r="5731" spans="13:22" x14ac:dyDescent="0.3">
      <c r="M5731"/>
      <c r="N5731"/>
      <c r="O5731"/>
      <c r="S5731"/>
      <c r="T5731"/>
      <c r="U5731"/>
      <c r="V5731" s="9"/>
    </row>
    <row r="5732" spans="13:22" x14ac:dyDescent="0.3">
      <c r="M5732"/>
      <c r="N5732"/>
      <c r="O5732"/>
      <c r="S5732"/>
      <c r="T5732"/>
      <c r="U5732"/>
      <c r="V5732" s="9"/>
    </row>
    <row r="5733" spans="13:22" x14ac:dyDescent="0.3">
      <c r="M5733"/>
      <c r="N5733"/>
      <c r="O5733"/>
      <c r="S5733"/>
      <c r="T5733"/>
      <c r="U5733"/>
      <c r="V5733" s="9"/>
    </row>
    <row r="5734" spans="13:22" x14ac:dyDescent="0.3">
      <c r="M5734"/>
      <c r="N5734"/>
      <c r="O5734"/>
      <c r="S5734"/>
      <c r="T5734"/>
      <c r="U5734"/>
      <c r="V5734" s="9"/>
    </row>
    <row r="5735" spans="13:22" x14ac:dyDescent="0.3">
      <c r="M5735"/>
      <c r="N5735"/>
      <c r="O5735"/>
      <c r="S5735"/>
      <c r="T5735"/>
      <c r="U5735"/>
      <c r="V5735" s="9"/>
    </row>
    <row r="5736" spans="13:22" x14ac:dyDescent="0.3">
      <c r="M5736"/>
      <c r="N5736"/>
      <c r="O5736"/>
      <c r="S5736"/>
      <c r="T5736"/>
      <c r="U5736"/>
      <c r="V5736" s="9"/>
    </row>
    <row r="5737" spans="13:22" x14ac:dyDescent="0.3">
      <c r="M5737"/>
      <c r="N5737"/>
      <c r="O5737"/>
      <c r="S5737"/>
      <c r="T5737"/>
      <c r="U5737"/>
      <c r="V5737" s="9"/>
    </row>
    <row r="5738" spans="13:22" x14ac:dyDescent="0.3">
      <c r="M5738"/>
      <c r="N5738"/>
      <c r="O5738"/>
      <c r="S5738"/>
      <c r="T5738"/>
      <c r="U5738"/>
      <c r="V5738" s="9"/>
    </row>
    <row r="5739" spans="13:22" x14ac:dyDescent="0.3">
      <c r="M5739"/>
      <c r="N5739"/>
      <c r="O5739"/>
      <c r="S5739"/>
      <c r="T5739"/>
      <c r="U5739"/>
      <c r="V5739" s="9"/>
    </row>
    <row r="5740" spans="13:22" x14ac:dyDescent="0.3">
      <c r="M5740"/>
      <c r="N5740"/>
      <c r="O5740"/>
      <c r="S5740"/>
      <c r="T5740"/>
      <c r="U5740"/>
      <c r="V5740" s="9"/>
    </row>
    <row r="5741" spans="13:22" x14ac:dyDescent="0.3">
      <c r="M5741"/>
      <c r="N5741"/>
      <c r="O5741"/>
      <c r="S5741"/>
      <c r="T5741"/>
      <c r="U5741"/>
      <c r="V5741" s="9"/>
    </row>
    <row r="5742" spans="13:22" x14ac:dyDescent="0.3">
      <c r="M5742"/>
      <c r="N5742"/>
      <c r="O5742"/>
      <c r="S5742"/>
      <c r="T5742"/>
      <c r="U5742"/>
      <c r="V5742" s="9"/>
    </row>
    <row r="5743" spans="13:22" x14ac:dyDescent="0.3">
      <c r="M5743"/>
      <c r="N5743"/>
      <c r="O5743"/>
      <c r="S5743"/>
      <c r="T5743"/>
      <c r="U5743"/>
      <c r="V5743" s="9"/>
    </row>
    <row r="5744" spans="13:22" x14ac:dyDescent="0.3">
      <c r="M5744"/>
      <c r="N5744"/>
      <c r="O5744"/>
      <c r="S5744"/>
      <c r="T5744"/>
      <c r="U5744"/>
      <c r="V5744" s="9"/>
    </row>
    <row r="5745" spans="13:22" x14ac:dyDescent="0.3">
      <c r="M5745"/>
      <c r="N5745"/>
      <c r="O5745"/>
      <c r="S5745"/>
      <c r="T5745"/>
      <c r="U5745"/>
      <c r="V5745" s="9"/>
    </row>
    <row r="5746" spans="13:22" x14ac:dyDescent="0.3">
      <c r="M5746"/>
      <c r="N5746"/>
      <c r="O5746"/>
      <c r="S5746"/>
      <c r="T5746"/>
      <c r="U5746"/>
      <c r="V5746" s="9"/>
    </row>
    <row r="5747" spans="13:22" x14ac:dyDescent="0.3">
      <c r="M5747"/>
      <c r="N5747"/>
      <c r="O5747"/>
      <c r="S5747"/>
      <c r="T5747"/>
      <c r="U5747"/>
      <c r="V5747" s="9"/>
    </row>
    <row r="5748" spans="13:22" x14ac:dyDescent="0.3">
      <c r="M5748"/>
      <c r="N5748"/>
      <c r="O5748"/>
      <c r="S5748"/>
      <c r="T5748"/>
      <c r="U5748"/>
      <c r="V5748" s="9"/>
    </row>
    <row r="5749" spans="13:22" x14ac:dyDescent="0.3">
      <c r="M5749"/>
      <c r="N5749"/>
      <c r="O5749"/>
      <c r="S5749"/>
      <c r="T5749"/>
      <c r="U5749"/>
      <c r="V5749" s="9"/>
    </row>
    <row r="5750" spans="13:22" x14ac:dyDescent="0.3">
      <c r="M5750"/>
      <c r="N5750"/>
      <c r="O5750"/>
      <c r="S5750"/>
      <c r="T5750"/>
      <c r="U5750"/>
      <c r="V5750" s="9"/>
    </row>
    <row r="5751" spans="13:22" x14ac:dyDescent="0.3">
      <c r="M5751"/>
      <c r="N5751"/>
      <c r="O5751"/>
      <c r="S5751"/>
      <c r="T5751"/>
      <c r="U5751"/>
      <c r="V5751" s="9"/>
    </row>
    <row r="5752" spans="13:22" x14ac:dyDescent="0.3">
      <c r="M5752"/>
      <c r="N5752"/>
      <c r="O5752"/>
      <c r="S5752"/>
      <c r="T5752"/>
      <c r="U5752"/>
      <c r="V5752" s="9"/>
    </row>
    <row r="5753" spans="13:22" x14ac:dyDescent="0.3">
      <c r="M5753"/>
      <c r="N5753"/>
      <c r="O5753"/>
      <c r="S5753"/>
      <c r="T5753"/>
      <c r="U5753"/>
      <c r="V5753" s="9"/>
    </row>
    <row r="5754" spans="13:22" x14ac:dyDescent="0.3">
      <c r="M5754"/>
      <c r="N5754"/>
      <c r="O5754"/>
      <c r="S5754"/>
      <c r="T5754"/>
      <c r="U5754"/>
      <c r="V5754" s="9"/>
    </row>
    <row r="5755" spans="13:22" x14ac:dyDescent="0.3">
      <c r="M5755"/>
      <c r="N5755"/>
      <c r="O5755"/>
      <c r="S5755"/>
      <c r="T5755"/>
      <c r="U5755"/>
      <c r="V5755" s="9"/>
    </row>
    <row r="5756" spans="13:22" x14ac:dyDescent="0.3">
      <c r="M5756"/>
      <c r="N5756"/>
      <c r="O5756"/>
      <c r="S5756"/>
      <c r="T5756"/>
      <c r="U5756"/>
      <c r="V5756" s="9"/>
    </row>
    <row r="5757" spans="13:22" x14ac:dyDescent="0.3">
      <c r="M5757"/>
      <c r="N5757"/>
      <c r="O5757"/>
      <c r="S5757"/>
      <c r="T5757"/>
      <c r="U5757"/>
      <c r="V5757" s="9"/>
    </row>
    <row r="5758" spans="13:22" x14ac:dyDescent="0.3">
      <c r="M5758"/>
      <c r="N5758"/>
      <c r="O5758"/>
      <c r="S5758"/>
      <c r="T5758"/>
      <c r="U5758"/>
      <c r="V5758" s="9"/>
    </row>
    <row r="5759" spans="13:22" x14ac:dyDescent="0.3">
      <c r="M5759"/>
      <c r="N5759"/>
      <c r="O5759"/>
      <c r="S5759"/>
      <c r="T5759"/>
      <c r="U5759"/>
      <c r="V5759" s="9"/>
    </row>
    <row r="5760" spans="13:22" x14ac:dyDescent="0.3">
      <c r="M5760"/>
      <c r="N5760"/>
      <c r="O5760"/>
      <c r="S5760"/>
      <c r="T5760"/>
      <c r="U5760"/>
      <c r="V5760" s="9"/>
    </row>
    <row r="5761" spans="13:22" x14ac:dyDescent="0.3">
      <c r="M5761"/>
      <c r="N5761"/>
      <c r="O5761"/>
      <c r="S5761"/>
      <c r="T5761"/>
      <c r="U5761"/>
      <c r="V5761" s="9"/>
    </row>
    <row r="5762" spans="13:22" x14ac:dyDescent="0.3">
      <c r="M5762"/>
      <c r="N5762"/>
      <c r="O5762"/>
      <c r="S5762"/>
      <c r="T5762"/>
      <c r="U5762"/>
      <c r="V5762" s="9"/>
    </row>
    <row r="5763" spans="13:22" x14ac:dyDescent="0.3">
      <c r="M5763"/>
      <c r="N5763"/>
      <c r="O5763"/>
      <c r="S5763"/>
      <c r="T5763"/>
      <c r="U5763"/>
      <c r="V5763" s="9"/>
    </row>
    <row r="5764" spans="13:22" x14ac:dyDescent="0.3">
      <c r="M5764"/>
      <c r="N5764"/>
      <c r="O5764"/>
      <c r="S5764"/>
      <c r="T5764"/>
      <c r="U5764"/>
      <c r="V5764" s="9"/>
    </row>
    <row r="5765" spans="13:22" x14ac:dyDescent="0.3">
      <c r="M5765"/>
      <c r="N5765"/>
      <c r="O5765"/>
      <c r="S5765"/>
      <c r="T5765"/>
      <c r="U5765"/>
      <c r="V5765" s="9"/>
    </row>
    <row r="5766" spans="13:22" x14ac:dyDescent="0.3">
      <c r="M5766"/>
      <c r="N5766"/>
      <c r="O5766"/>
      <c r="S5766"/>
      <c r="T5766"/>
      <c r="U5766"/>
      <c r="V5766" s="9"/>
    </row>
    <row r="5767" spans="13:22" x14ac:dyDescent="0.3">
      <c r="M5767"/>
      <c r="N5767"/>
      <c r="O5767"/>
      <c r="S5767"/>
      <c r="T5767"/>
      <c r="U5767"/>
      <c r="V5767" s="9"/>
    </row>
    <row r="5768" spans="13:22" x14ac:dyDescent="0.3">
      <c r="M5768"/>
      <c r="N5768"/>
      <c r="O5768"/>
      <c r="S5768"/>
      <c r="T5768"/>
      <c r="U5768"/>
      <c r="V5768" s="9"/>
    </row>
    <row r="5769" spans="13:22" x14ac:dyDescent="0.3">
      <c r="M5769"/>
      <c r="N5769"/>
      <c r="O5769"/>
      <c r="S5769"/>
      <c r="T5769"/>
      <c r="U5769"/>
      <c r="V5769" s="9"/>
    </row>
    <row r="5770" spans="13:22" x14ac:dyDescent="0.3">
      <c r="M5770"/>
      <c r="N5770"/>
      <c r="O5770"/>
      <c r="S5770"/>
      <c r="T5770"/>
      <c r="U5770"/>
      <c r="V5770" s="9"/>
    </row>
    <row r="5771" spans="13:22" x14ac:dyDescent="0.3">
      <c r="M5771"/>
      <c r="N5771"/>
      <c r="O5771"/>
      <c r="S5771"/>
      <c r="T5771"/>
      <c r="U5771"/>
      <c r="V5771" s="9"/>
    </row>
    <row r="5772" spans="13:22" x14ac:dyDescent="0.3">
      <c r="M5772"/>
      <c r="N5772"/>
      <c r="O5772"/>
      <c r="S5772"/>
      <c r="T5772"/>
      <c r="U5772"/>
      <c r="V5772" s="9"/>
    </row>
    <row r="5773" spans="13:22" x14ac:dyDescent="0.3">
      <c r="M5773"/>
      <c r="N5773"/>
      <c r="O5773"/>
      <c r="S5773"/>
      <c r="T5773"/>
      <c r="U5773"/>
      <c r="V5773" s="9"/>
    </row>
    <row r="5774" spans="13:22" x14ac:dyDescent="0.3">
      <c r="M5774"/>
      <c r="N5774"/>
      <c r="O5774"/>
      <c r="S5774"/>
      <c r="T5774"/>
      <c r="U5774"/>
      <c r="V5774" s="9"/>
    </row>
    <row r="5775" spans="13:22" x14ac:dyDescent="0.3">
      <c r="M5775"/>
      <c r="N5775"/>
      <c r="O5775"/>
      <c r="S5775"/>
      <c r="T5775"/>
      <c r="U5775"/>
      <c r="V5775" s="9"/>
    </row>
    <row r="5776" spans="13:22" x14ac:dyDescent="0.3">
      <c r="M5776"/>
      <c r="N5776"/>
      <c r="O5776"/>
      <c r="S5776"/>
      <c r="T5776"/>
      <c r="U5776"/>
      <c r="V5776" s="9"/>
    </row>
    <row r="5777" spans="13:22" x14ac:dyDescent="0.3">
      <c r="M5777"/>
      <c r="N5777"/>
      <c r="O5777"/>
      <c r="S5777"/>
      <c r="T5777"/>
      <c r="U5777"/>
      <c r="V5777" s="9"/>
    </row>
    <row r="5778" spans="13:22" x14ac:dyDescent="0.3">
      <c r="M5778"/>
      <c r="N5778"/>
      <c r="O5778"/>
      <c r="S5778"/>
      <c r="T5778"/>
      <c r="U5778"/>
      <c r="V5778" s="9"/>
    </row>
    <row r="5779" spans="13:22" x14ac:dyDescent="0.3">
      <c r="M5779"/>
      <c r="N5779"/>
      <c r="O5779"/>
      <c r="S5779"/>
      <c r="T5779"/>
      <c r="U5779"/>
      <c r="V5779" s="9"/>
    </row>
    <row r="5780" spans="13:22" x14ac:dyDescent="0.3">
      <c r="M5780"/>
      <c r="N5780"/>
      <c r="O5780"/>
      <c r="S5780"/>
      <c r="T5780"/>
      <c r="U5780"/>
      <c r="V5780" s="9"/>
    </row>
    <row r="5781" spans="13:22" x14ac:dyDescent="0.3">
      <c r="M5781"/>
      <c r="N5781"/>
      <c r="O5781"/>
      <c r="S5781"/>
      <c r="T5781"/>
      <c r="U5781"/>
      <c r="V5781" s="9"/>
    </row>
    <row r="5782" spans="13:22" x14ac:dyDescent="0.3">
      <c r="M5782"/>
      <c r="N5782"/>
      <c r="O5782"/>
      <c r="S5782"/>
      <c r="T5782"/>
      <c r="U5782"/>
      <c r="V5782" s="9"/>
    </row>
    <row r="5783" spans="13:22" x14ac:dyDescent="0.3">
      <c r="M5783"/>
      <c r="N5783"/>
      <c r="O5783"/>
      <c r="S5783"/>
      <c r="T5783"/>
      <c r="U5783"/>
      <c r="V5783" s="9"/>
    </row>
    <row r="5784" spans="13:22" x14ac:dyDescent="0.3">
      <c r="M5784"/>
      <c r="N5784"/>
      <c r="O5784"/>
      <c r="S5784"/>
      <c r="T5784"/>
      <c r="U5784"/>
      <c r="V5784" s="9"/>
    </row>
    <row r="5785" spans="13:22" x14ac:dyDescent="0.3">
      <c r="M5785"/>
      <c r="N5785"/>
      <c r="O5785"/>
      <c r="S5785"/>
      <c r="T5785"/>
      <c r="U5785"/>
      <c r="V5785" s="9"/>
    </row>
    <row r="5786" spans="13:22" x14ac:dyDescent="0.3">
      <c r="M5786"/>
      <c r="N5786"/>
      <c r="O5786"/>
      <c r="S5786"/>
      <c r="T5786"/>
      <c r="U5786"/>
      <c r="V5786" s="9"/>
    </row>
    <row r="5787" spans="13:22" x14ac:dyDescent="0.3">
      <c r="M5787"/>
      <c r="N5787"/>
      <c r="O5787"/>
      <c r="S5787"/>
      <c r="T5787"/>
      <c r="U5787"/>
      <c r="V5787" s="9"/>
    </row>
    <row r="5788" spans="13:22" x14ac:dyDescent="0.3">
      <c r="M5788"/>
      <c r="N5788"/>
      <c r="O5788"/>
      <c r="S5788"/>
      <c r="T5788"/>
      <c r="U5788"/>
      <c r="V5788" s="9"/>
    </row>
    <row r="5789" spans="13:22" x14ac:dyDescent="0.3">
      <c r="M5789"/>
      <c r="N5789"/>
      <c r="O5789"/>
      <c r="S5789"/>
      <c r="T5789"/>
      <c r="U5789"/>
      <c r="V5789" s="9"/>
    </row>
    <row r="5790" spans="13:22" x14ac:dyDescent="0.3">
      <c r="M5790"/>
      <c r="N5790"/>
      <c r="O5790"/>
      <c r="S5790"/>
      <c r="T5790"/>
      <c r="U5790"/>
      <c r="V5790" s="9"/>
    </row>
    <row r="5791" spans="13:22" x14ac:dyDescent="0.3">
      <c r="M5791"/>
      <c r="N5791"/>
      <c r="O5791"/>
      <c r="S5791"/>
      <c r="T5791"/>
      <c r="U5791"/>
      <c r="V5791" s="9"/>
    </row>
    <row r="5792" spans="13:22" x14ac:dyDescent="0.3">
      <c r="M5792"/>
      <c r="N5792"/>
      <c r="O5792"/>
      <c r="S5792"/>
      <c r="T5792"/>
      <c r="U5792"/>
      <c r="V5792" s="9"/>
    </row>
    <row r="5793" spans="13:22" x14ac:dyDescent="0.3">
      <c r="M5793"/>
      <c r="N5793"/>
      <c r="O5793"/>
      <c r="S5793"/>
      <c r="T5793"/>
      <c r="U5793"/>
      <c r="V5793" s="9"/>
    </row>
    <row r="5794" spans="13:22" x14ac:dyDescent="0.3">
      <c r="M5794"/>
      <c r="N5794"/>
      <c r="O5794"/>
      <c r="S5794"/>
      <c r="T5794"/>
      <c r="U5794"/>
      <c r="V5794" s="9"/>
    </row>
    <row r="5795" spans="13:22" x14ac:dyDescent="0.3">
      <c r="M5795"/>
      <c r="N5795"/>
      <c r="O5795"/>
      <c r="S5795"/>
      <c r="T5795"/>
      <c r="U5795"/>
      <c r="V5795" s="9"/>
    </row>
    <row r="5796" spans="13:22" x14ac:dyDescent="0.3">
      <c r="M5796"/>
      <c r="N5796"/>
      <c r="O5796"/>
      <c r="S5796"/>
      <c r="T5796"/>
      <c r="U5796"/>
      <c r="V5796" s="9"/>
    </row>
    <row r="5797" spans="13:22" x14ac:dyDescent="0.3">
      <c r="M5797"/>
      <c r="N5797"/>
      <c r="O5797"/>
      <c r="S5797"/>
      <c r="T5797"/>
      <c r="U5797"/>
      <c r="V5797" s="9"/>
    </row>
    <row r="5798" spans="13:22" x14ac:dyDescent="0.3">
      <c r="M5798"/>
      <c r="N5798"/>
      <c r="O5798"/>
      <c r="S5798"/>
      <c r="T5798"/>
      <c r="U5798"/>
      <c r="V5798" s="9"/>
    </row>
    <row r="5799" spans="13:22" x14ac:dyDescent="0.3">
      <c r="M5799"/>
      <c r="N5799"/>
      <c r="O5799"/>
      <c r="S5799"/>
      <c r="T5799"/>
      <c r="U5799"/>
      <c r="V5799" s="9"/>
    </row>
    <row r="5800" spans="13:22" x14ac:dyDescent="0.3">
      <c r="M5800"/>
      <c r="N5800"/>
      <c r="O5800"/>
      <c r="S5800"/>
      <c r="T5800"/>
      <c r="U5800"/>
      <c r="V5800" s="9"/>
    </row>
    <row r="5801" spans="13:22" x14ac:dyDescent="0.3">
      <c r="M5801"/>
      <c r="N5801"/>
      <c r="O5801"/>
      <c r="S5801"/>
      <c r="T5801"/>
      <c r="U5801"/>
      <c r="V5801" s="9"/>
    </row>
    <row r="5802" spans="13:22" x14ac:dyDescent="0.3">
      <c r="M5802"/>
      <c r="N5802"/>
      <c r="O5802"/>
      <c r="S5802"/>
      <c r="T5802"/>
      <c r="U5802"/>
      <c r="V5802" s="9"/>
    </row>
    <row r="5803" spans="13:22" x14ac:dyDescent="0.3">
      <c r="M5803"/>
      <c r="N5803"/>
      <c r="O5803"/>
      <c r="S5803"/>
      <c r="T5803"/>
      <c r="U5803"/>
      <c r="V5803" s="9"/>
    </row>
    <row r="5804" spans="13:22" x14ac:dyDescent="0.3">
      <c r="M5804"/>
      <c r="N5804"/>
      <c r="O5804"/>
      <c r="S5804"/>
      <c r="T5804"/>
      <c r="U5804"/>
      <c r="V5804" s="9"/>
    </row>
    <row r="5805" spans="13:22" x14ac:dyDescent="0.3">
      <c r="M5805"/>
      <c r="N5805"/>
      <c r="O5805"/>
      <c r="S5805"/>
      <c r="T5805"/>
      <c r="U5805"/>
      <c r="V5805" s="9"/>
    </row>
    <row r="5806" spans="13:22" x14ac:dyDescent="0.3">
      <c r="M5806"/>
      <c r="N5806"/>
      <c r="O5806"/>
      <c r="S5806"/>
      <c r="T5806"/>
      <c r="U5806"/>
      <c r="V5806" s="9"/>
    </row>
    <row r="5807" spans="13:22" x14ac:dyDescent="0.3">
      <c r="M5807"/>
      <c r="N5807"/>
      <c r="O5807"/>
      <c r="S5807"/>
      <c r="T5807"/>
      <c r="U5807"/>
      <c r="V5807" s="9"/>
    </row>
    <row r="5808" spans="13:22" x14ac:dyDescent="0.3">
      <c r="M5808"/>
      <c r="N5808"/>
      <c r="O5808"/>
      <c r="S5808"/>
      <c r="T5808"/>
      <c r="U5808"/>
      <c r="V5808" s="9"/>
    </row>
    <row r="5809" spans="13:22" x14ac:dyDescent="0.3">
      <c r="M5809"/>
      <c r="N5809"/>
      <c r="O5809"/>
      <c r="S5809"/>
      <c r="T5809"/>
      <c r="U5809"/>
      <c r="V5809" s="9"/>
    </row>
    <row r="5810" spans="13:22" x14ac:dyDescent="0.3">
      <c r="M5810"/>
      <c r="N5810"/>
      <c r="O5810"/>
      <c r="S5810"/>
      <c r="T5810"/>
      <c r="U5810"/>
      <c r="V5810" s="9"/>
    </row>
    <row r="5811" spans="13:22" x14ac:dyDescent="0.3">
      <c r="M5811"/>
      <c r="N5811"/>
      <c r="O5811"/>
      <c r="S5811"/>
      <c r="T5811"/>
      <c r="U5811"/>
      <c r="V5811" s="9"/>
    </row>
    <row r="5812" spans="13:22" x14ac:dyDescent="0.3">
      <c r="M5812"/>
      <c r="N5812"/>
      <c r="O5812"/>
      <c r="S5812"/>
      <c r="T5812"/>
      <c r="U5812"/>
      <c r="V5812" s="9"/>
    </row>
    <row r="5813" spans="13:22" x14ac:dyDescent="0.3">
      <c r="M5813"/>
      <c r="N5813"/>
      <c r="O5813"/>
      <c r="S5813"/>
      <c r="T5813"/>
      <c r="U5813"/>
      <c r="V5813" s="9"/>
    </row>
    <row r="5814" spans="13:22" x14ac:dyDescent="0.3">
      <c r="M5814"/>
      <c r="N5814"/>
      <c r="O5814"/>
      <c r="S5814"/>
      <c r="T5814"/>
      <c r="U5814"/>
      <c r="V5814" s="9"/>
    </row>
    <row r="5815" spans="13:22" x14ac:dyDescent="0.3">
      <c r="M5815"/>
      <c r="N5815"/>
      <c r="O5815"/>
      <c r="S5815"/>
      <c r="T5815"/>
      <c r="U5815"/>
      <c r="V5815" s="9"/>
    </row>
    <row r="5816" spans="13:22" x14ac:dyDescent="0.3">
      <c r="M5816"/>
      <c r="N5816"/>
      <c r="O5816"/>
      <c r="S5816"/>
      <c r="T5816"/>
      <c r="U5816"/>
      <c r="V5816" s="9"/>
    </row>
    <row r="5817" spans="13:22" x14ac:dyDescent="0.3">
      <c r="M5817"/>
      <c r="N5817"/>
      <c r="O5817"/>
      <c r="S5817"/>
      <c r="T5817"/>
      <c r="U5817"/>
      <c r="V5817" s="9"/>
    </row>
    <row r="5818" spans="13:22" x14ac:dyDescent="0.3">
      <c r="M5818"/>
      <c r="N5818"/>
      <c r="O5818"/>
      <c r="S5818"/>
      <c r="T5818"/>
      <c r="U5818"/>
      <c r="V5818" s="9"/>
    </row>
    <row r="5819" spans="13:22" x14ac:dyDescent="0.3">
      <c r="M5819"/>
      <c r="N5819"/>
      <c r="O5819"/>
      <c r="S5819"/>
      <c r="T5819"/>
      <c r="U5819"/>
      <c r="V5819" s="9"/>
    </row>
    <row r="5820" spans="13:22" x14ac:dyDescent="0.3">
      <c r="M5820"/>
      <c r="N5820"/>
      <c r="O5820"/>
      <c r="S5820"/>
      <c r="T5820"/>
      <c r="U5820"/>
      <c r="V5820" s="9"/>
    </row>
    <row r="5821" spans="13:22" x14ac:dyDescent="0.3">
      <c r="M5821"/>
      <c r="N5821"/>
      <c r="O5821"/>
      <c r="S5821"/>
      <c r="T5821"/>
      <c r="U5821"/>
      <c r="V5821" s="9"/>
    </row>
    <row r="5822" spans="13:22" x14ac:dyDescent="0.3">
      <c r="M5822"/>
      <c r="N5822"/>
      <c r="O5822"/>
      <c r="S5822"/>
      <c r="T5822"/>
      <c r="U5822"/>
      <c r="V5822" s="9"/>
    </row>
    <row r="5823" spans="13:22" x14ac:dyDescent="0.3">
      <c r="M5823"/>
      <c r="N5823"/>
      <c r="O5823"/>
      <c r="S5823"/>
      <c r="T5823"/>
      <c r="U5823"/>
      <c r="V5823" s="9"/>
    </row>
    <row r="5824" spans="13:22" x14ac:dyDescent="0.3">
      <c r="M5824"/>
      <c r="N5824"/>
      <c r="O5824"/>
      <c r="S5824"/>
      <c r="T5824"/>
      <c r="U5824"/>
      <c r="V5824" s="9"/>
    </row>
    <row r="5825" spans="13:22" x14ac:dyDescent="0.3">
      <c r="M5825"/>
      <c r="N5825"/>
      <c r="O5825"/>
      <c r="S5825"/>
      <c r="T5825"/>
      <c r="U5825"/>
      <c r="V5825" s="9"/>
    </row>
    <row r="5826" spans="13:22" x14ac:dyDescent="0.3">
      <c r="M5826"/>
      <c r="N5826"/>
      <c r="O5826"/>
      <c r="S5826"/>
      <c r="T5826"/>
      <c r="U5826"/>
      <c r="V5826" s="9"/>
    </row>
    <row r="5827" spans="13:22" x14ac:dyDescent="0.3">
      <c r="M5827"/>
      <c r="N5827"/>
      <c r="O5827"/>
      <c r="S5827"/>
      <c r="T5827"/>
      <c r="U5827"/>
      <c r="V5827" s="9"/>
    </row>
    <row r="5828" spans="13:22" x14ac:dyDescent="0.3">
      <c r="M5828"/>
      <c r="N5828"/>
      <c r="O5828"/>
      <c r="S5828"/>
      <c r="T5828"/>
      <c r="U5828"/>
      <c r="V5828" s="9"/>
    </row>
    <row r="5829" spans="13:22" x14ac:dyDescent="0.3">
      <c r="M5829"/>
      <c r="N5829"/>
      <c r="O5829"/>
      <c r="S5829"/>
      <c r="T5829"/>
      <c r="U5829"/>
      <c r="V5829" s="9"/>
    </row>
    <row r="5830" spans="13:22" x14ac:dyDescent="0.3">
      <c r="M5830"/>
      <c r="N5830"/>
      <c r="O5830"/>
      <c r="S5830"/>
      <c r="T5830"/>
      <c r="U5830"/>
      <c r="V5830" s="9"/>
    </row>
    <row r="5831" spans="13:22" x14ac:dyDescent="0.3">
      <c r="M5831"/>
      <c r="N5831"/>
      <c r="O5831"/>
      <c r="S5831"/>
      <c r="T5831"/>
      <c r="U5831"/>
      <c r="V5831" s="9"/>
    </row>
    <row r="5832" spans="13:22" x14ac:dyDescent="0.3">
      <c r="M5832"/>
      <c r="N5832"/>
      <c r="O5832"/>
      <c r="S5832"/>
      <c r="T5832"/>
      <c r="U5832"/>
      <c r="V5832" s="9"/>
    </row>
    <row r="5833" spans="13:22" x14ac:dyDescent="0.3">
      <c r="M5833"/>
      <c r="N5833"/>
      <c r="O5833"/>
      <c r="S5833"/>
      <c r="T5833"/>
      <c r="U5833"/>
      <c r="V5833" s="9"/>
    </row>
    <row r="5834" spans="13:22" x14ac:dyDescent="0.3">
      <c r="M5834"/>
      <c r="N5834"/>
      <c r="O5834"/>
      <c r="S5834"/>
      <c r="T5834"/>
      <c r="U5834"/>
      <c r="V5834" s="9"/>
    </row>
    <row r="5835" spans="13:22" x14ac:dyDescent="0.3">
      <c r="M5835"/>
      <c r="N5835"/>
      <c r="O5835"/>
      <c r="S5835"/>
      <c r="T5835"/>
      <c r="U5835"/>
      <c r="V5835" s="9"/>
    </row>
    <row r="5836" spans="13:22" x14ac:dyDescent="0.3">
      <c r="M5836"/>
      <c r="N5836"/>
      <c r="O5836"/>
      <c r="S5836"/>
      <c r="T5836"/>
      <c r="U5836"/>
      <c r="V5836" s="9"/>
    </row>
    <row r="5837" spans="13:22" x14ac:dyDescent="0.3">
      <c r="M5837"/>
      <c r="N5837"/>
      <c r="O5837"/>
      <c r="S5837"/>
      <c r="T5837"/>
      <c r="U5837"/>
      <c r="V5837" s="9"/>
    </row>
    <row r="5838" spans="13:22" x14ac:dyDescent="0.3">
      <c r="M5838"/>
      <c r="N5838"/>
      <c r="O5838"/>
      <c r="S5838"/>
      <c r="T5838"/>
      <c r="U5838"/>
      <c r="V5838" s="9"/>
    </row>
    <row r="5839" spans="13:22" x14ac:dyDescent="0.3">
      <c r="M5839"/>
      <c r="N5839"/>
      <c r="O5839"/>
      <c r="S5839"/>
      <c r="T5839"/>
      <c r="U5839"/>
      <c r="V5839" s="9"/>
    </row>
    <row r="5840" spans="13:22" x14ac:dyDescent="0.3">
      <c r="M5840"/>
      <c r="N5840"/>
      <c r="O5840"/>
      <c r="S5840"/>
      <c r="T5840"/>
      <c r="U5840"/>
      <c r="V5840" s="9"/>
    </row>
    <row r="5841" spans="13:22" x14ac:dyDescent="0.3">
      <c r="M5841"/>
      <c r="N5841"/>
      <c r="O5841"/>
      <c r="S5841"/>
      <c r="T5841"/>
      <c r="U5841"/>
      <c r="V5841" s="9"/>
    </row>
    <row r="5842" spans="13:22" x14ac:dyDescent="0.3">
      <c r="M5842"/>
      <c r="N5842"/>
      <c r="O5842"/>
      <c r="S5842"/>
      <c r="T5842"/>
      <c r="U5842"/>
      <c r="V5842" s="9"/>
    </row>
    <row r="5843" spans="13:22" x14ac:dyDescent="0.3">
      <c r="M5843"/>
      <c r="N5843"/>
      <c r="O5843"/>
      <c r="S5843"/>
      <c r="T5843"/>
      <c r="U5843"/>
      <c r="V5843" s="9"/>
    </row>
    <row r="5844" spans="13:22" x14ac:dyDescent="0.3">
      <c r="M5844"/>
      <c r="N5844"/>
      <c r="O5844"/>
      <c r="S5844"/>
      <c r="T5844"/>
      <c r="U5844"/>
      <c r="V5844" s="9"/>
    </row>
    <row r="5845" spans="13:22" x14ac:dyDescent="0.3">
      <c r="M5845"/>
      <c r="N5845"/>
      <c r="O5845"/>
      <c r="S5845"/>
      <c r="T5845"/>
      <c r="U5845"/>
      <c r="V5845" s="9"/>
    </row>
    <row r="5846" spans="13:22" x14ac:dyDescent="0.3">
      <c r="M5846"/>
      <c r="N5846"/>
      <c r="O5846"/>
      <c r="S5846"/>
      <c r="T5846"/>
      <c r="U5846"/>
      <c r="V5846" s="9"/>
    </row>
    <row r="5847" spans="13:22" x14ac:dyDescent="0.3">
      <c r="M5847"/>
      <c r="N5847"/>
      <c r="O5847"/>
      <c r="S5847"/>
      <c r="T5847"/>
      <c r="U5847"/>
      <c r="V5847" s="9"/>
    </row>
    <row r="5848" spans="13:22" x14ac:dyDescent="0.3">
      <c r="M5848"/>
      <c r="N5848"/>
      <c r="O5848"/>
      <c r="S5848"/>
      <c r="T5848"/>
      <c r="U5848"/>
      <c r="V5848" s="9"/>
    </row>
    <row r="5849" spans="13:22" x14ac:dyDescent="0.3">
      <c r="M5849"/>
      <c r="N5849"/>
      <c r="O5849"/>
      <c r="S5849"/>
      <c r="T5849"/>
      <c r="U5849"/>
      <c r="V5849" s="9"/>
    </row>
    <row r="5850" spans="13:22" x14ac:dyDescent="0.3">
      <c r="M5850"/>
      <c r="N5850"/>
      <c r="O5850"/>
      <c r="S5850"/>
      <c r="T5850"/>
      <c r="U5850"/>
      <c r="V5850" s="9"/>
    </row>
    <row r="5851" spans="13:22" x14ac:dyDescent="0.3">
      <c r="M5851"/>
      <c r="N5851"/>
      <c r="O5851"/>
      <c r="S5851"/>
      <c r="T5851"/>
      <c r="U5851"/>
      <c r="V5851" s="9"/>
    </row>
    <row r="5852" spans="13:22" x14ac:dyDescent="0.3">
      <c r="M5852"/>
      <c r="N5852"/>
      <c r="O5852"/>
      <c r="S5852"/>
      <c r="T5852"/>
      <c r="U5852"/>
      <c r="V5852" s="9"/>
    </row>
    <row r="5853" spans="13:22" x14ac:dyDescent="0.3">
      <c r="M5853"/>
      <c r="N5853"/>
      <c r="O5853"/>
      <c r="S5853"/>
      <c r="T5853"/>
      <c r="U5853"/>
      <c r="V5853" s="9"/>
    </row>
    <row r="5854" spans="13:22" x14ac:dyDescent="0.3">
      <c r="M5854"/>
      <c r="N5854"/>
      <c r="O5854"/>
      <c r="S5854"/>
      <c r="T5854"/>
      <c r="U5854"/>
      <c r="V5854" s="9"/>
    </row>
    <row r="5855" spans="13:22" x14ac:dyDescent="0.3">
      <c r="M5855"/>
      <c r="N5855"/>
      <c r="O5855"/>
      <c r="S5855"/>
      <c r="T5855"/>
      <c r="U5855"/>
      <c r="V5855" s="9"/>
    </row>
    <row r="5856" spans="13:22" x14ac:dyDescent="0.3">
      <c r="M5856"/>
      <c r="N5856"/>
      <c r="O5856"/>
      <c r="S5856"/>
      <c r="T5856"/>
      <c r="U5856"/>
      <c r="V5856" s="9"/>
    </row>
    <row r="5857" spans="13:22" x14ac:dyDescent="0.3">
      <c r="M5857"/>
      <c r="N5857"/>
      <c r="O5857"/>
      <c r="S5857"/>
      <c r="T5857"/>
      <c r="U5857"/>
      <c r="V5857" s="9"/>
    </row>
    <row r="5858" spans="13:22" x14ac:dyDescent="0.3">
      <c r="M5858"/>
      <c r="N5858"/>
      <c r="O5858"/>
      <c r="S5858"/>
      <c r="T5858"/>
      <c r="U5858"/>
      <c r="V5858" s="9"/>
    </row>
    <row r="5859" spans="13:22" x14ac:dyDescent="0.3">
      <c r="M5859"/>
      <c r="N5859"/>
      <c r="O5859"/>
      <c r="S5859"/>
      <c r="T5859"/>
      <c r="U5859"/>
      <c r="V5859" s="9"/>
    </row>
    <row r="5860" spans="13:22" x14ac:dyDescent="0.3">
      <c r="M5860"/>
      <c r="N5860"/>
      <c r="O5860"/>
      <c r="S5860"/>
      <c r="T5860"/>
      <c r="U5860"/>
      <c r="V5860" s="9"/>
    </row>
    <row r="5861" spans="13:22" x14ac:dyDescent="0.3">
      <c r="M5861"/>
      <c r="N5861"/>
      <c r="O5861"/>
      <c r="S5861"/>
      <c r="T5861"/>
      <c r="U5861"/>
      <c r="V5861" s="9"/>
    </row>
    <row r="5862" spans="13:22" x14ac:dyDescent="0.3">
      <c r="M5862"/>
      <c r="N5862"/>
      <c r="O5862"/>
      <c r="S5862"/>
      <c r="T5862"/>
      <c r="U5862"/>
      <c r="V5862" s="9"/>
    </row>
    <row r="5863" spans="13:22" x14ac:dyDescent="0.3">
      <c r="M5863"/>
      <c r="N5863"/>
      <c r="O5863"/>
      <c r="S5863"/>
      <c r="T5863"/>
      <c r="U5863"/>
      <c r="V5863" s="9"/>
    </row>
    <row r="5864" spans="13:22" x14ac:dyDescent="0.3">
      <c r="M5864"/>
      <c r="N5864"/>
      <c r="O5864"/>
      <c r="S5864"/>
      <c r="T5864"/>
      <c r="U5864"/>
      <c r="V5864" s="9"/>
    </row>
    <row r="5865" spans="13:22" x14ac:dyDescent="0.3">
      <c r="M5865"/>
      <c r="N5865"/>
      <c r="O5865"/>
      <c r="S5865"/>
      <c r="T5865"/>
      <c r="U5865"/>
      <c r="V5865" s="9"/>
    </row>
    <row r="5866" spans="13:22" x14ac:dyDescent="0.3">
      <c r="M5866"/>
      <c r="N5866"/>
      <c r="O5866"/>
      <c r="S5866"/>
      <c r="T5866"/>
      <c r="U5866"/>
      <c r="V5866" s="9"/>
    </row>
    <row r="5867" spans="13:22" x14ac:dyDescent="0.3">
      <c r="M5867"/>
      <c r="N5867"/>
      <c r="O5867"/>
      <c r="S5867"/>
      <c r="T5867"/>
      <c r="U5867"/>
      <c r="V5867" s="9"/>
    </row>
    <row r="5868" spans="13:22" x14ac:dyDescent="0.3">
      <c r="M5868"/>
      <c r="N5868"/>
      <c r="O5868"/>
      <c r="S5868"/>
      <c r="T5868"/>
      <c r="U5868"/>
      <c r="V5868" s="9"/>
    </row>
    <row r="5869" spans="13:22" x14ac:dyDescent="0.3">
      <c r="M5869"/>
      <c r="N5869"/>
      <c r="O5869"/>
      <c r="S5869"/>
      <c r="T5869"/>
      <c r="U5869"/>
      <c r="V5869" s="9"/>
    </row>
    <row r="5870" spans="13:22" x14ac:dyDescent="0.3">
      <c r="M5870"/>
      <c r="N5870"/>
      <c r="O5870"/>
      <c r="S5870"/>
      <c r="T5870"/>
      <c r="U5870"/>
      <c r="V5870" s="9"/>
    </row>
    <row r="5871" spans="13:22" x14ac:dyDescent="0.3">
      <c r="M5871"/>
      <c r="N5871"/>
      <c r="O5871"/>
      <c r="S5871"/>
      <c r="T5871"/>
      <c r="U5871"/>
      <c r="V5871" s="9"/>
    </row>
    <row r="5872" spans="13:22" x14ac:dyDescent="0.3">
      <c r="M5872"/>
      <c r="N5872"/>
      <c r="O5872"/>
      <c r="S5872"/>
      <c r="T5872"/>
      <c r="U5872"/>
      <c r="V5872" s="9"/>
    </row>
    <row r="5873" spans="13:22" x14ac:dyDescent="0.3">
      <c r="M5873"/>
      <c r="N5873"/>
      <c r="O5873"/>
      <c r="S5873"/>
      <c r="T5873"/>
      <c r="U5873"/>
      <c r="V5873" s="9"/>
    </row>
    <row r="5874" spans="13:22" x14ac:dyDescent="0.3">
      <c r="M5874"/>
      <c r="N5874"/>
      <c r="O5874"/>
      <c r="S5874"/>
      <c r="T5874"/>
      <c r="U5874"/>
      <c r="V5874" s="9"/>
    </row>
    <row r="5875" spans="13:22" x14ac:dyDescent="0.3">
      <c r="M5875"/>
      <c r="N5875"/>
      <c r="O5875"/>
      <c r="S5875"/>
      <c r="T5875"/>
      <c r="U5875"/>
      <c r="V5875" s="9"/>
    </row>
    <row r="5876" spans="13:22" x14ac:dyDescent="0.3">
      <c r="M5876"/>
      <c r="N5876"/>
      <c r="O5876"/>
      <c r="S5876"/>
      <c r="T5876"/>
      <c r="U5876"/>
      <c r="V5876" s="9"/>
    </row>
    <row r="5877" spans="13:22" x14ac:dyDescent="0.3">
      <c r="M5877"/>
      <c r="N5877"/>
      <c r="O5877"/>
      <c r="S5877"/>
      <c r="T5877"/>
      <c r="U5877"/>
      <c r="V5877" s="9"/>
    </row>
    <row r="5878" spans="13:22" x14ac:dyDescent="0.3">
      <c r="M5878"/>
      <c r="N5878"/>
      <c r="O5878"/>
      <c r="S5878"/>
      <c r="T5878"/>
      <c r="U5878"/>
      <c r="V5878" s="9"/>
    </row>
    <row r="5879" spans="13:22" x14ac:dyDescent="0.3">
      <c r="M5879"/>
      <c r="N5879"/>
      <c r="O5879"/>
      <c r="S5879"/>
      <c r="T5879"/>
      <c r="U5879"/>
      <c r="V5879" s="9"/>
    </row>
    <row r="5880" spans="13:22" x14ac:dyDescent="0.3">
      <c r="M5880"/>
      <c r="N5880"/>
      <c r="O5880"/>
      <c r="S5880"/>
      <c r="T5880"/>
      <c r="U5880"/>
      <c r="V5880" s="9"/>
    </row>
    <row r="5881" spans="13:22" x14ac:dyDescent="0.3">
      <c r="M5881"/>
      <c r="N5881"/>
      <c r="O5881"/>
      <c r="S5881"/>
      <c r="T5881"/>
      <c r="U5881"/>
      <c r="V5881" s="9"/>
    </row>
    <row r="5882" spans="13:22" x14ac:dyDescent="0.3">
      <c r="M5882"/>
      <c r="N5882"/>
      <c r="O5882"/>
      <c r="S5882"/>
      <c r="T5882"/>
      <c r="U5882"/>
      <c r="V5882" s="9"/>
    </row>
    <row r="5883" spans="13:22" x14ac:dyDescent="0.3">
      <c r="M5883"/>
      <c r="N5883"/>
      <c r="O5883"/>
      <c r="S5883"/>
      <c r="T5883"/>
      <c r="U5883"/>
      <c r="V5883" s="9"/>
    </row>
    <row r="5884" spans="13:22" x14ac:dyDescent="0.3">
      <c r="M5884"/>
      <c r="N5884"/>
      <c r="O5884"/>
      <c r="S5884"/>
      <c r="T5884"/>
      <c r="U5884"/>
      <c r="V5884" s="9"/>
    </row>
    <row r="5885" spans="13:22" x14ac:dyDescent="0.3">
      <c r="M5885"/>
      <c r="N5885"/>
      <c r="O5885"/>
      <c r="S5885"/>
      <c r="T5885"/>
      <c r="U5885"/>
      <c r="V5885" s="9"/>
    </row>
    <row r="5886" spans="13:22" x14ac:dyDescent="0.3">
      <c r="M5886"/>
      <c r="N5886"/>
      <c r="O5886"/>
      <c r="S5886"/>
      <c r="T5886"/>
      <c r="U5886"/>
      <c r="V5886" s="9"/>
    </row>
    <row r="5887" spans="13:22" x14ac:dyDescent="0.3">
      <c r="M5887"/>
      <c r="N5887"/>
      <c r="O5887"/>
      <c r="S5887"/>
      <c r="T5887"/>
      <c r="U5887"/>
      <c r="V5887" s="9"/>
    </row>
    <row r="5888" spans="13:22" x14ac:dyDescent="0.3">
      <c r="M5888"/>
      <c r="N5888"/>
      <c r="O5888"/>
      <c r="S5888"/>
      <c r="T5888"/>
      <c r="U5888"/>
      <c r="V5888" s="9"/>
    </row>
    <row r="5889" spans="13:22" x14ac:dyDescent="0.3">
      <c r="M5889"/>
      <c r="N5889"/>
      <c r="O5889"/>
      <c r="S5889"/>
      <c r="T5889"/>
      <c r="U5889"/>
      <c r="V5889" s="9"/>
    </row>
    <row r="5890" spans="13:22" x14ac:dyDescent="0.3">
      <c r="M5890"/>
      <c r="N5890"/>
      <c r="O5890"/>
      <c r="S5890"/>
      <c r="T5890"/>
      <c r="U5890"/>
      <c r="V5890" s="9"/>
    </row>
    <row r="5891" spans="13:22" x14ac:dyDescent="0.3">
      <c r="M5891"/>
      <c r="N5891"/>
      <c r="O5891"/>
      <c r="S5891"/>
      <c r="T5891"/>
      <c r="U5891"/>
      <c r="V5891" s="9"/>
    </row>
    <row r="5892" spans="13:22" x14ac:dyDescent="0.3">
      <c r="M5892"/>
      <c r="N5892"/>
      <c r="O5892"/>
      <c r="S5892"/>
      <c r="T5892"/>
      <c r="U5892"/>
      <c r="V5892" s="9"/>
    </row>
    <row r="5893" spans="13:22" x14ac:dyDescent="0.3">
      <c r="M5893"/>
      <c r="N5893"/>
      <c r="O5893"/>
      <c r="S5893"/>
      <c r="T5893"/>
      <c r="U5893"/>
      <c r="V5893" s="9"/>
    </row>
    <row r="5894" spans="13:22" x14ac:dyDescent="0.3">
      <c r="M5894"/>
      <c r="N5894"/>
      <c r="O5894"/>
      <c r="S5894"/>
      <c r="T5894"/>
      <c r="U5894"/>
      <c r="V5894" s="9"/>
    </row>
    <row r="5895" spans="13:22" x14ac:dyDescent="0.3">
      <c r="M5895"/>
      <c r="N5895"/>
      <c r="O5895"/>
      <c r="S5895"/>
      <c r="T5895"/>
      <c r="U5895"/>
      <c r="V5895" s="9"/>
    </row>
    <row r="5896" spans="13:22" x14ac:dyDescent="0.3">
      <c r="M5896"/>
      <c r="N5896"/>
      <c r="O5896"/>
      <c r="S5896"/>
      <c r="T5896"/>
      <c r="U5896"/>
      <c r="V5896" s="9"/>
    </row>
    <row r="5897" spans="13:22" x14ac:dyDescent="0.3">
      <c r="M5897"/>
      <c r="N5897"/>
      <c r="O5897"/>
      <c r="S5897"/>
      <c r="T5897"/>
      <c r="U5897"/>
      <c r="V5897" s="9"/>
    </row>
    <row r="5898" spans="13:22" x14ac:dyDescent="0.3">
      <c r="M5898"/>
      <c r="N5898"/>
      <c r="O5898"/>
      <c r="S5898"/>
      <c r="T5898"/>
      <c r="U5898"/>
      <c r="V5898" s="9"/>
    </row>
    <row r="5899" spans="13:22" x14ac:dyDescent="0.3">
      <c r="M5899"/>
      <c r="N5899"/>
      <c r="O5899"/>
      <c r="S5899"/>
      <c r="T5899"/>
      <c r="U5899"/>
      <c r="V5899" s="9"/>
    </row>
    <row r="5900" spans="13:22" x14ac:dyDescent="0.3">
      <c r="M5900"/>
      <c r="N5900"/>
      <c r="O5900"/>
      <c r="S5900"/>
      <c r="T5900"/>
      <c r="U5900"/>
      <c r="V5900" s="9"/>
    </row>
    <row r="5901" spans="13:22" x14ac:dyDescent="0.3">
      <c r="M5901"/>
      <c r="N5901"/>
      <c r="O5901"/>
      <c r="S5901"/>
      <c r="T5901"/>
      <c r="U5901"/>
      <c r="V5901" s="9"/>
    </row>
    <row r="5902" spans="13:22" x14ac:dyDescent="0.3">
      <c r="M5902"/>
      <c r="N5902"/>
      <c r="O5902"/>
      <c r="S5902"/>
      <c r="T5902"/>
      <c r="U5902"/>
      <c r="V5902" s="9"/>
    </row>
    <row r="5903" spans="13:22" x14ac:dyDescent="0.3">
      <c r="M5903"/>
      <c r="N5903"/>
      <c r="O5903"/>
      <c r="S5903"/>
      <c r="T5903"/>
      <c r="U5903"/>
      <c r="V5903" s="9"/>
    </row>
    <row r="5904" spans="13:22" x14ac:dyDescent="0.3">
      <c r="M5904"/>
      <c r="N5904"/>
      <c r="O5904"/>
      <c r="S5904"/>
      <c r="T5904"/>
      <c r="U5904"/>
      <c r="V5904" s="9"/>
    </row>
    <row r="5905" spans="13:22" x14ac:dyDescent="0.3">
      <c r="M5905"/>
      <c r="N5905"/>
      <c r="O5905"/>
      <c r="S5905"/>
      <c r="T5905"/>
      <c r="U5905"/>
      <c r="V5905" s="9"/>
    </row>
    <row r="5906" spans="13:22" x14ac:dyDescent="0.3">
      <c r="M5906"/>
      <c r="N5906"/>
      <c r="O5906"/>
      <c r="S5906"/>
      <c r="T5906"/>
      <c r="U5906"/>
      <c r="V5906" s="9"/>
    </row>
    <row r="5907" spans="13:22" x14ac:dyDescent="0.3">
      <c r="M5907"/>
      <c r="N5907"/>
      <c r="O5907"/>
      <c r="S5907"/>
      <c r="T5907"/>
      <c r="U5907"/>
      <c r="V5907" s="9"/>
    </row>
    <row r="5908" spans="13:22" x14ac:dyDescent="0.3">
      <c r="M5908"/>
      <c r="N5908"/>
      <c r="O5908"/>
      <c r="S5908"/>
      <c r="T5908"/>
      <c r="U5908"/>
      <c r="V5908" s="9"/>
    </row>
    <row r="5909" spans="13:22" x14ac:dyDescent="0.3">
      <c r="M5909"/>
      <c r="N5909"/>
      <c r="O5909"/>
      <c r="S5909"/>
      <c r="T5909"/>
      <c r="U5909"/>
      <c r="V5909" s="9"/>
    </row>
    <row r="5910" spans="13:22" x14ac:dyDescent="0.3">
      <c r="M5910"/>
      <c r="N5910"/>
      <c r="O5910"/>
      <c r="S5910"/>
      <c r="T5910"/>
      <c r="U5910"/>
      <c r="V5910" s="9"/>
    </row>
    <row r="5911" spans="13:22" x14ac:dyDescent="0.3">
      <c r="M5911"/>
      <c r="N5911"/>
      <c r="O5911"/>
      <c r="S5911"/>
      <c r="T5911"/>
      <c r="U5911"/>
      <c r="V5911" s="9"/>
    </row>
    <row r="5912" spans="13:22" x14ac:dyDescent="0.3">
      <c r="M5912"/>
      <c r="N5912"/>
      <c r="O5912"/>
      <c r="S5912"/>
      <c r="T5912"/>
      <c r="U5912"/>
      <c r="V5912" s="9"/>
    </row>
    <row r="5913" spans="13:22" x14ac:dyDescent="0.3">
      <c r="M5913"/>
      <c r="N5913"/>
      <c r="O5913"/>
      <c r="S5913"/>
      <c r="T5913"/>
      <c r="U5913"/>
      <c r="V5913" s="9"/>
    </row>
    <row r="5914" spans="13:22" x14ac:dyDescent="0.3">
      <c r="M5914"/>
      <c r="N5914"/>
      <c r="O5914"/>
      <c r="S5914"/>
      <c r="T5914"/>
      <c r="U5914"/>
      <c r="V5914" s="9"/>
    </row>
    <row r="5915" spans="13:22" x14ac:dyDescent="0.3">
      <c r="M5915"/>
      <c r="N5915"/>
      <c r="O5915"/>
      <c r="S5915"/>
      <c r="T5915"/>
      <c r="U5915"/>
      <c r="V5915" s="9"/>
    </row>
    <row r="5916" spans="13:22" x14ac:dyDescent="0.3">
      <c r="M5916"/>
      <c r="N5916"/>
      <c r="O5916"/>
      <c r="S5916"/>
      <c r="T5916"/>
      <c r="U5916"/>
      <c r="V5916" s="9"/>
    </row>
    <row r="5917" spans="13:22" x14ac:dyDescent="0.3">
      <c r="M5917"/>
      <c r="N5917"/>
      <c r="O5917"/>
      <c r="S5917"/>
      <c r="T5917"/>
      <c r="U5917"/>
      <c r="V5917" s="9"/>
    </row>
    <row r="5918" spans="13:22" x14ac:dyDescent="0.3">
      <c r="M5918"/>
      <c r="N5918"/>
      <c r="O5918"/>
      <c r="S5918"/>
      <c r="T5918"/>
      <c r="U5918"/>
      <c r="V5918" s="9"/>
    </row>
    <row r="5919" spans="13:22" x14ac:dyDescent="0.3">
      <c r="M5919"/>
      <c r="N5919"/>
      <c r="O5919"/>
      <c r="S5919"/>
      <c r="T5919"/>
      <c r="U5919"/>
      <c r="V5919" s="9"/>
    </row>
    <row r="5920" spans="13:22" x14ac:dyDescent="0.3">
      <c r="M5920"/>
      <c r="N5920"/>
      <c r="O5920"/>
      <c r="S5920"/>
      <c r="T5920"/>
      <c r="U5920"/>
      <c r="V5920" s="9"/>
    </row>
    <row r="5921" spans="13:22" x14ac:dyDescent="0.3">
      <c r="M5921"/>
      <c r="N5921"/>
      <c r="O5921"/>
      <c r="S5921"/>
      <c r="T5921"/>
      <c r="U5921"/>
      <c r="V5921" s="9"/>
    </row>
    <row r="5922" spans="13:22" x14ac:dyDescent="0.3">
      <c r="M5922"/>
      <c r="N5922"/>
      <c r="O5922"/>
      <c r="S5922"/>
      <c r="T5922"/>
      <c r="U5922"/>
      <c r="V5922" s="9"/>
    </row>
    <row r="5923" spans="13:22" x14ac:dyDescent="0.3">
      <c r="M5923"/>
      <c r="N5923"/>
      <c r="O5923"/>
      <c r="S5923"/>
      <c r="T5923"/>
      <c r="U5923"/>
      <c r="V5923" s="9"/>
    </row>
    <row r="5924" spans="13:22" x14ac:dyDescent="0.3">
      <c r="M5924"/>
      <c r="N5924"/>
      <c r="O5924"/>
      <c r="S5924"/>
      <c r="T5924"/>
      <c r="U5924"/>
      <c r="V5924" s="9"/>
    </row>
    <row r="5925" spans="13:22" x14ac:dyDescent="0.3">
      <c r="M5925"/>
      <c r="N5925"/>
      <c r="O5925"/>
      <c r="S5925"/>
      <c r="T5925"/>
      <c r="U5925"/>
      <c r="V5925" s="9"/>
    </row>
    <row r="5926" spans="13:22" x14ac:dyDescent="0.3">
      <c r="M5926"/>
      <c r="N5926"/>
      <c r="O5926"/>
      <c r="S5926"/>
      <c r="T5926"/>
      <c r="U5926"/>
      <c r="V5926" s="9"/>
    </row>
    <row r="5927" spans="13:22" x14ac:dyDescent="0.3">
      <c r="M5927"/>
      <c r="N5927"/>
      <c r="O5927"/>
      <c r="S5927"/>
      <c r="T5927"/>
      <c r="U5927"/>
      <c r="V5927" s="9"/>
    </row>
    <row r="5928" spans="13:22" x14ac:dyDescent="0.3">
      <c r="M5928"/>
      <c r="N5928"/>
      <c r="O5928"/>
      <c r="S5928"/>
      <c r="T5928"/>
      <c r="U5928"/>
      <c r="V5928" s="9"/>
    </row>
    <row r="5929" spans="13:22" x14ac:dyDescent="0.3">
      <c r="M5929"/>
      <c r="N5929"/>
      <c r="O5929"/>
      <c r="S5929"/>
      <c r="T5929"/>
      <c r="U5929"/>
      <c r="V5929" s="9"/>
    </row>
    <row r="5930" spans="13:22" x14ac:dyDescent="0.3">
      <c r="M5930"/>
      <c r="N5930"/>
      <c r="O5930"/>
      <c r="S5930"/>
      <c r="T5930"/>
      <c r="U5930"/>
      <c r="V5930" s="9"/>
    </row>
    <row r="5931" spans="13:22" x14ac:dyDescent="0.3">
      <c r="M5931"/>
      <c r="N5931"/>
      <c r="O5931"/>
      <c r="S5931"/>
      <c r="T5931"/>
      <c r="U5931"/>
      <c r="V5931" s="9"/>
    </row>
    <row r="5932" spans="13:22" x14ac:dyDescent="0.3">
      <c r="M5932"/>
      <c r="N5932"/>
      <c r="O5932"/>
      <c r="S5932"/>
      <c r="T5932"/>
      <c r="U5932"/>
      <c r="V5932" s="9"/>
    </row>
    <row r="5933" spans="13:22" x14ac:dyDescent="0.3">
      <c r="M5933"/>
      <c r="N5933"/>
      <c r="O5933"/>
      <c r="S5933"/>
      <c r="T5933"/>
      <c r="U5933"/>
      <c r="V5933" s="9"/>
    </row>
    <row r="5934" spans="13:22" x14ac:dyDescent="0.3">
      <c r="M5934"/>
      <c r="N5934"/>
      <c r="O5934"/>
      <c r="S5934"/>
      <c r="T5934"/>
      <c r="U5934"/>
      <c r="V5934" s="9"/>
    </row>
    <row r="5935" spans="13:22" x14ac:dyDescent="0.3">
      <c r="M5935"/>
      <c r="N5935"/>
      <c r="O5935"/>
      <c r="S5935"/>
      <c r="T5935"/>
      <c r="U5935"/>
      <c r="V5935" s="9"/>
    </row>
    <row r="5936" spans="13:22" x14ac:dyDescent="0.3">
      <c r="M5936"/>
      <c r="N5936"/>
      <c r="O5936"/>
      <c r="S5936"/>
      <c r="T5936"/>
      <c r="U5936"/>
      <c r="V5936" s="9"/>
    </row>
    <row r="5937" spans="13:22" x14ac:dyDescent="0.3">
      <c r="M5937"/>
      <c r="N5937"/>
      <c r="O5937"/>
      <c r="S5937"/>
      <c r="T5937"/>
      <c r="U5937"/>
      <c r="V5937" s="9"/>
    </row>
    <row r="5938" spans="13:22" x14ac:dyDescent="0.3">
      <c r="M5938"/>
      <c r="N5938"/>
      <c r="O5938"/>
      <c r="S5938"/>
      <c r="T5938"/>
      <c r="U5938"/>
      <c r="V5938" s="9"/>
    </row>
    <row r="5939" spans="13:22" x14ac:dyDescent="0.3">
      <c r="M5939"/>
      <c r="N5939"/>
      <c r="O5939"/>
      <c r="S5939"/>
      <c r="T5939"/>
      <c r="U5939"/>
      <c r="V5939" s="9"/>
    </row>
    <row r="5940" spans="13:22" x14ac:dyDescent="0.3">
      <c r="M5940"/>
      <c r="N5940"/>
      <c r="O5940"/>
      <c r="S5940"/>
      <c r="T5940"/>
      <c r="U5940"/>
      <c r="V5940" s="9"/>
    </row>
    <row r="5941" spans="13:22" x14ac:dyDescent="0.3">
      <c r="M5941"/>
      <c r="N5941"/>
      <c r="O5941"/>
      <c r="S5941"/>
      <c r="T5941"/>
      <c r="U5941"/>
      <c r="V5941" s="9"/>
    </row>
    <row r="5942" spans="13:22" x14ac:dyDescent="0.3">
      <c r="M5942"/>
      <c r="N5942"/>
      <c r="O5942"/>
      <c r="S5942"/>
      <c r="T5942"/>
      <c r="U5942"/>
      <c r="V5942" s="9"/>
    </row>
    <row r="5943" spans="13:22" x14ac:dyDescent="0.3">
      <c r="M5943"/>
      <c r="N5943"/>
      <c r="O5943"/>
      <c r="S5943"/>
      <c r="T5943"/>
      <c r="U5943"/>
      <c r="V5943" s="9"/>
    </row>
    <row r="5944" spans="13:22" x14ac:dyDescent="0.3">
      <c r="M5944"/>
      <c r="N5944"/>
      <c r="O5944"/>
      <c r="S5944"/>
      <c r="T5944"/>
      <c r="U5944"/>
      <c r="V5944" s="9"/>
    </row>
    <row r="5945" spans="13:22" x14ac:dyDescent="0.3">
      <c r="M5945"/>
      <c r="N5945"/>
      <c r="O5945"/>
      <c r="S5945"/>
      <c r="T5945"/>
      <c r="U5945"/>
      <c r="V5945" s="9"/>
    </row>
    <row r="5946" spans="13:22" x14ac:dyDescent="0.3">
      <c r="M5946"/>
      <c r="N5946"/>
      <c r="O5946"/>
      <c r="S5946"/>
      <c r="T5946"/>
      <c r="U5946"/>
      <c r="V5946" s="9"/>
    </row>
    <row r="5947" spans="13:22" x14ac:dyDescent="0.3">
      <c r="M5947"/>
      <c r="N5947"/>
      <c r="O5947"/>
      <c r="S5947"/>
      <c r="T5947"/>
      <c r="U5947"/>
      <c r="V5947" s="9"/>
    </row>
    <row r="5948" spans="13:22" x14ac:dyDescent="0.3">
      <c r="M5948"/>
      <c r="N5948"/>
      <c r="O5948"/>
      <c r="S5948"/>
      <c r="T5948"/>
      <c r="U5948"/>
      <c r="V5948" s="9"/>
    </row>
    <row r="5949" spans="13:22" x14ac:dyDescent="0.3">
      <c r="M5949"/>
      <c r="N5949"/>
      <c r="O5949"/>
      <c r="S5949"/>
      <c r="T5949"/>
      <c r="U5949"/>
      <c r="V5949" s="9"/>
    </row>
    <row r="5950" spans="13:22" x14ac:dyDescent="0.3">
      <c r="M5950"/>
      <c r="N5950"/>
      <c r="O5950"/>
      <c r="S5950"/>
      <c r="T5950"/>
      <c r="U5950"/>
      <c r="V5950" s="9"/>
    </row>
    <row r="5951" spans="13:22" x14ac:dyDescent="0.3">
      <c r="M5951"/>
      <c r="N5951"/>
      <c r="O5951"/>
      <c r="S5951"/>
      <c r="T5951"/>
      <c r="U5951"/>
      <c r="V5951" s="9"/>
    </row>
    <row r="5952" spans="13:22" x14ac:dyDescent="0.3">
      <c r="M5952"/>
      <c r="N5952"/>
      <c r="O5952"/>
      <c r="S5952"/>
      <c r="T5952"/>
      <c r="U5952"/>
      <c r="V5952" s="9"/>
    </row>
    <row r="5953" spans="13:22" x14ac:dyDescent="0.3">
      <c r="M5953"/>
      <c r="N5953"/>
      <c r="O5953"/>
      <c r="S5953"/>
      <c r="T5953"/>
      <c r="U5953"/>
      <c r="V5953" s="9"/>
    </row>
    <row r="5954" spans="13:22" x14ac:dyDescent="0.3">
      <c r="M5954"/>
      <c r="N5954"/>
      <c r="O5954"/>
      <c r="S5954"/>
      <c r="T5954"/>
      <c r="U5954"/>
      <c r="V5954" s="9"/>
    </row>
    <row r="5955" spans="13:22" x14ac:dyDescent="0.3">
      <c r="M5955"/>
      <c r="N5955"/>
      <c r="O5955"/>
      <c r="S5955"/>
      <c r="T5955"/>
      <c r="U5955"/>
      <c r="V5955" s="9"/>
    </row>
    <row r="5956" spans="13:22" x14ac:dyDescent="0.3">
      <c r="M5956"/>
      <c r="N5956"/>
      <c r="O5956"/>
      <c r="S5956"/>
      <c r="T5956"/>
      <c r="U5956"/>
      <c r="V5956" s="9"/>
    </row>
    <row r="5957" spans="13:22" x14ac:dyDescent="0.3">
      <c r="M5957"/>
      <c r="N5957"/>
      <c r="O5957"/>
      <c r="S5957"/>
      <c r="T5957"/>
      <c r="U5957"/>
      <c r="V5957" s="9"/>
    </row>
    <row r="5958" spans="13:22" x14ac:dyDescent="0.3">
      <c r="M5958"/>
      <c r="N5958"/>
      <c r="O5958"/>
      <c r="S5958"/>
      <c r="T5958"/>
      <c r="U5958"/>
      <c r="V5958" s="9"/>
    </row>
    <row r="5959" spans="13:22" x14ac:dyDescent="0.3">
      <c r="M5959"/>
      <c r="N5959"/>
      <c r="O5959"/>
      <c r="S5959"/>
      <c r="T5959"/>
      <c r="U5959"/>
      <c r="V5959" s="9"/>
    </row>
    <row r="5960" spans="13:22" x14ac:dyDescent="0.3">
      <c r="M5960"/>
      <c r="N5960"/>
      <c r="O5960"/>
      <c r="S5960"/>
      <c r="T5960"/>
      <c r="U5960"/>
      <c r="V5960" s="9"/>
    </row>
    <row r="5961" spans="13:22" x14ac:dyDescent="0.3">
      <c r="M5961"/>
      <c r="N5961"/>
      <c r="O5961"/>
      <c r="S5961"/>
      <c r="T5961"/>
      <c r="U5961"/>
      <c r="V5961" s="9"/>
    </row>
    <row r="5962" spans="13:22" x14ac:dyDescent="0.3">
      <c r="M5962"/>
      <c r="N5962"/>
      <c r="O5962"/>
      <c r="S5962"/>
      <c r="T5962"/>
      <c r="U5962"/>
      <c r="V5962" s="9"/>
    </row>
    <row r="5963" spans="13:22" x14ac:dyDescent="0.3">
      <c r="M5963"/>
      <c r="N5963"/>
      <c r="O5963"/>
      <c r="S5963"/>
      <c r="T5963"/>
      <c r="U5963"/>
      <c r="V5963" s="9"/>
    </row>
    <row r="5964" spans="13:22" x14ac:dyDescent="0.3">
      <c r="M5964"/>
      <c r="N5964"/>
      <c r="O5964"/>
      <c r="S5964"/>
      <c r="T5964"/>
      <c r="U5964"/>
      <c r="V5964" s="9"/>
    </row>
    <row r="5965" spans="13:22" x14ac:dyDescent="0.3">
      <c r="M5965"/>
      <c r="N5965"/>
      <c r="O5965"/>
      <c r="S5965"/>
      <c r="T5965"/>
      <c r="U5965"/>
      <c r="V5965" s="9"/>
    </row>
    <row r="5966" spans="13:22" x14ac:dyDescent="0.3">
      <c r="M5966"/>
      <c r="N5966"/>
      <c r="O5966"/>
      <c r="S5966"/>
      <c r="T5966"/>
      <c r="U5966"/>
      <c r="V5966" s="9"/>
    </row>
    <row r="5967" spans="13:22" x14ac:dyDescent="0.3">
      <c r="M5967"/>
      <c r="N5967"/>
      <c r="O5967"/>
      <c r="S5967"/>
      <c r="T5967"/>
      <c r="U5967"/>
      <c r="V5967" s="9"/>
    </row>
    <row r="5968" spans="13:22" x14ac:dyDescent="0.3">
      <c r="M5968"/>
      <c r="N5968"/>
      <c r="O5968"/>
      <c r="S5968"/>
      <c r="T5968"/>
      <c r="U5968"/>
      <c r="V5968" s="9"/>
    </row>
    <row r="5969" spans="13:22" x14ac:dyDescent="0.3">
      <c r="M5969"/>
      <c r="N5969"/>
      <c r="O5969"/>
      <c r="S5969"/>
      <c r="T5969"/>
      <c r="U5969"/>
      <c r="V5969" s="9"/>
    </row>
    <row r="5970" spans="13:22" x14ac:dyDescent="0.3">
      <c r="M5970"/>
      <c r="N5970"/>
      <c r="O5970"/>
      <c r="S5970"/>
      <c r="T5970"/>
      <c r="U5970"/>
      <c r="V5970" s="9"/>
    </row>
    <row r="5971" spans="13:22" x14ac:dyDescent="0.3">
      <c r="M5971"/>
      <c r="N5971"/>
      <c r="O5971"/>
      <c r="S5971"/>
      <c r="T5971"/>
      <c r="U5971"/>
      <c r="V5971" s="9"/>
    </row>
    <row r="5972" spans="13:22" x14ac:dyDescent="0.3">
      <c r="M5972"/>
      <c r="N5972"/>
      <c r="O5972"/>
      <c r="S5972"/>
      <c r="T5972"/>
      <c r="U5972"/>
      <c r="V5972" s="9"/>
    </row>
    <row r="5973" spans="13:22" x14ac:dyDescent="0.3">
      <c r="M5973"/>
      <c r="N5973"/>
      <c r="O5973"/>
      <c r="S5973"/>
      <c r="T5973"/>
      <c r="U5973"/>
      <c r="V5973" s="9"/>
    </row>
    <row r="5974" spans="13:22" x14ac:dyDescent="0.3">
      <c r="M5974"/>
      <c r="N5974"/>
      <c r="O5974"/>
      <c r="S5974"/>
      <c r="T5974"/>
      <c r="U5974"/>
      <c r="V5974" s="9"/>
    </row>
    <row r="5975" spans="13:22" x14ac:dyDescent="0.3">
      <c r="M5975"/>
      <c r="N5975"/>
      <c r="O5975"/>
      <c r="S5975"/>
      <c r="T5975"/>
      <c r="U5975"/>
      <c r="V5975" s="9"/>
    </row>
    <row r="5976" spans="13:22" x14ac:dyDescent="0.3">
      <c r="M5976"/>
      <c r="N5976"/>
      <c r="O5976"/>
      <c r="S5976"/>
      <c r="T5976"/>
      <c r="U5976"/>
      <c r="V5976" s="9"/>
    </row>
    <row r="5977" spans="13:22" x14ac:dyDescent="0.3">
      <c r="M5977"/>
      <c r="N5977"/>
      <c r="O5977"/>
      <c r="S5977"/>
      <c r="T5977"/>
      <c r="U5977"/>
      <c r="V5977" s="9"/>
    </row>
    <row r="5978" spans="13:22" x14ac:dyDescent="0.3">
      <c r="M5978"/>
      <c r="N5978"/>
      <c r="O5978"/>
      <c r="S5978"/>
      <c r="T5978"/>
      <c r="U5978"/>
      <c r="V5978" s="9"/>
    </row>
    <row r="5979" spans="13:22" x14ac:dyDescent="0.3">
      <c r="M5979"/>
      <c r="N5979"/>
      <c r="O5979"/>
      <c r="S5979"/>
      <c r="T5979"/>
      <c r="U5979"/>
      <c r="V5979" s="9"/>
    </row>
    <row r="5980" spans="13:22" x14ac:dyDescent="0.3">
      <c r="M5980"/>
      <c r="N5980"/>
      <c r="O5980"/>
      <c r="S5980"/>
      <c r="T5980"/>
      <c r="U5980"/>
      <c r="V5980" s="9"/>
    </row>
    <row r="5981" spans="13:22" x14ac:dyDescent="0.3">
      <c r="M5981"/>
      <c r="N5981"/>
      <c r="O5981"/>
      <c r="S5981"/>
      <c r="T5981"/>
      <c r="U5981"/>
      <c r="V5981" s="9"/>
    </row>
    <row r="5982" spans="13:22" x14ac:dyDescent="0.3">
      <c r="M5982"/>
      <c r="N5982"/>
      <c r="O5982"/>
      <c r="S5982"/>
      <c r="T5982"/>
      <c r="U5982"/>
      <c r="V5982" s="9"/>
    </row>
    <row r="5983" spans="13:22" x14ac:dyDescent="0.3">
      <c r="M5983"/>
      <c r="N5983"/>
      <c r="O5983"/>
      <c r="S5983"/>
      <c r="T5983"/>
      <c r="U5983"/>
      <c r="V5983" s="9"/>
    </row>
    <row r="5984" spans="13:22" x14ac:dyDescent="0.3">
      <c r="M5984"/>
      <c r="N5984"/>
      <c r="O5984"/>
      <c r="S5984"/>
      <c r="T5984"/>
      <c r="U5984"/>
      <c r="V5984" s="9"/>
    </row>
    <row r="5985" spans="13:22" x14ac:dyDescent="0.3">
      <c r="M5985"/>
      <c r="N5985"/>
      <c r="O5985"/>
      <c r="S5985"/>
      <c r="T5985"/>
      <c r="U5985"/>
      <c r="V5985" s="9"/>
    </row>
    <row r="5986" spans="13:22" x14ac:dyDescent="0.3">
      <c r="M5986"/>
      <c r="N5986"/>
      <c r="O5986"/>
      <c r="S5986"/>
      <c r="T5986"/>
      <c r="U5986"/>
      <c r="V5986" s="9"/>
    </row>
    <row r="5987" spans="13:22" x14ac:dyDescent="0.3">
      <c r="M5987"/>
      <c r="N5987"/>
      <c r="O5987"/>
      <c r="S5987"/>
      <c r="T5987"/>
      <c r="U5987"/>
      <c r="V5987" s="9"/>
    </row>
    <row r="5988" spans="13:22" x14ac:dyDescent="0.3">
      <c r="M5988"/>
      <c r="N5988"/>
      <c r="O5988"/>
      <c r="S5988"/>
      <c r="T5988"/>
      <c r="U5988"/>
      <c r="V5988" s="9"/>
    </row>
    <row r="5989" spans="13:22" x14ac:dyDescent="0.3">
      <c r="M5989"/>
      <c r="N5989"/>
      <c r="O5989"/>
      <c r="S5989"/>
      <c r="T5989"/>
      <c r="U5989"/>
      <c r="V5989" s="9"/>
    </row>
    <row r="5990" spans="13:22" x14ac:dyDescent="0.3">
      <c r="M5990"/>
      <c r="N5990"/>
      <c r="O5990"/>
      <c r="S5990"/>
      <c r="T5990"/>
      <c r="U5990"/>
      <c r="V5990" s="9"/>
    </row>
    <row r="5991" spans="13:22" x14ac:dyDescent="0.3">
      <c r="M5991"/>
      <c r="N5991"/>
      <c r="O5991"/>
      <c r="S5991"/>
      <c r="T5991"/>
      <c r="U5991"/>
      <c r="V5991" s="9"/>
    </row>
    <row r="5992" spans="13:22" x14ac:dyDescent="0.3">
      <c r="M5992"/>
      <c r="N5992"/>
      <c r="O5992"/>
      <c r="S5992"/>
      <c r="T5992"/>
      <c r="U5992"/>
      <c r="V5992" s="9"/>
    </row>
    <row r="5993" spans="13:22" x14ac:dyDescent="0.3">
      <c r="M5993"/>
      <c r="N5993"/>
      <c r="O5993"/>
      <c r="S5993"/>
      <c r="T5993"/>
      <c r="U5993"/>
      <c r="V5993" s="9"/>
    </row>
    <row r="5994" spans="13:22" x14ac:dyDescent="0.3">
      <c r="M5994"/>
      <c r="N5994"/>
      <c r="O5994"/>
      <c r="S5994"/>
      <c r="T5994"/>
      <c r="U5994"/>
      <c r="V5994" s="9"/>
    </row>
    <row r="5995" spans="13:22" x14ac:dyDescent="0.3">
      <c r="M5995"/>
      <c r="N5995"/>
      <c r="O5995"/>
      <c r="S5995"/>
      <c r="T5995"/>
      <c r="U5995"/>
      <c r="V5995" s="9"/>
    </row>
    <row r="5996" spans="13:22" x14ac:dyDescent="0.3">
      <c r="M5996"/>
      <c r="N5996"/>
      <c r="O5996"/>
      <c r="S5996"/>
      <c r="T5996"/>
      <c r="U5996"/>
      <c r="V5996" s="9"/>
    </row>
    <row r="5997" spans="13:22" x14ac:dyDescent="0.3">
      <c r="M5997"/>
      <c r="N5997"/>
      <c r="O5997"/>
      <c r="S5997"/>
      <c r="T5997"/>
      <c r="U5997"/>
      <c r="V5997" s="9"/>
    </row>
    <row r="5998" spans="13:22" x14ac:dyDescent="0.3">
      <c r="M5998"/>
      <c r="N5998"/>
      <c r="O5998"/>
      <c r="S5998"/>
      <c r="T5998"/>
      <c r="U5998"/>
      <c r="V5998" s="9"/>
    </row>
    <row r="5999" spans="13:22" x14ac:dyDescent="0.3">
      <c r="M5999"/>
      <c r="N5999"/>
      <c r="O5999"/>
      <c r="S5999"/>
      <c r="T5999"/>
      <c r="U5999"/>
      <c r="V5999" s="9"/>
    </row>
    <row r="6000" spans="13:22" x14ac:dyDescent="0.3">
      <c r="M6000"/>
      <c r="N6000"/>
      <c r="O6000"/>
      <c r="S6000"/>
      <c r="T6000"/>
      <c r="U6000"/>
      <c r="V6000" s="9"/>
    </row>
    <row r="6001" spans="13:22" x14ac:dyDescent="0.3">
      <c r="M6001"/>
      <c r="N6001"/>
      <c r="O6001"/>
      <c r="S6001"/>
      <c r="T6001"/>
      <c r="U6001"/>
      <c r="V6001" s="9"/>
    </row>
    <row r="6002" spans="13:22" x14ac:dyDescent="0.3">
      <c r="M6002"/>
      <c r="N6002"/>
      <c r="O6002"/>
      <c r="S6002"/>
      <c r="T6002"/>
      <c r="U6002"/>
      <c r="V6002" s="9"/>
    </row>
    <row r="6003" spans="13:22" x14ac:dyDescent="0.3">
      <c r="M6003"/>
      <c r="N6003"/>
      <c r="O6003"/>
      <c r="S6003"/>
      <c r="T6003"/>
      <c r="U6003"/>
      <c r="V6003" s="9"/>
    </row>
    <row r="6004" spans="13:22" x14ac:dyDescent="0.3">
      <c r="M6004"/>
      <c r="N6004"/>
      <c r="O6004"/>
      <c r="S6004"/>
      <c r="T6004"/>
      <c r="U6004"/>
      <c r="V6004" s="9"/>
    </row>
    <row r="6005" spans="13:22" x14ac:dyDescent="0.3">
      <c r="M6005"/>
      <c r="N6005"/>
      <c r="O6005"/>
      <c r="S6005"/>
      <c r="T6005"/>
      <c r="U6005"/>
      <c r="V6005" s="9"/>
    </row>
    <row r="6006" spans="13:22" x14ac:dyDescent="0.3">
      <c r="M6006"/>
      <c r="N6006"/>
      <c r="O6006"/>
      <c r="S6006"/>
      <c r="T6006"/>
      <c r="U6006"/>
      <c r="V6006" s="9"/>
    </row>
    <row r="6007" spans="13:22" x14ac:dyDescent="0.3">
      <c r="M6007"/>
      <c r="N6007"/>
      <c r="O6007"/>
      <c r="S6007"/>
      <c r="T6007"/>
      <c r="U6007"/>
      <c r="V6007" s="9"/>
    </row>
    <row r="6008" spans="13:22" x14ac:dyDescent="0.3">
      <c r="M6008"/>
      <c r="N6008"/>
      <c r="O6008"/>
      <c r="S6008"/>
      <c r="T6008"/>
      <c r="U6008"/>
      <c r="V6008" s="9"/>
    </row>
    <row r="6009" spans="13:22" x14ac:dyDescent="0.3">
      <c r="M6009"/>
      <c r="N6009"/>
      <c r="O6009"/>
      <c r="S6009"/>
      <c r="T6009"/>
      <c r="U6009"/>
      <c r="V6009" s="9"/>
    </row>
    <row r="6010" spans="13:22" x14ac:dyDescent="0.3">
      <c r="M6010"/>
      <c r="N6010"/>
      <c r="O6010"/>
      <c r="S6010"/>
      <c r="T6010"/>
      <c r="U6010"/>
      <c r="V6010" s="9"/>
    </row>
    <row r="6011" spans="13:22" x14ac:dyDescent="0.3">
      <c r="M6011"/>
      <c r="N6011"/>
      <c r="O6011"/>
      <c r="S6011"/>
      <c r="T6011"/>
      <c r="U6011"/>
      <c r="V6011" s="9"/>
    </row>
    <row r="6012" spans="13:22" x14ac:dyDescent="0.3">
      <c r="M6012"/>
      <c r="N6012"/>
      <c r="O6012"/>
      <c r="S6012"/>
      <c r="T6012"/>
      <c r="U6012"/>
      <c r="V6012" s="9"/>
    </row>
    <row r="6013" spans="13:22" x14ac:dyDescent="0.3">
      <c r="M6013"/>
      <c r="N6013"/>
      <c r="O6013"/>
      <c r="S6013"/>
      <c r="T6013"/>
      <c r="U6013"/>
      <c r="V6013" s="9"/>
    </row>
    <row r="6014" spans="13:22" x14ac:dyDescent="0.3">
      <c r="M6014"/>
      <c r="N6014"/>
      <c r="O6014"/>
      <c r="S6014"/>
      <c r="T6014"/>
      <c r="U6014"/>
      <c r="V6014" s="9"/>
    </row>
    <row r="6015" spans="13:22" x14ac:dyDescent="0.3">
      <c r="M6015"/>
      <c r="N6015"/>
      <c r="O6015"/>
      <c r="S6015"/>
      <c r="T6015"/>
      <c r="U6015"/>
      <c r="V6015" s="9"/>
    </row>
    <row r="6016" spans="13:22" x14ac:dyDescent="0.3">
      <c r="M6016"/>
      <c r="N6016"/>
      <c r="O6016"/>
      <c r="S6016"/>
      <c r="T6016"/>
      <c r="U6016"/>
      <c r="V6016" s="9"/>
    </row>
    <row r="6017" spans="13:22" x14ac:dyDescent="0.3">
      <c r="M6017"/>
      <c r="N6017"/>
      <c r="O6017"/>
      <c r="S6017"/>
      <c r="T6017"/>
      <c r="U6017"/>
      <c r="V6017" s="9"/>
    </row>
    <row r="6018" spans="13:22" x14ac:dyDescent="0.3">
      <c r="M6018"/>
      <c r="N6018"/>
      <c r="O6018"/>
      <c r="S6018"/>
      <c r="T6018"/>
      <c r="U6018"/>
      <c r="V6018" s="9"/>
    </row>
    <row r="6019" spans="13:22" x14ac:dyDescent="0.3">
      <c r="M6019"/>
      <c r="N6019"/>
      <c r="O6019"/>
      <c r="S6019"/>
      <c r="T6019"/>
      <c r="U6019"/>
      <c r="V6019" s="9"/>
    </row>
    <row r="6020" spans="13:22" x14ac:dyDescent="0.3">
      <c r="M6020"/>
      <c r="N6020"/>
      <c r="O6020"/>
      <c r="S6020"/>
      <c r="T6020"/>
      <c r="U6020"/>
      <c r="V6020" s="9"/>
    </row>
    <row r="6021" spans="13:22" x14ac:dyDescent="0.3">
      <c r="M6021"/>
      <c r="N6021"/>
      <c r="O6021"/>
      <c r="S6021"/>
      <c r="T6021"/>
      <c r="U6021"/>
      <c r="V6021" s="9"/>
    </row>
    <row r="6022" spans="13:22" x14ac:dyDescent="0.3">
      <c r="M6022"/>
      <c r="N6022"/>
      <c r="O6022"/>
      <c r="S6022"/>
      <c r="T6022"/>
      <c r="U6022"/>
      <c r="V6022" s="9"/>
    </row>
    <row r="6023" spans="13:22" x14ac:dyDescent="0.3">
      <c r="M6023"/>
      <c r="N6023"/>
      <c r="O6023"/>
      <c r="S6023"/>
      <c r="T6023"/>
      <c r="U6023"/>
      <c r="V6023" s="9"/>
    </row>
    <row r="6024" spans="13:22" x14ac:dyDescent="0.3">
      <c r="M6024"/>
      <c r="N6024"/>
      <c r="O6024"/>
      <c r="S6024"/>
      <c r="T6024"/>
      <c r="U6024"/>
      <c r="V6024" s="9"/>
    </row>
    <row r="6025" spans="13:22" x14ac:dyDescent="0.3">
      <c r="M6025"/>
      <c r="N6025"/>
      <c r="O6025"/>
      <c r="S6025"/>
      <c r="T6025"/>
      <c r="U6025"/>
      <c r="V6025" s="9"/>
    </row>
    <row r="6026" spans="13:22" x14ac:dyDescent="0.3">
      <c r="M6026"/>
      <c r="N6026"/>
      <c r="O6026"/>
      <c r="S6026"/>
      <c r="T6026"/>
      <c r="U6026"/>
      <c r="V6026" s="9"/>
    </row>
    <row r="6027" spans="13:22" x14ac:dyDescent="0.3">
      <c r="M6027"/>
      <c r="N6027"/>
      <c r="O6027"/>
      <c r="S6027"/>
      <c r="T6027"/>
      <c r="U6027"/>
      <c r="V6027" s="9"/>
    </row>
    <row r="6028" spans="13:22" x14ac:dyDescent="0.3">
      <c r="M6028"/>
      <c r="N6028"/>
      <c r="O6028"/>
      <c r="S6028"/>
      <c r="T6028"/>
      <c r="U6028"/>
      <c r="V6028" s="9"/>
    </row>
    <row r="6029" spans="13:22" x14ac:dyDescent="0.3">
      <c r="M6029"/>
      <c r="N6029"/>
      <c r="O6029"/>
      <c r="S6029"/>
      <c r="T6029"/>
      <c r="U6029"/>
      <c r="V6029" s="9"/>
    </row>
    <row r="6030" spans="13:22" x14ac:dyDescent="0.3">
      <c r="M6030"/>
      <c r="N6030"/>
      <c r="O6030"/>
      <c r="S6030"/>
      <c r="T6030"/>
      <c r="U6030"/>
      <c r="V6030" s="9"/>
    </row>
    <row r="6031" spans="13:22" x14ac:dyDescent="0.3">
      <c r="M6031"/>
      <c r="N6031"/>
      <c r="O6031"/>
      <c r="S6031"/>
      <c r="T6031"/>
      <c r="U6031"/>
      <c r="V6031" s="9"/>
    </row>
    <row r="6032" spans="13:22" x14ac:dyDescent="0.3">
      <c r="M6032"/>
      <c r="N6032"/>
      <c r="O6032"/>
      <c r="S6032"/>
      <c r="T6032"/>
      <c r="U6032"/>
      <c r="V6032" s="9"/>
    </row>
    <row r="6033" spans="13:22" x14ac:dyDescent="0.3">
      <c r="M6033"/>
      <c r="N6033"/>
      <c r="O6033"/>
      <c r="S6033"/>
      <c r="T6033"/>
      <c r="U6033"/>
      <c r="V6033" s="9"/>
    </row>
    <row r="6034" spans="13:22" x14ac:dyDescent="0.3">
      <c r="M6034"/>
      <c r="N6034"/>
      <c r="O6034"/>
      <c r="S6034"/>
      <c r="T6034"/>
      <c r="U6034"/>
      <c r="V6034" s="9"/>
    </row>
    <row r="6035" spans="13:22" x14ac:dyDescent="0.3">
      <c r="M6035"/>
      <c r="N6035"/>
      <c r="O6035"/>
      <c r="S6035"/>
      <c r="T6035"/>
      <c r="U6035"/>
      <c r="V6035" s="9"/>
    </row>
    <row r="6036" spans="13:22" x14ac:dyDescent="0.3">
      <c r="M6036"/>
      <c r="N6036"/>
      <c r="O6036"/>
      <c r="S6036"/>
      <c r="T6036"/>
      <c r="U6036"/>
      <c r="V6036" s="9"/>
    </row>
    <row r="6037" spans="13:22" x14ac:dyDescent="0.3">
      <c r="M6037"/>
      <c r="N6037"/>
      <c r="O6037"/>
      <c r="S6037"/>
      <c r="T6037"/>
      <c r="U6037"/>
      <c r="V6037" s="9"/>
    </row>
    <row r="6038" spans="13:22" x14ac:dyDescent="0.3">
      <c r="M6038"/>
      <c r="N6038"/>
      <c r="O6038"/>
      <c r="S6038"/>
      <c r="T6038"/>
      <c r="U6038"/>
      <c r="V6038" s="9"/>
    </row>
    <row r="6039" spans="13:22" x14ac:dyDescent="0.3">
      <c r="M6039"/>
      <c r="N6039"/>
      <c r="O6039"/>
      <c r="S6039"/>
      <c r="T6039"/>
      <c r="U6039"/>
      <c r="V6039" s="9"/>
    </row>
    <row r="6040" spans="13:22" x14ac:dyDescent="0.3">
      <c r="M6040"/>
      <c r="N6040"/>
      <c r="O6040"/>
      <c r="S6040"/>
      <c r="T6040"/>
      <c r="U6040"/>
      <c r="V6040" s="9"/>
    </row>
    <row r="6041" spans="13:22" x14ac:dyDescent="0.3">
      <c r="M6041"/>
      <c r="N6041"/>
      <c r="O6041"/>
      <c r="S6041"/>
      <c r="T6041"/>
      <c r="U6041"/>
      <c r="V6041" s="9"/>
    </row>
    <row r="6042" spans="13:22" x14ac:dyDescent="0.3">
      <c r="M6042"/>
      <c r="N6042"/>
      <c r="O6042"/>
      <c r="S6042"/>
      <c r="T6042"/>
      <c r="U6042"/>
      <c r="V6042" s="9"/>
    </row>
    <row r="6043" spans="13:22" x14ac:dyDescent="0.3">
      <c r="M6043"/>
      <c r="N6043"/>
      <c r="O6043"/>
      <c r="S6043"/>
      <c r="T6043"/>
      <c r="U6043"/>
      <c r="V6043" s="9"/>
    </row>
    <row r="6044" spans="13:22" x14ac:dyDescent="0.3">
      <c r="M6044"/>
      <c r="N6044"/>
      <c r="O6044"/>
      <c r="S6044"/>
      <c r="T6044"/>
      <c r="U6044"/>
      <c r="V6044" s="9"/>
    </row>
    <row r="6045" spans="13:22" x14ac:dyDescent="0.3">
      <c r="M6045"/>
      <c r="N6045"/>
      <c r="O6045"/>
      <c r="S6045"/>
      <c r="T6045"/>
      <c r="U6045"/>
      <c r="V6045" s="9"/>
    </row>
    <row r="6046" spans="13:22" x14ac:dyDescent="0.3">
      <c r="M6046"/>
      <c r="N6046"/>
      <c r="O6046"/>
      <c r="S6046"/>
      <c r="T6046"/>
      <c r="U6046"/>
      <c r="V6046" s="9"/>
    </row>
    <row r="6047" spans="13:22" x14ac:dyDescent="0.3">
      <c r="M6047"/>
      <c r="N6047"/>
      <c r="O6047"/>
      <c r="S6047"/>
      <c r="T6047"/>
      <c r="U6047"/>
      <c r="V6047" s="9"/>
    </row>
    <row r="6048" spans="13:22" x14ac:dyDescent="0.3">
      <c r="M6048"/>
      <c r="N6048"/>
      <c r="O6048"/>
      <c r="S6048"/>
      <c r="T6048"/>
      <c r="U6048"/>
      <c r="V6048" s="9"/>
    </row>
    <row r="6049" spans="13:22" x14ac:dyDescent="0.3">
      <c r="M6049"/>
      <c r="N6049"/>
      <c r="O6049"/>
      <c r="S6049"/>
      <c r="T6049"/>
      <c r="U6049"/>
      <c r="V6049" s="9"/>
    </row>
    <row r="6050" spans="13:22" x14ac:dyDescent="0.3">
      <c r="M6050"/>
      <c r="N6050"/>
      <c r="O6050"/>
      <c r="S6050"/>
      <c r="T6050"/>
      <c r="U6050"/>
      <c r="V6050" s="9"/>
    </row>
    <row r="6051" spans="13:22" x14ac:dyDescent="0.3">
      <c r="M6051"/>
      <c r="N6051"/>
      <c r="O6051"/>
      <c r="S6051"/>
      <c r="T6051"/>
      <c r="U6051"/>
      <c r="V6051" s="9"/>
    </row>
    <row r="6052" spans="13:22" x14ac:dyDescent="0.3">
      <c r="M6052"/>
      <c r="N6052"/>
      <c r="O6052"/>
      <c r="S6052"/>
      <c r="T6052"/>
      <c r="U6052"/>
      <c r="V6052" s="9"/>
    </row>
    <row r="6053" spans="13:22" x14ac:dyDescent="0.3">
      <c r="M6053"/>
      <c r="N6053"/>
      <c r="O6053"/>
      <c r="S6053"/>
      <c r="T6053"/>
      <c r="U6053"/>
      <c r="V6053" s="9"/>
    </row>
    <row r="6054" spans="13:22" x14ac:dyDescent="0.3">
      <c r="M6054"/>
      <c r="N6054"/>
      <c r="O6054"/>
      <c r="S6054"/>
      <c r="T6054"/>
      <c r="U6054"/>
      <c r="V6054" s="9"/>
    </row>
    <row r="6055" spans="13:22" x14ac:dyDescent="0.3">
      <c r="M6055"/>
      <c r="N6055"/>
      <c r="O6055"/>
      <c r="S6055"/>
      <c r="T6055"/>
      <c r="U6055"/>
      <c r="V6055" s="9"/>
    </row>
    <row r="6056" spans="13:22" x14ac:dyDescent="0.3">
      <c r="M6056"/>
      <c r="N6056"/>
      <c r="O6056"/>
      <c r="S6056"/>
      <c r="T6056"/>
      <c r="U6056"/>
      <c r="V6056" s="9"/>
    </row>
    <row r="6057" spans="13:22" x14ac:dyDescent="0.3">
      <c r="M6057"/>
      <c r="N6057"/>
      <c r="O6057"/>
      <c r="S6057"/>
      <c r="T6057"/>
      <c r="U6057"/>
      <c r="V6057" s="9"/>
    </row>
    <row r="6058" spans="13:22" x14ac:dyDescent="0.3">
      <c r="M6058"/>
      <c r="N6058"/>
      <c r="O6058"/>
      <c r="S6058"/>
      <c r="T6058"/>
      <c r="U6058"/>
      <c r="V6058" s="9"/>
    </row>
    <row r="6059" spans="13:22" x14ac:dyDescent="0.3">
      <c r="M6059"/>
      <c r="N6059"/>
      <c r="O6059"/>
      <c r="S6059"/>
      <c r="T6059"/>
      <c r="U6059"/>
      <c r="V6059" s="9"/>
    </row>
    <row r="6060" spans="13:22" x14ac:dyDescent="0.3">
      <c r="M6060"/>
      <c r="N6060"/>
      <c r="O6060"/>
      <c r="S6060"/>
      <c r="T6060"/>
      <c r="U6060"/>
      <c r="V6060" s="9"/>
    </row>
    <row r="6061" spans="13:22" x14ac:dyDescent="0.3">
      <c r="M6061"/>
      <c r="N6061"/>
      <c r="O6061"/>
      <c r="S6061"/>
      <c r="T6061"/>
      <c r="U6061"/>
      <c r="V6061" s="9"/>
    </row>
    <row r="6062" spans="13:22" x14ac:dyDescent="0.3">
      <c r="M6062"/>
      <c r="N6062"/>
      <c r="O6062"/>
      <c r="S6062"/>
      <c r="T6062"/>
      <c r="U6062"/>
      <c r="V6062" s="9"/>
    </row>
    <row r="6063" spans="13:22" x14ac:dyDescent="0.3">
      <c r="M6063"/>
      <c r="N6063"/>
      <c r="O6063"/>
      <c r="S6063"/>
      <c r="T6063"/>
      <c r="U6063"/>
      <c r="V6063" s="9"/>
    </row>
    <row r="6064" spans="13:22" x14ac:dyDescent="0.3">
      <c r="M6064"/>
      <c r="N6064"/>
      <c r="O6064"/>
      <c r="S6064"/>
      <c r="T6064"/>
      <c r="U6064"/>
      <c r="V6064" s="9"/>
    </row>
    <row r="6065" spans="13:22" x14ac:dyDescent="0.3">
      <c r="M6065"/>
      <c r="N6065"/>
      <c r="O6065"/>
      <c r="S6065"/>
      <c r="T6065"/>
      <c r="U6065"/>
      <c r="V6065" s="9"/>
    </row>
    <row r="6066" spans="13:22" x14ac:dyDescent="0.3">
      <c r="M6066"/>
      <c r="N6066"/>
      <c r="O6066"/>
      <c r="S6066"/>
      <c r="T6066"/>
      <c r="U6066"/>
      <c r="V6066" s="9"/>
    </row>
    <row r="6067" spans="13:22" x14ac:dyDescent="0.3">
      <c r="M6067"/>
      <c r="N6067"/>
      <c r="O6067"/>
      <c r="S6067"/>
      <c r="T6067"/>
      <c r="U6067"/>
      <c r="V6067" s="9"/>
    </row>
    <row r="6068" spans="13:22" x14ac:dyDescent="0.3">
      <c r="M6068"/>
      <c r="N6068"/>
      <c r="O6068"/>
      <c r="S6068"/>
      <c r="T6068"/>
      <c r="U6068"/>
      <c r="V6068" s="9"/>
    </row>
    <row r="6069" spans="13:22" x14ac:dyDescent="0.3">
      <c r="M6069"/>
      <c r="N6069"/>
      <c r="O6069"/>
      <c r="S6069"/>
      <c r="T6069"/>
      <c r="U6069"/>
      <c r="V6069" s="9"/>
    </row>
    <row r="6070" spans="13:22" x14ac:dyDescent="0.3">
      <c r="M6070"/>
      <c r="N6070"/>
      <c r="O6070"/>
      <c r="S6070"/>
      <c r="T6070"/>
      <c r="U6070"/>
      <c r="V6070" s="9"/>
    </row>
    <row r="6071" spans="13:22" x14ac:dyDescent="0.3">
      <c r="M6071"/>
      <c r="N6071"/>
      <c r="O6071"/>
      <c r="S6071"/>
      <c r="T6071"/>
      <c r="U6071"/>
      <c r="V6071" s="9"/>
    </row>
    <row r="6072" spans="13:22" x14ac:dyDescent="0.3">
      <c r="M6072"/>
      <c r="N6072"/>
      <c r="O6072"/>
      <c r="S6072"/>
      <c r="T6072"/>
      <c r="U6072"/>
      <c r="V6072" s="9"/>
    </row>
    <row r="6073" spans="13:22" x14ac:dyDescent="0.3">
      <c r="M6073"/>
      <c r="N6073"/>
      <c r="O6073"/>
      <c r="S6073"/>
      <c r="T6073"/>
      <c r="U6073"/>
      <c r="V6073" s="9"/>
    </row>
    <row r="6074" spans="13:22" x14ac:dyDescent="0.3">
      <c r="M6074"/>
      <c r="N6074"/>
      <c r="O6074"/>
      <c r="S6074"/>
      <c r="T6074"/>
      <c r="U6074"/>
      <c r="V6074" s="9"/>
    </row>
    <row r="6075" spans="13:22" x14ac:dyDescent="0.3">
      <c r="M6075"/>
      <c r="N6075"/>
      <c r="O6075"/>
      <c r="S6075"/>
      <c r="T6075"/>
      <c r="U6075"/>
      <c r="V6075" s="9"/>
    </row>
    <row r="6076" spans="13:22" x14ac:dyDescent="0.3">
      <c r="M6076"/>
      <c r="N6076"/>
      <c r="O6076"/>
      <c r="S6076"/>
      <c r="T6076"/>
      <c r="U6076"/>
      <c r="V6076" s="9"/>
    </row>
    <row r="6077" spans="13:22" x14ac:dyDescent="0.3">
      <c r="M6077"/>
      <c r="N6077"/>
      <c r="O6077"/>
      <c r="S6077"/>
      <c r="T6077"/>
      <c r="U6077"/>
      <c r="V6077" s="9"/>
    </row>
    <row r="6078" spans="13:22" x14ac:dyDescent="0.3">
      <c r="M6078"/>
      <c r="N6078"/>
      <c r="O6078"/>
      <c r="S6078"/>
      <c r="T6078"/>
      <c r="U6078"/>
      <c r="V6078" s="9"/>
    </row>
    <row r="6079" spans="13:22" x14ac:dyDescent="0.3">
      <c r="M6079"/>
      <c r="N6079"/>
      <c r="O6079"/>
      <c r="S6079"/>
      <c r="T6079"/>
      <c r="U6079"/>
      <c r="V6079" s="9"/>
    </row>
    <row r="6080" spans="13:22" x14ac:dyDescent="0.3">
      <c r="M6080"/>
      <c r="N6080"/>
      <c r="O6080"/>
      <c r="S6080"/>
      <c r="T6080"/>
      <c r="U6080"/>
      <c r="V6080" s="9"/>
    </row>
    <row r="6081" spans="13:22" x14ac:dyDescent="0.3">
      <c r="M6081"/>
      <c r="N6081"/>
      <c r="O6081"/>
      <c r="S6081"/>
      <c r="T6081"/>
      <c r="U6081"/>
      <c r="V6081" s="9"/>
    </row>
    <row r="6082" spans="13:22" x14ac:dyDescent="0.3">
      <c r="M6082"/>
      <c r="N6082"/>
      <c r="O6082"/>
      <c r="S6082"/>
      <c r="T6082"/>
      <c r="U6082"/>
      <c r="V6082" s="9"/>
    </row>
    <row r="6083" spans="13:22" x14ac:dyDescent="0.3">
      <c r="M6083"/>
      <c r="N6083"/>
      <c r="O6083"/>
      <c r="S6083"/>
      <c r="T6083"/>
      <c r="U6083"/>
      <c r="V6083" s="9"/>
    </row>
    <row r="6084" spans="13:22" x14ac:dyDescent="0.3">
      <c r="M6084"/>
      <c r="N6084"/>
      <c r="O6084"/>
      <c r="S6084"/>
      <c r="T6084"/>
      <c r="U6084"/>
      <c r="V6084" s="9"/>
    </row>
    <row r="6085" spans="13:22" x14ac:dyDescent="0.3">
      <c r="M6085"/>
      <c r="N6085"/>
      <c r="O6085"/>
      <c r="S6085"/>
      <c r="T6085"/>
      <c r="U6085"/>
      <c r="V6085" s="9"/>
    </row>
    <row r="6086" spans="13:22" x14ac:dyDescent="0.3">
      <c r="M6086"/>
      <c r="N6086"/>
      <c r="O6086"/>
      <c r="S6086"/>
      <c r="T6086"/>
      <c r="U6086"/>
      <c r="V6086" s="9"/>
    </row>
    <row r="6087" spans="13:22" x14ac:dyDescent="0.3">
      <c r="M6087"/>
      <c r="N6087"/>
      <c r="O6087"/>
      <c r="S6087"/>
      <c r="T6087"/>
      <c r="U6087"/>
      <c r="V6087" s="9"/>
    </row>
    <row r="6088" spans="13:22" x14ac:dyDescent="0.3">
      <c r="M6088"/>
      <c r="N6088"/>
      <c r="O6088"/>
      <c r="S6088"/>
      <c r="T6088"/>
      <c r="U6088"/>
      <c r="V6088" s="9"/>
    </row>
    <row r="6089" spans="13:22" x14ac:dyDescent="0.3">
      <c r="M6089"/>
      <c r="N6089"/>
      <c r="O6089"/>
      <c r="S6089"/>
      <c r="T6089"/>
      <c r="U6089"/>
      <c r="V6089" s="9"/>
    </row>
    <row r="6090" spans="13:22" x14ac:dyDescent="0.3">
      <c r="M6090"/>
      <c r="N6090"/>
      <c r="O6090"/>
      <c r="S6090"/>
      <c r="T6090"/>
      <c r="U6090"/>
      <c r="V6090" s="9"/>
    </row>
    <row r="6091" spans="13:22" x14ac:dyDescent="0.3">
      <c r="M6091"/>
      <c r="N6091"/>
      <c r="O6091"/>
      <c r="S6091"/>
      <c r="T6091"/>
      <c r="U6091"/>
      <c r="V6091" s="9"/>
    </row>
    <row r="6092" spans="13:22" x14ac:dyDescent="0.3">
      <c r="M6092"/>
      <c r="N6092"/>
      <c r="O6092"/>
      <c r="S6092"/>
      <c r="T6092"/>
      <c r="U6092"/>
      <c r="V6092" s="9"/>
    </row>
    <row r="6093" spans="13:22" x14ac:dyDescent="0.3">
      <c r="M6093"/>
      <c r="N6093"/>
      <c r="O6093"/>
      <c r="S6093"/>
      <c r="T6093"/>
      <c r="U6093"/>
      <c r="V6093" s="9"/>
    </row>
    <row r="6094" spans="13:22" x14ac:dyDescent="0.3">
      <c r="M6094"/>
      <c r="N6094"/>
      <c r="O6094"/>
      <c r="S6094"/>
      <c r="T6094"/>
      <c r="U6094"/>
      <c r="V6094" s="9"/>
    </row>
    <row r="6095" spans="13:22" x14ac:dyDescent="0.3">
      <c r="M6095"/>
      <c r="N6095"/>
      <c r="O6095"/>
      <c r="S6095"/>
      <c r="T6095"/>
      <c r="U6095"/>
      <c r="V6095" s="9"/>
    </row>
    <row r="6096" spans="13:22" x14ac:dyDescent="0.3">
      <c r="M6096"/>
      <c r="N6096"/>
      <c r="O6096"/>
      <c r="S6096"/>
      <c r="T6096"/>
      <c r="U6096"/>
      <c r="V6096" s="9"/>
    </row>
    <row r="6097" spans="13:22" x14ac:dyDescent="0.3">
      <c r="M6097"/>
      <c r="N6097"/>
      <c r="O6097"/>
      <c r="S6097"/>
      <c r="T6097"/>
      <c r="U6097"/>
      <c r="V6097" s="9"/>
    </row>
    <row r="6098" spans="13:22" x14ac:dyDescent="0.3">
      <c r="M6098"/>
      <c r="N6098"/>
      <c r="O6098"/>
      <c r="S6098"/>
      <c r="T6098"/>
      <c r="U6098"/>
      <c r="V6098" s="9"/>
    </row>
    <row r="6099" spans="13:22" x14ac:dyDescent="0.3">
      <c r="M6099"/>
      <c r="N6099"/>
      <c r="O6099"/>
      <c r="S6099"/>
      <c r="T6099"/>
      <c r="U6099"/>
      <c r="V6099" s="9"/>
    </row>
    <row r="6100" spans="13:22" x14ac:dyDescent="0.3">
      <c r="M6100"/>
      <c r="N6100"/>
      <c r="O6100"/>
      <c r="S6100"/>
      <c r="T6100"/>
      <c r="U6100"/>
      <c r="V6100" s="9"/>
    </row>
    <row r="6101" spans="13:22" x14ac:dyDescent="0.3">
      <c r="M6101"/>
      <c r="N6101"/>
      <c r="O6101"/>
      <c r="S6101"/>
      <c r="T6101"/>
      <c r="U6101"/>
      <c r="V6101" s="9"/>
    </row>
    <row r="6102" spans="13:22" x14ac:dyDescent="0.3">
      <c r="M6102"/>
      <c r="N6102"/>
      <c r="O6102"/>
      <c r="S6102"/>
      <c r="T6102"/>
      <c r="U6102"/>
      <c r="V6102" s="9"/>
    </row>
    <row r="6103" spans="13:22" x14ac:dyDescent="0.3">
      <c r="M6103"/>
      <c r="N6103"/>
      <c r="O6103"/>
      <c r="S6103"/>
      <c r="T6103"/>
      <c r="U6103"/>
      <c r="V6103" s="9"/>
    </row>
    <row r="6104" spans="13:22" x14ac:dyDescent="0.3">
      <c r="M6104"/>
      <c r="N6104"/>
      <c r="O6104"/>
      <c r="S6104"/>
      <c r="T6104"/>
      <c r="U6104"/>
      <c r="V6104" s="9"/>
    </row>
    <row r="6105" spans="13:22" x14ac:dyDescent="0.3">
      <c r="M6105"/>
      <c r="N6105"/>
      <c r="O6105"/>
      <c r="S6105"/>
      <c r="T6105"/>
      <c r="U6105"/>
      <c r="V6105" s="9"/>
    </row>
    <row r="6106" spans="13:22" x14ac:dyDescent="0.3">
      <c r="M6106"/>
      <c r="N6106"/>
      <c r="O6106"/>
      <c r="S6106"/>
      <c r="T6106"/>
      <c r="U6106"/>
      <c r="V6106" s="9"/>
    </row>
    <row r="6107" spans="13:22" x14ac:dyDescent="0.3">
      <c r="M6107"/>
      <c r="N6107"/>
      <c r="O6107"/>
      <c r="S6107"/>
      <c r="T6107"/>
      <c r="U6107"/>
      <c r="V6107" s="9"/>
    </row>
    <row r="6108" spans="13:22" x14ac:dyDescent="0.3">
      <c r="M6108"/>
      <c r="N6108"/>
      <c r="O6108"/>
      <c r="S6108"/>
      <c r="T6108"/>
      <c r="U6108"/>
      <c r="V6108" s="9"/>
    </row>
    <row r="6109" spans="13:22" x14ac:dyDescent="0.3">
      <c r="M6109"/>
      <c r="N6109"/>
      <c r="O6109"/>
      <c r="S6109"/>
      <c r="T6109"/>
      <c r="U6109"/>
      <c r="V6109" s="9"/>
    </row>
    <row r="6110" spans="13:22" x14ac:dyDescent="0.3">
      <c r="M6110"/>
      <c r="N6110"/>
      <c r="O6110"/>
      <c r="S6110"/>
      <c r="T6110"/>
      <c r="U6110"/>
      <c r="V6110" s="9"/>
    </row>
    <row r="6111" spans="13:22" x14ac:dyDescent="0.3">
      <c r="M6111"/>
      <c r="N6111"/>
      <c r="O6111"/>
      <c r="S6111"/>
      <c r="T6111"/>
      <c r="U6111"/>
      <c r="V6111" s="9"/>
    </row>
    <row r="6112" spans="13:22" x14ac:dyDescent="0.3">
      <c r="M6112"/>
      <c r="N6112"/>
      <c r="O6112"/>
      <c r="S6112"/>
      <c r="T6112"/>
      <c r="U6112"/>
      <c r="V6112" s="9"/>
    </row>
    <row r="6113" spans="13:22" x14ac:dyDescent="0.3">
      <c r="M6113"/>
      <c r="N6113"/>
      <c r="O6113"/>
      <c r="S6113"/>
      <c r="T6113"/>
      <c r="U6113"/>
      <c r="V6113" s="9"/>
    </row>
    <row r="6114" spans="13:22" x14ac:dyDescent="0.3">
      <c r="M6114"/>
      <c r="N6114"/>
      <c r="O6114"/>
      <c r="S6114"/>
      <c r="T6114"/>
      <c r="U6114"/>
      <c r="V6114" s="9"/>
    </row>
    <row r="6115" spans="13:22" x14ac:dyDescent="0.3">
      <c r="M6115"/>
      <c r="N6115"/>
      <c r="O6115"/>
      <c r="S6115"/>
      <c r="T6115"/>
      <c r="U6115"/>
      <c r="V6115" s="9"/>
    </row>
    <row r="6116" spans="13:22" x14ac:dyDescent="0.3">
      <c r="M6116"/>
      <c r="N6116"/>
      <c r="O6116"/>
      <c r="S6116"/>
      <c r="T6116"/>
      <c r="U6116"/>
      <c r="V6116" s="9"/>
    </row>
    <row r="6117" spans="13:22" x14ac:dyDescent="0.3">
      <c r="M6117"/>
      <c r="N6117"/>
      <c r="O6117"/>
      <c r="S6117"/>
      <c r="T6117"/>
      <c r="U6117"/>
      <c r="V6117" s="9"/>
    </row>
    <row r="6118" spans="13:22" x14ac:dyDescent="0.3">
      <c r="M6118"/>
      <c r="N6118"/>
      <c r="O6118"/>
      <c r="S6118"/>
      <c r="T6118"/>
      <c r="U6118"/>
      <c r="V6118" s="9"/>
    </row>
    <row r="6119" spans="13:22" x14ac:dyDescent="0.3">
      <c r="M6119"/>
      <c r="N6119"/>
      <c r="O6119"/>
      <c r="S6119"/>
      <c r="T6119"/>
      <c r="U6119"/>
      <c r="V6119" s="9"/>
    </row>
    <row r="6120" spans="13:22" x14ac:dyDescent="0.3">
      <c r="M6120"/>
      <c r="N6120"/>
      <c r="O6120"/>
      <c r="S6120"/>
      <c r="T6120"/>
      <c r="U6120"/>
      <c r="V6120" s="9"/>
    </row>
    <row r="6121" spans="13:22" x14ac:dyDescent="0.3">
      <c r="M6121"/>
      <c r="N6121"/>
      <c r="O6121"/>
      <c r="S6121"/>
      <c r="T6121"/>
      <c r="U6121"/>
      <c r="V6121" s="9"/>
    </row>
    <row r="6122" spans="13:22" x14ac:dyDescent="0.3">
      <c r="M6122"/>
      <c r="N6122"/>
      <c r="O6122"/>
      <c r="S6122"/>
      <c r="T6122"/>
      <c r="U6122"/>
      <c r="V6122" s="9"/>
    </row>
    <row r="6123" spans="13:22" x14ac:dyDescent="0.3">
      <c r="M6123"/>
      <c r="N6123"/>
      <c r="O6123"/>
      <c r="S6123"/>
      <c r="T6123"/>
      <c r="U6123"/>
      <c r="V6123" s="9"/>
    </row>
    <row r="6124" spans="13:22" x14ac:dyDescent="0.3">
      <c r="M6124"/>
      <c r="N6124"/>
      <c r="O6124"/>
      <c r="S6124"/>
      <c r="T6124"/>
      <c r="U6124"/>
      <c r="V6124" s="9"/>
    </row>
    <row r="6125" spans="13:22" x14ac:dyDescent="0.3">
      <c r="M6125"/>
      <c r="N6125"/>
      <c r="O6125"/>
      <c r="S6125"/>
      <c r="T6125"/>
      <c r="U6125"/>
      <c r="V6125" s="9"/>
    </row>
    <row r="6126" spans="13:22" x14ac:dyDescent="0.3">
      <c r="M6126"/>
      <c r="N6126"/>
      <c r="O6126"/>
      <c r="S6126"/>
      <c r="T6126"/>
      <c r="U6126"/>
      <c r="V6126" s="9"/>
    </row>
    <row r="6127" spans="13:22" x14ac:dyDescent="0.3">
      <c r="M6127"/>
      <c r="N6127"/>
      <c r="O6127"/>
      <c r="S6127"/>
      <c r="T6127"/>
      <c r="U6127"/>
      <c r="V6127" s="9"/>
    </row>
    <row r="6128" spans="13:22" x14ac:dyDescent="0.3">
      <c r="M6128"/>
      <c r="N6128"/>
      <c r="O6128"/>
      <c r="S6128"/>
      <c r="T6128"/>
      <c r="U6128"/>
      <c r="V6128" s="9"/>
    </row>
    <row r="6129" spans="13:22" x14ac:dyDescent="0.3">
      <c r="M6129"/>
      <c r="N6129"/>
      <c r="O6129"/>
      <c r="S6129"/>
      <c r="T6129"/>
      <c r="U6129"/>
      <c r="V6129" s="9"/>
    </row>
    <row r="6130" spans="13:22" x14ac:dyDescent="0.3">
      <c r="M6130"/>
      <c r="N6130"/>
      <c r="O6130"/>
      <c r="S6130"/>
      <c r="T6130"/>
      <c r="U6130"/>
      <c r="V6130" s="9"/>
    </row>
    <row r="6131" spans="13:22" x14ac:dyDescent="0.3">
      <c r="M6131"/>
      <c r="N6131"/>
      <c r="O6131"/>
      <c r="S6131"/>
      <c r="T6131"/>
      <c r="U6131"/>
      <c r="V6131" s="9"/>
    </row>
    <row r="6132" spans="13:22" x14ac:dyDescent="0.3">
      <c r="M6132"/>
      <c r="N6132"/>
      <c r="O6132"/>
      <c r="S6132"/>
      <c r="T6132"/>
      <c r="U6132"/>
      <c r="V6132" s="9"/>
    </row>
    <row r="6133" spans="13:22" x14ac:dyDescent="0.3">
      <c r="M6133"/>
      <c r="N6133"/>
      <c r="O6133"/>
      <c r="S6133"/>
      <c r="T6133"/>
      <c r="U6133"/>
      <c r="V6133" s="9"/>
    </row>
    <row r="6134" spans="13:22" x14ac:dyDescent="0.3">
      <c r="M6134"/>
      <c r="N6134"/>
      <c r="O6134"/>
      <c r="S6134"/>
      <c r="T6134"/>
      <c r="U6134"/>
      <c r="V6134" s="9"/>
    </row>
    <row r="6135" spans="13:22" x14ac:dyDescent="0.3">
      <c r="M6135"/>
      <c r="N6135"/>
      <c r="O6135"/>
      <c r="S6135"/>
      <c r="T6135"/>
      <c r="U6135"/>
      <c r="V6135" s="9"/>
    </row>
    <row r="6136" spans="13:22" x14ac:dyDescent="0.3">
      <c r="M6136"/>
      <c r="N6136"/>
      <c r="O6136"/>
      <c r="S6136"/>
      <c r="T6136"/>
      <c r="U6136"/>
      <c r="V6136" s="9"/>
    </row>
    <row r="6137" spans="13:22" x14ac:dyDescent="0.3">
      <c r="M6137"/>
      <c r="N6137"/>
      <c r="O6137"/>
      <c r="S6137"/>
      <c r="T6137"/>
      <c r="U6137"/>
      <c r="V6137" s="9"/>
    </row>
    <row r="6138" spans="13:22" x14ac:dyDescent="0.3">
      <c r="M6138"/>
      <c r="N6138"/>
      <c r="O6138"/>
      <c r="S6138"/>
      <c r="T6138"/>
      <c r="U6138"/>
      <c r="V6138" s="9"/>
    </row>
    <row r="6139" spans="13:22" x14ac:dyDescent="0.3">
      <c r="M6139"/>
      <c r="N6139"/>
      <c r="O6139"/>
      <c r="S6139"/>
      <c r="T6139"/>
      <c r="U6139"/>
      <c r="V6139" s="9"/>
    </row>
    <row r="6140" spans="13:22" x14ac:dyDescent="0.3">
      <c r="M6140"/>
      <c r="N6140"/>
      <c r="O6140"/>
      <c r="S6140"/>
      <c r="T6140"/>
      <c r="U6140"/>
      <c r="V6140" s="9"/>
    </row>
    <row r="6141" spans="13:22" x14ac:dyDescent="0.3">
      <c r="M6141"/>
      <c r="N6141"/>
      <c r="O6141"/>
      <c r="S6141"/>
      <c r="T6141"/>
      <c r="U6141"/>
      <c r="V6141" s="9"/>
    </row>
    <row r="6142" spans="13:22" x14ac:dyDescent="0.3">
      <c r="M6142"/>
      <c r="N6142"/>
      <c r="O6142"/>
      <c r="S6142"/>
      <c r="T6142"/>
      <c r="U6142"/>
      <c r="V6142" s="9"/>
    </row>
    <row r="6143" spans="13:22" x14ac:dyDescent="0.3">
      <c r="M6143"/>
      <c r="N6143"/>
      <c r="O6143"/>
      <c r="S6143"/>
      <c r="T6143"/>
      <c r="U6143"/>
      <c r="V6143" s="9"/>
    </row>
    <row r="6144" spans="13:22" x14ac:dyDescent="0.3">
      <c r="M6144"/>
      <c r="N6144"/>
      <c r="O6144"/>
      <c r="S6144"/>
      <c r="T6144"/>
      <c r="U6144"/>
      <c r="V6144" s="9"/>
    </row>
    <row r="6145" spans="13:22" x14ac:dyDescent="0.3">
      <c r="M6145"/>
      <c r="N6145"/>
      <c r="O6145"/>
      <c r="S6145"/>
      <c r="T6145"/>
      <c r="U6145"/>
      <c r="V6145" s="9"/>
    </row>
    <row r="6146" spans="13:22" x14ac:dyDescent="0.3">
      <c r="M6146"/>
      <c r="N6146"/>
      <c r="O6146"/>
      <c r="S6146"/>
      <c r="T6146"/>
      <c r="U6146"/>
      <c r="V6146" s="9"/>
    </row>
    <row r="6147" spans="13:22" x14ac:dyDescent="0.3">
      <c r="M6147"/>
      <c r="N6147"/>
      <c r="O6147"/>
      <c r="S6147"/>
      <c r="T6147"/>
      <c r="U6147"/>
      <c r="V6147" s="9"/>
    </row>
    <row r="6148" spans="13:22" x14ac:dyDescent="0.3">
      <c r="M6148"/>
      <c r="N6148"/>
      <c r="O6148"/>
      <c r="S6148"/>
      <c r="T6148"/>
      <c r="U6148"/>
      <c r="V6148" s="9"/>
    </row>
    <row r="6149" spans="13:22" x14ac:dyDescent="0.3">
      <c r="M6149"/>
      <c r="N6149"/>
      <c r="O6149"/>
      <c r="S6149"/>
      <c r="T6149"/>
      <c r="U6149"/>
      <c r="V6149" s="9"/>
    </row>
    <row r="6150" spans="13:22" x14ac:dyDescent="0.3">
      <c r="M6150"/>
      <c r="N6150"/>
      <c r="O6150"/>
      <c r="S6150"/>
      <c r="T6150"/>
      <c r="U6150"/>
      <c r="V6150" s="9"/>
    </row>
    <row r="6151" spans="13:22" x14ac:dyDescent="0.3">
      <c r="M6151"/>
      <c r="N6151"/>
      <c r="O6151"/>
      <c r="S6151"/>
      <c r="T6151"/>
      <c r="U6151"/>
      <c r="V6151" s="9"/>
    </row>
    <row r="6152" spans="13:22" x14ac:dyDescent="0.3">
      <c r="M6152"/>
      <c r="N6152"/>
      <c r="O6152"/>
      <c r="S6152"/>
      <c r="T6152"/>
      <c r="U6152"/>
      <c r="V6152" s="9"/>
    </row>
    <row r="6153" spans="13:22" x14ac:dyDescent="0.3">
      <c r="M6153"/>
      <c r="N6153"/>
      <c r="O6153"/>
      <c r="S6153"/>
      <c r="T6153"/>
      <c r="U6153"/>
      <c r="V6153" s="9"/>
    </row>
    <row r="6154" spans="13:22" x14ac:dyDescent="0.3">
      <c r="M6154"/>
      <c r="N6154"/>
      <c r="O6154"/>
      <c r="S6154"/>
      <c r="T6154"/>
      <c r="U6154"/>
      <c r="V6154" s="9"/>
    </row>
    <row r="6155" spans="13:22" x14ac:dyDescent="0.3">
      <c r="M6155"/>
      <c r="N6155"/>
      <c r="O6155"/>
      <c r="S6155"/>
      <c r="T6155"/>
      <c r="U6155"/>
      <c r="V6155" s="9"/>
    </row>
    <row r="6156" spans="13:22" x14ac:dyDescent="0.3">
      <c r="M6156"/>
      <c r="N6156"/>
      <c r="O6156"/>
      <c r="S6156"/>
      <c r="T6156"/>
      <c r="U6156"/>
      <c r="V6156" s="9"/>
    </row>
    <row r="6157" spans="13:22" x14ac:dyDescent="0.3">
      <c r="M6157"/>
      <c r="N6157"/>
      <c r="O6157"/>
      <c r="S6157"/>
      <c r="T6157"/>
      <c r="U6157"/>
      <c r="V6157" s="9"/>
    </row>
    <row r="6158" spans="13:22" x14ac:dyDescent="0.3">
      <c r="M6158"/>
      <c r="N6158"/>
      <c r="O6158"/>
      <c r="S6158"/>
      <c r="T6158"/>
      <c r="U6158"/>
      <c r="V6158" s="9"/>
    </row>
    <row r="6159" spans="13:22" x14ac:dyDescent="0.3">
      <c r="M6159"/>
      <c r="N6159"/>
      <c r="O6159"/>
      <c r="S6159"/>
      <c r="T6159"/>
      <c r="U6159"/>
      <c r="V6159" s="9"/>
    </row>
    <row r="6160" spans="13:22" x14ac:dyDescent="0.3">
      <c r="M6160"/>
      <c r="N6160"/>
      <c r="O6160"/>
      <c r="S6160"/>
      <c r="T6160"/>
      <c r="U6160"/>
      <c r="V6160" s="9"/>
    </row>
    <row r="6161" spans="13:22" x14ac:dyDescent="0.3">
      <c r="M6161"/>
      <c r="N6161"/>
      <c r="O6161"/>
      <c r="S6161"/>
      <c r="T6161"/>
      <c r="U6161"/>
      <c r="V6161" s="9"/>
    </row>
    <row r="6162" spans="13:22" x14ac:dyDescent="0.3">
      <c r="M6162"/>
      <c r="N6162"/>
      <c r="O6162"/>
      <c r="S6162"/>
      <c r="T6162"/>
      <c r="U6162"/>
      <c r="V6162" s="9"/>
    </row>
    <row r="6163" spans="13:22" x14ac:dyDescent="0.3">
      <c r="M6163"/>
      <c r="N6163"/>
      <c r="O6163"/>
      <c r="S6163"/>
      <c r="T6163"/>
      <c r="U6163"/>
      <c r="V6163" s="9"/>
    </row>
    <row r="6164" spans="13:22" x14ac:dyDescent="0.3">
      <c r="M6164"/>
      <c r="N6164"/>
      <c r="O6164"/>
      <c r="S6164"/>
      <c r="T6164"/>
      <c r="U6164"/>
      <c r="V6164" s="9"/>
    </row>
    <row r="6165" spans="13:22" x14ac:dyDescent="0.3">
      <c r="M6165"/>
      <c r="N6165"/>
      <c r="O6165"/>
      <c r="S6165"/>
      <c r="T6165"/>
      <c r="U6165"/>
      <c r="V6165" s="9"/>
    </row>
    <row r="6166" spans="13:22" x14ac:dyDescent="0.3">
      <c r="M6166"/>
      <c r="N6166"/>
      <c r="O6166"/>
      <c r="S6166"/>
      <c r="T6166"/>
      <c r="U6166"/>
      <c r="V6166" s="9"/>
    </row>
    <row r="6167" spans="13:22" x14ac:dyDescent="0.3">
      <c r="M6167"/>
      <c r="N6167"/>
      <c r="O6167"/>
      <c r="S6167"/>
      <c r="T6167"/>
      <c r="U6167"/>
      <c r="V6167" s="9"/>
    </row>
    <row r="6168" spans="13:22" x14ac:dyDescent="0.3">
      <c r="M6168"/>
      <c r="N6168"/>
      <c r="O6168"/>
      <c r="S6168"/>
      <c r="T6168"/>
      <c r="U6168"/>
      <c r="V6168" s="9"/>
    </row>
    <row r="6169" spans="13:22" x14ac:dyDescent="0.3">
      <c r="M6169"/>
      <c r="N6169"/>
      <c r="O6169"/>
      <c r="S6169"/>
      <c r="T6169"/>
      <c r="U6169"/>
      <c r="V6169" s="9"/>
    </row>
    <row r="6170" spans="13:22" x14ac:dyDescent="0.3">
      <c r="M6170"/>
      <c r="N6170"/>
      <c r="O6170"/>
      <c r="S6170"/>
      <c r="T6170"/>
      <c r="U6170"/>
      <c r="V6170" s="9"/>
    </row>
    <row r="6171" spans="13:22" x14ac:dyDescent="0.3">
      <c r="M6171"/>
      <c r="N6171"/>
      <c r="O6171"/>
      <c r="S6171"/>
      <c r="T6171"/>
      <c r="U6171"/>
      <c r="V6171" s="9"/>
    </row>
    <row r="6172" spans="13:22" x14ac:dyDescent="0.3">
      <c r="M6172"/>
      <c r="N6172"/>
      <c r="O6172"/>
      <c r="S6172"/>
      <c r="T6172"/>
      <c r="U6172"/>
      <c r="V6172" s="9"/>
    </row>
    <row r="6173" spans="13:22" x14ac:dyDescent="0.3">
      <c r="M6173"/>
      <c r="N6173"/>
      <c r="O6173"/>
      <c r="S6173"/>
      <c r="T6173"/>
      <c r="U6173"/>
      <c r="V6173" s="9"/>
    </row>
    <row r="6174" spans="13:22" x14ac:dyDescent="0.3">
      <c r="M6174"/>
      <c r="N6174"/>
      <c r="O6174"/>
      <c r="S6174"/>
      <c r="T6174"/>
      <c r="U6174"/>
      <c r="V6174" s="9"/>
    </row>
    <row r="6175" spans="13:22" x14ac:dyDescent="0.3">
      <c r="M6175"/>
      <c r="N6175"/>
      <c r="O6175"/>
      <c r="S6175"/>
      <c r="T6175"/>
      <c r="U6175"/>
      <c r="V6175" s="9"/>
    </row>
    <row r="6176" spans="13:22" x14ac:dyDescent="0.3">
      <c r="M6176"/>
      <c r="N6176"/>
      <c r="O6176"/>
      <c r="S6176"/>
      <c r="T6176"/>
      <c r="U6176"/>
      <c r="V6176" s="9"/>
    </row>
    <row r="6177" spans="13:22" x14ac:dyDescent="0.3">
      <c r="M6177"/>
      <c r="N6177"/>
      <c r="O6177"/>
      <c r="S6177"/>
      <c r="T6177"/>
      <c r="U6177"/>
      <c r="V6177" s="9"/>
    </row>
    <row r="6178" spans="13:22" x14ac:dyDescent="0.3">
      <c r="M6178"/>
      <c r="N6178"/>
      <c r="O6178"/>
      <c r="S6178"/>
      <c r="T6178"/>
      <c r="U6178"/>
      <c r="V6178" s="9"/>
    </row>
    <row r="6179" spans="13:22" x14ac:dyDescent="0.3">
      <c r="M6179"/>
      <c r="N6179"/>
      <c r="O6179"/>
      <c r="S6179"/>
      <c r="T6179"/>
      <c r="U6179"/>
      <c r="V6179" s="9"/>
    </row>
    <row r="6180" spans="13:22" x14ac:dyDescent="0.3">
      <c r="M6180"/>
      <c r="N6180"/>
      <c r="O6180"/>
      <c r="S6180"/>
      <c r="T6180"/>
      <c r="U6180"/>
      <c r="V6180" s="9"/>
    </row>
    <row r="6181" spans="13:22" x14ac:dyDescent="0.3">
      <c r="M6181"/>
      <c r="N6181"/>
      <c r="O6181"/>
      <c r="S6181"/>
      <c r="T6181"/>
      <c r="U6181"/>
      <c r="V6181" s="9"/>
    </row>
    <row r="6182" spans="13:22" x14ac:dyDescent="0.3">
      <c r="M6182"/>
      <c r="N6182"/>
      <c r="O6182"/>
      <c r="S6182"/>
      <c r="T6182"/>
      <c r="U6182"/>
      <c r="V6182" s="9"/>
    </row>
    <row r="6183" spans="13:22" x14ac:dyDescent="0.3">
      <c r="M6183"/>
      <c r="N6183"/>
      <c r="O6183"/>
      <c r="S6183"/>
      <c r="T6183"/>
      <c r="U6183"/>
      <c r="V6183" s="9"/>
    </row>
    <row r="6184" spans="13:22" x14ac:dyDescent="0.3">
      <c r="M6184"/>
      <c r="N6184"/>
      <c r="O6184"/>
      <c r="S6184"/>
      <c r="T6184"/>
      <c r="U6184"/>
      <c r="V6184" s="9"/>
    </row>
    <row r="6185" spans="13:22" x14ac:dyDescent="0.3">
      <c r="M6185"/>
      <c r="N6185"/>
      <c r="O6185"/>
      <c r="S6185"/>
      <c r="T6185"/>
      <c r="U6185"/>
      <c r="V6185" s="9"/>
    </row>
    <row r="6186" spans="13:22" x14ac:dyDescent="0.3">
      <c r="M6186"/>
      <c r="N6186"/>
      <c r="O6186"/>
      <c r="S6186"/>
      <c r="T6186"/>
      <c r="U6186"/>
      <c r="V6186" s="9"/>
    </row>
    <row r="6187" spans="13:22" x14ac:dyDescent="0.3">
      <c r="M6187"/>
      <c r="N6187"/>
      <c r="O6187"/>
      <c r="S6187"/>
      <c r="T6187"/>
      <c r="U6187"/>
      <c r="V6187" s="9"/>
    </row>
    <row r="6188" spans="13:22" x14ac:dyDescent="0.3">
      <c r="M6188"/>
      <c r="N6188"/>
      <c r="O6188"/>
      <c r="S6188"/>
      <c r="T6188"/>
      <c r="U6188"/>
      <c r="V6188" s="9"/>
    </row>
    <row r="6189" spans="13:22" x14ac:dyDescent="0.3">
      <c r="M6189"/>
      <c r="N6189"/>
      <c r="O6189"/>
      <c r="S6189"/>
      <c r="T6189"/>
      <c r="U6189"/>
      <c r="V6189" s="9"/>
    </row>
    <row r="6190" spans="13:22" x14ac:dyDescent="0.3">
      <c r="M6190"/>
      <c r="N6190"/>
      <c r="O6190"/>
      <c r="S6190"/>
      <c r="T6190"/>
      <c r="U6190"/>
      <c r="V6190" s="9"/>
    </row>
    <row r="6191" spans="13:22" x14ac:dyDescent="0.3">
      <c r="M6191"/>
      <c r="N6191"/>
      <c r="O6191"/>
      <c r="S6191"/>
      <c r="T6191"/>
      <c r="U6191"/>
      <c r="V6191" s="9"/>
    </row>
    <row r="6192" spans="13:22" x14ac:dyDescent="0.3">
      <c r="M6192"/>
      <c r="N6192"/>
      <c r="O6192"/>
      <c r="S6192"/>
      <c r="T6192"/>
      <c r="U6192"/>
      <c r="V6192" s="9"/>
    </row>
    <row r="6193" spans="13:22" x14ac:dyDescent="0.3">
      <c r="M6193"/>
      <c r="N6193"/>
      <c r="O6193"/>
      <c r="S6193"/>
      <c r="T6193"/>
      <c r="U6193"/>
      <c r="V6193" s="9"/>
    </row>
    <row r="6194" spans="13:22" x14ac:dyDescent="0.3">
      <c r="M6194"/>
      <c r="N6194"/>
      <c r="O6194"/>
      <c r="S6194"/>
      <c r="T6194"/>
      <c r="U6194"/>
      <c r="V6194" s="9"/>
    </row>
    <row r="6195" spans="13:22" x14ac:dyDescent="0.3">
      <c r="M6195"/>
      <c r="N6195"/>
      <c r="O6195"/>
      <c r="S6195"/>
      <c r="T6195"/>
      <c r="U6195"/>
      <c r="V6195" s="9"/>
    </row>
    <row r="6196" spans="13:22" x14ac:dyDescent="0.3">
      <c r="M6196"/>
      <c r="N6196"/>
      <c r="O6196"/>
      <c r="S6196"/>
      <c r="T6196"/>
      <c r="U6196"/>
      <c r="V6196" s="9"/>
    </row>
    <row r="6197" spans="13:22" x14ac:dyDescent="0.3">
      <c r="M6197"/>
      <c r="N6197"/>
      <c r="O6197"/>
      <c r="S6197"/>
      <c r="T6197"/>
      <c r="U6197"/>
      <c r="V6197" s="9"/>
    </row>
    <row r="6198" spans="13:22" x14ac:dyDescent="0.3">
      <c r="M6198"/>
      <c r="N6198"/>
      <c r="O6198"/>
      <c r="S6198"/>
      <c r="T6198"/>
      <c r="U6198"/>
      <c r="V6198" s="9"/>
    </row>
    <row r="6199" spans="13:22" x14ac:dyDescent="0.3">
      <c r="M6199"/>
      <c r="N6199"/>
      <c r="O6199"/>
      <c r="S6199"/>
      <c r="T6199"/>
      <c r="U6199"/>
      <c r="V6199" s="9"/>
    </row>
    <row r="6200" spans="13:22" x14ac:dyDescent="0.3">
      <c r="M6200"/>
      <c r="N6200"/>
      <c r="O6200"/>
      <c r="S6200"/>
      <c r="T6200"/>
      <c r="U6200"/>
      <c r="V6200" s="9"/>
    </row>
    <row r="6201" spans="13:22" x14ac:dyDescent="0.3">
      <c r="M6201"/>
      <c r="N6201"/>
      <c r="O6201"/>
      <c r="S6201"/>
      <c r="T6201"/>
      <c r="U6201"/>
      <c r="V6201" s="9"/>
    </row>
    <row r="6202" spans="13:22" x14ac:dyDescent="0.3">
      <c r="M6202"/>
      <c r="N6202"/>
      <c r="O6202"/>
      <c r="S6202"/>
      <c r="T6202"/>
      <c r="U6202"/>
      <c r="V6202" s="9"/>
    </row>
    <row r="6203" spans="13:22" x14ac:dyDescent="0.3">
      <c r="M6203"/>
      <c r="N6203"/>
      <c r="O6203"/>
      <c r="S6203"/>
      <c r="T6203"/>
      <c r="U6203"/>
      <c r="V6203" s="9"/>
    </row>
    <row r="6204" spans="13:22" x14ac:dyDescent="0.3">
      <c r="M6204"/>
      <c r="N6204"/>
      <c r="O6204"/>
      <c r="S6204"/>
      <c r="T6204"/>
      <c r="U6204"/>
      <c r="V6204" s="9"/>
    </row>
    <row r="6205" spans="13:22" x14ac:dyDescent="0.3">
      <c r="M6205"/>
      <c r="N6205"/>
      <c r="O6205"/>
      <c r="S6205"/>
      <c r="T6205"/>
      <c r="U6205"/>
      <c r="V6205" s="9"/>
    </row>
    <row r="6206" spans="13:22" x14ac:dyDescent="0.3">
      <c r="M6206"/>
      <c r="N6206"/>
      <c r="O6206"/>
      <c r="S6206"/>
      <c r="T6206"/>
      <c r="U6206"/>
      <c r="V6206" s="9"/>
    </row>
    <row r="6207" spans="13:22" x14ac:dyDescent="0.3">
      <c r="M6207"/>
      <c r="N6207"/>
      <c r="O6207"/>
      <c r="S6207"/>
      <c r="T6207"/>
      <c r="U6207"/>
      <c r="V6207" s="9"/>
    </row>
    <row r="6208" spans="13:22" x14ac:dyDescent="0.3">
      <c r="M6208"/>
      <c r="N6208"/>
      <c r="O6208"/>
      <c r="S6208"/>
      <c r="T6208"/>
      <c r="U6208"/>
      <c r="V6208" s="9"/>
    </row>
    <row r="6209" spans="13:22" x14ac:dyDescent="0.3">
      <c r="M6209"/>
      <c r="N6209"/>
      <c r="O6209"/>
      <c r="S6209"/>
      <c r="T6209"/>
      <c r="U6209"/>
      <c r="V6209" s="9"/>
    </row>
    <row r="6210" spans="13:22" x14ac:dyDescent="0.3">
      <c r="M6210"/>
      <c r="N6210"/>
      <c r="O6210"/>
      <c r="S6210"/>
      <c r="T6210"/>
      <c r="U6210"/>
      <c r="V6210" s="9"/>
    </row>
    <row r="6211" spans="13:22" x14ac:dyDescent="0.3">
      <c r="M6211"/>
      <c r="N6211"/>
      <c r="O6211"/>
      <c r="S6211"/>
      <c r="T6211"/>
      <c r="U6211"/>
      <c r="V6211" s="9"/>
    </row>
    <row r="6212" spans="13:22" x14ac:dyDescent="0.3">
      <c r="M6212"/>
      <c r="N6212"/>
      <c r="O6212"/>
      <c r="S6212"/>
      <c r="T6212"/>
      <c r="U6212"/>
      <c r="V6212" s="9"/>
    </row>
    <row r="6213" spans="13:22" x14ac:dyDescent="0.3">
      <c r="M6213"/>
      <c r="N6213"/>
      <c r="O6213"/>
      <c r="S6213"/>
      <c r="T6213"/>
      <c r="U6213"/>
      <c r="V6213" s="9"/>
    </row>
    <row r="6214" spans="13:22" x14ac:dyDescent="0.3">
      <c r="M6214"/>
      <c r="N6214"/>
      <c r="O6214"/>
      <c r="S6214"/>
      <c r="T6214"/>
      <c r="U6214"/>
      <c r="V6214" s="9"/>
    </row>
    <row r="6215" spans="13:22" x14ac:dyDescent="0.3">
      <c r="M6215"/>
      <c r="N6215"/>
      <c r="O6215"/>
      <c r="S6215"/>
      <c r="T6215"/>
      <c r="U6215"/>
      <c r="V6215" s="9"/>
    </row>
    <row r="6216" spans="13:22" x14ac:dyDescent="0.3">
      <c r="M6216"/>
      <c r="N6216"/>
      <c r="O6216"/>
      <c r="S6216"/>
      <c r="T6216"/>
      <c r="U6216"/>
      <c r="V6216" s="9"/>
    </row>
    <row r="6217" spans="13:22" x14ac:dyDescent="0.3">
      <c r="M6217"/>
      <c r="N6217"/>
      <c r="O6217"/>
      <c r="S6217"/>
      <c r="T6217"/>
      <c r="U6217"/>
      <c r="V6217" s="9"/>
    </row>
    <row r="6218" spans="13:22" x14ac:dyDescent="0.3">
      <c r="M6218"/>
      <c r="N6218"/>
      <c r="O6218"/>
      <c r="S6218"/>
      <c r="T6218"/>
      <c r="U6218"/>
      <c r="V6218" s="9"/>
    </row>
    <row r="6219" spans="13:22" x14ac:dyDescent="0.3">
      <c r="M6219"/>
      <c r="N6219"/>
      <c r="O6219"/>
      <c r="S6219"/>
      <c r="T6219"/>
      <c r="U6219"/>
      <c r="V6219" s="9"/>
    </row>
    <row r="6220" spans="13:22" x14ac:dyDescent="0.3">
      <c r="M6220"/>
      <c r="N6220"/>
      <c r="O6220"/>
      <c r="S6220"/>
      <c r="T6220"/>
      <c r="U6220"/>
      <c r="V6220" s="9"/>
    </row>
    <row r="6221" spans="13:22" x14ac:dyDescent="0.3">
      <c r="M6221"/>
      <c r="N6221"/>
      <c r="O6221"/>
      <c r="S6221"/>
      <c r="T6221"/>
      <c r="U6221"/>
      <c r="V6221" s="9"/>
    </row>
    <row r="6222" spans="13:22" x14ac:dyDescent="0.3">
      <c r="M6222"/>
      <c r="N6222"/>
      <c r="O6222"/>
      <c r="S6222"/>
      <c r="T6222"/>
      <c r="U6222"/>
      <c r="V6222" s="9"/>
    </row>
    <row r="6223" spans="13:22" x14ac:dyDescent="0.3">
      <c r="M6223"/>
      <c r="N6223"/>
      <c r="O6223"/>
      <c r="S6223"/>
      <c r="T6223"/>
      <c r="U6223"/>
      <c r="V6223" s="9"/>
    </row>
    <row r="6224" spans="13:22" x14ac:dyDescent="0.3">
      <c r="M6224"/>
      <c r="N6224"/>
      <c r="O6224"/>
      <c r="S6224"/>
      <c r="T6224"/>
      <c r="U6224"/>
      <c r="V6224" s="9"/>
    </row>
    <row r="6225" spans="13:22" x14ac:dyDescent="0.3">
      <c r="M6225"/>
      <c r="N6225"/>
      <c r="O6225"/>
      <c r="S6225"/>
      <c r="T6225"/>
      <c r="U6225"/>
      <c r="V6225" s="9"/>
    </row>
    <row r="6226" spans="13:22" x14ac:dyDescent="0.3">
      <c r="M6226"/>
      <c r="N6226"/>
      <c r="O6226"/>
      <c r="S6226"/>
      <c r="T6226"/>
      <c r="U6226"/>
      <c r="V6226" s="9"/>
    </row>
    <row r="6227" spans="13:22" x14ac:dyDescent="0.3">
      <c r="M6227"/>
      <c r="N6227"/>
      <c r="O6227"/>
      <c r="S6227"/>
      <c r="T6227"/>
      <c r="U6227"/>
      <c r="V6227" s="9"/>
    </row>
    <row r="6228" spans="13:22" x14ac:dyDescent="0.3">
      <c r="M6228"/>
      <c r="N6228"/>
      <c r="O6228"/>
      <c r="S6228"/>
      <c r="T6228"/>
      <c r="U6228"/>
      <c r="V6228" s="9"/>
    </row>
    <row r="6229" spans="13:22" x14ac:dyDescent="0.3">
      <c r="M6229"/>
      <c r="N6229"/>
      <c r="O6229"/>
      <c r="S6229"/>
      <c r="T6229"/>
      <c r="U6229"/>
      <c r="V6229" s="9"/>
    </row>
    <row r="6230" spans="13:22" x14ac:dyDescent="0.3">
      <c r="M6230"/>
      <c r="N6230"/>
      <c r="O6230"/>
      <c r="S6230"/>
      <c r="T6230"/>
      <c r="U6230"/>
      <c r="V6230" s="9"/>
    </row>
    <row r="6231" spans="13:22" x14ac:dyDescent="0.3">
      <c r="M6231"/>
      <c r="N6231"/>
      <c r="O6231"/>
      <c r="S6231"/>
      <c r="T6231"/>
      <c r="U6231"/>
      <c r="V6231" s="9"/>
    </row>
    <row r="6232" spans="13:22" x14ac:dyDescent="0.3">
      <c r="M6232"/>
      <c r="N6232"/>
      <c r="O6232"/>
      <c r="S6232"/>
      <c r="T6232"/>
      <c r="U6232"/>
      <c r="V6232" s="9"/>
    </row>
    <row r="6233" spans="13:22" x14ac:dyDescent="0.3">
      <c r="M6233"/>
      <c r="N6233"/>
      <c r="O6233"/>
      <c r="S6233"/>
      <c r="T6233"/>
      <c r="U6233"/>
      <c r="V6233" s="9"/>
    </row>
    <row r="6234" spans="13:22" x14ac:dyDescent="0.3">
      <c r="M6234"/>
      <c r="N6234"/>
      <c r="O6234"/>
      <c r="S6234"/>
      <c r="T6234"/>
      <c r="U6234"/>
      <c r="V6234" s="9"/>
    </row>
    <row r="6235" spans="13:22" x14ac:dyDescent="0.3">
      <c r="M6235"/>
      <c r="N6235"/>
      <c r="O6235"/>
      <c r="S6235"/>
      <c r="T6235"/>
      <c r="U6235"/>
      <c r="V6235" s="9"/>
    </row>
    <row r="6236" spans="13:22" x14ac:dyDescent="0.3">
      <c r="M6236"/>
      <c r="N6236"/>
      <c r="O6236"/>
      <c r="S6236"/>
      <c r="T6236"/>
      <c r="U6236"/>
      <c r="V6236" s="9"/>
    </row>
    <row r="6237" spans="13:22" x14ac:dyDescent="0.3">
      <c r="M6237"/>
      <c r="N6237"/>
      <c r="O6237"/>
      <c r="S6237"/>
      <c r="T6237"/>
      <c r="U6237"/>
      <c r="V6237" s="9"/>
    </row>
    <row r="6238" spans="13:22" x14ac:dyDescent="0.3">
      <c r="M6238"/>
      <c r="N6238"/>
      <c r="O6238"/>
      <c r="S6238"/>
      <c r="T6238"/>
      <c r="U6238"/>
      <c r="V6238" s="9"/>
    </row>
    <row r="6239" spans="13:22" x14ac:dyDescent="0.3">
      <c r="M6239"/>
      <c r="N6239"/>
      <c r="O6239"/>
      <c r="S6239"/>
      <c r="T6239"/>
      <c r="U6239"/>
      <c r="V6239" s="9"/>
    </row>
    <row r="6240" spans="13:22" x14ac:dyDescent="0.3">
      <c r="M6240"/>
      <c r="N6240"/>
      <c r="O6240"/>
      <c r="S6240"/>
      <c r="T6240"/>
      <c r="U6240"/>
      <c r="V6240" s="9"/>
    </row>
    <row r="6241" spans="13:22" x14ac:dyDescent="0.3">
      <c r="M6241"/>
      <c r="N6241"/>
      <c r="O6241"/>
      <c r="S6241"/>
      <c r="T6241"/>
      <c r="U6241"/>
      <c r="V6241" s="9"/>
    </row>
    <row r="6242" spans="13:22" x14ac:dyDescent="0.3">
      <c r="M6242"/>
      <c r="N6242"/>
      <c r="O6242"/>
      <c r="S6242"/>
      <c r="T6242"/>
      <c r="U6242"/>
      <c r="V6242" s="9"/>
    </row>
    <row r="6243" spans="13:22" x14ac:dyDescent="0.3">
      <c r="M6243"/>
      <c r="N6243"/>
      <c r="O6243"/>
      <c r="S6243"/>
      <c r="T6243"/>
      <c r="U6243"/>
      <c r="V6243" s="9"/>
    </row>
    <row r="6244" spans="13:22" x14ac:dyDescent="0.3">
      <c r="M6244"/>
      <c r="N6244"/>
      <c r="O6244"/>
      <c r="S6244"/>
      <c r="T6244"/>
      <c r="U6244"/>
      <c r="V6244" s="9"/>
    </row>
    <row r="6245" spans="13:22" x14ac:dyDescent="0.3">
      <c r="M6245"/>
      <c r="N6245"/>
      <c r="O6245"/>
      <c r="S6245"/>
      <c r="T6245"/>
      <c r="U6245"/>
      <c r="V6245" s="9"/>
    </row>
    <row r="6246" spans="13:22" x14ac:dyDescent="0.3">
      <c r="M6246"/>
      <c r="N6246"/>
      <c r="O6246"/>
      <c r="S6246"/>
      <c r="T6246"/>
      <c r="U6246"/>
      <c r="V6246" s="9"/>
    </row>
    <row r="6247" spans="13:22" x14ac:dyDescent="0.3">
      <c r="M6247"/>
      <c r="N6247"/>
      <c r="O6247"/>
      <c r="S6247"/>
      <c r="T6247"/>
      <c r="U6247"/>
      <c r="V6247" s="9"/>
    </row>
    <row r="6248" spans="13:22" x14ac:dyDescent="0.3">
      <c r="M6248"/>
      <c r="N6248"/>
      <c r="O6248"/>
      <c r="S6248"/>
      <c r="T6248"/>
      <c r="U6248"/>
      <c r="V6248" s="9"/>
    </row>
    <row r="6249" spans="13:22" x14ac:dyDescent="0.3">
      <c r="M6249"/>
      <c r="N6249"/>
      <c r="O6249"/>
      <c r="S6249"/>
      <c r="T6249"/>
      <c r="U6249"/>
      <c r="V6249" s="9"/>
    </row>
    <row r="6250" spans="13:22" x14ac:dyDescent="0.3">
      <c r="M6250"/>
      <c r="N6250"/>
      <c r="O6250"/>
      <c r="S6250"/>
      <c r="T6250"/>
      <c r="U6250"/>
      <c r="V6250" s="9"/>
    </row>
    <row r="6251" spans="13:22" x14ac:dyDescent="0.3">
      <c r="M6251"/>
      <c r="N6251"/>
      <c r="O6251"/>
      <c r="S6251"/>
      <c r="T6251"/>
      <c r="U6251"/>
      <c r="V6251" s="9"/>
    </row>
    <row r="6252" spans="13:22" x14ac:dyDescent="0.3">
      <c r="M6252"/>
      <c r="N6252"/>
      <c r="O6252"/>
      <c r="S6252"/>
      <c r="T6252"/>
      <c r="U6252"/>
      <c r="V6252" s="9"/>
    </row>
    <row r="6253" spans="13:22" x14ac:dyDescent="0.3">
      <c r="M6253"/>
      <c r="N6253"/>
      <c r="O6253"/>
      <c r="S6253"/>
      <c r="T6253"/>
      <c r="U6253"/>
      <c r="V6253" s="9"/>
    </row>
    <row r="6254" spans="13:22" x14ac:dyDescent="0.3">
      <c r="M6254"/>
      <c r="N6254"/>
      <c r="O6254"/>
      <c r="S6254"/>
      <c r="T6254"/>
      <c r="U6254"/>
      <c r="V6254" s="9"/>
    </row>
    <row r="6255" spans="13:22" x14ac:dyDescent="0.3">
      <c r="M6255"/>
      <c r="N6255"/>
      <c r="O6255"/>
      <c r="S6255"/>
      <c r="T6255"/>
      <c r="U6255"/>
      <c r="V6255" s="9"/>
    </row>
    <row r="6256" spans="13:22" x14ac:dyDescent="0.3">
      <c r="M6256"/>
      <c r="N6256"/>
      <c r="O6256"/>
      <c r="S6256"/>
      <c r="T6256"/>
      <c r="U6256"/>
      <c r="V6256" s="9"/>
    </row>
    <row r="6257" spans="13:22" x14ac:dyDescent="0.3">
      <c r="M6257"/>
      <c r="N6257"/>
      <c r="O6257"/>
      <c r="S6257"/>
      <c r="T6257"/>
      <c r="U6257"/>
      <c r="V6257" s="9"/>
    </row>
    <row r="6258" spans="13:22" x14ac:dyDescent="0.3">
      <c r="M6258"/>
      <c r="N6258"/>
      <c r="O6258"/>
      <c r="S6258"/>
      <c r="T6258"/>
      <c r="U6258"/>
      <c r="V6258" s="9"/>
    </row>
    <row r="6259" spans="13:22" x14ac:dyDescent="0.3">
      <c r="M6259"/>
      <c r="N6259"/>
      <c r="O6259"/>
      <c r="S6259"/>
      <c r="T6259"/>
      <c r="U6259"/>
      <c r="V6259" s="9"/>
    </row>
    <row r="6260" spans="13:22" x14ac:dyDescent="0.3">
      <c r="M6260"/>
      <c r="N6260"/>
      <c r="O6260"/>
      <c r="S6260"/>
      <c r="T6260"/>
      <c r="U6260"/>
      <c r="V6260" s="9"/>
    </row>
    <row r="6261" spans="13:22" x14ac:dyDescent="0.3">
      <c r="M6261"/>
      <c r="N6261"/>
      <c r="O6261"/>
      <c r="S6261"/>
      <c r="T6261"/>
      <c r="U6261"/>
      <c r="V6261" s="9"/>
    </row>
    <row r="6262" spans="13:22" x14ac:dyDescent="0.3">
      <c r="M6262"/>
      <c r="N6262"/>
      <c r="O6262"/>
      <c r="S6262"/>
      <c r="T6262"/>
      <c r="U6262"/>
      <c r="V6262" s="9"/>
    </row>
    <row r="6263" spans="13:22" x14ac:dyDescent="0.3">
      <c r="M6263"/>
      <c r="N6263"/>
      <c r="O6263"/>
      <c r="S6263"/>
      <c r="T6263"/>
      <c r="U6263"/>
      <c r="V6263" s="9"/>
    </row>
    <row r="6264" spans="13:22" x14ac:dyDescent="0.3">
      <c r="M6264"/>
      <c r="N6264"/>
      <c r="O6264"/>
      <c r="S6264"/>
      <c r="T6264"/>
      <c r="U6264"/>
      <c r="V6264" s="9"/>
    </row>
    <row r="6265" spans="13:22" x14ac:dyDescent="0.3">
      <c r="M6265"/>
      <c r="N6265"/>
      <c r="O6265"/>
      <c r="S6265"/>
      <c r="T6265"/>
      <c r="U6265"/>
      <c r="V6265" s="9"/>
    </row>
    <row r="6266" spans="13:22" x14ac:dyDescent="0.3">
      <c r="M6266"/>
      <c r="N6266"/>
      <c r="O6266"/>
      <c r="S6266"/>
      <c r="T6266"/>
      <c r="U6266"/>
      <c r="V6266" s="9"/>
    </row>
    <row r="6267" spans="13:22" x14ac:dyDescent="0.3">
      <c r="M6267"/>
      <c r="N6267"/>
      <c r="O6267"/>
      <c r="S6267"/>
      <c r="T6267"/>
      <c r="U6267"/>
      <c r="V6267" s="9"/>
    </row>
    <row r="6268" spans="13:22" x14ac:dyDescent="0.3">
      <c r="M6268"/>
      <c r="N6268"/>
      <c r="O6268"/>
      <c r="S6268"/>
      <c r="T6268"/>
      <c r="U6268"/>
      <c r="V6268" s="9"/>
    </row>
    <row r="6269" spans="13:22" x14ac:dyDescent="0.3">
      <c r="M6269"/>
      <c r="N6269"/>
      <c r="O6269"/>
      <c r="S6269"/>
      <c r="T6269"/>
      <c r="U6269"/>
      <c r="V6269" s="9"/>
    </row>
    <row r="6270" spans="13:22" x14ac:dyDescent="0.3">
      <c r="M6270"/>
      <c r="N6270"/>
      <c r="O6270"/>
      <c r="S6270"/>
      <c r="T6270"/>
      <c r="U6270"/>
      <c r="V6270" s="9"/>
    </row>
    <row r="6271" spans="13:22" x14ac:dyDescent="0.3">
      <c r="M6271"/>
      <c r="N6271"/>
      <c r="O6271"/>
      <c r="S6271"/>
      <c r="T6271"/>
      <c r="U6271"/>
      <c r="V6271" s="9"/>
    </row>
    <row r="6272" spans="13:22" x14ac:dyDescent="0.3">
      <c r="M6272"/>
      <c r="N6272"/>
      <c r="O6272"/>
      <c r="S6272"/>
      <c r="T6272"/>
      <c r="U6272"/>
      <c r="V6272" s="9"/>
    </row>
    <row r="6273" spans="13:22" x14ac:dyDescent="0.3">
      <c r="M6273"/>
      <c r="N6273"/>
      <c r="O6273"/>
      <c r="S6273"/>
      <c r="T6273"/>
      <c r="U6273"/>
      <c r="V6273" s="9"/>
    </row>
    <row r="6274" spans="13:22" x14ac:dyDescent="0.3">
      <c r="M6274"/>
      <c r="N6274"/>
      <c r="O6274"/>
      <c r="S6274"/>
      <c r="T6274"/>
      <c r="U6274"/>
      <c r="V6274" s="9"/>
    </row>
    <row r="6275" spans="13:22" x14ac:dyDescent="0.3">
      <c r="M6275"/>
      <c r="N6275"/>
      <c r="O6275"/>
      <c r="S6275"/>
      <c r="T6275"/>
      <c r="U6275"/>
      <c r="V6275" s="9"/>
    </row>
    <row r="6276" spans="13:22" x14ac:dyDescent="0.3">
      <c r="M6276"/>
      <c r="N6276"/>
      <c r="O6276"/>
      <c r="S6276"/>
      <c r="T6276"/>
      <c r="U6276"/>
      <c r="V6276" s="9"/>
    </row>
    <row r="6277" spans="13:22" x14ac:dyDescent="0.3">
      <c r="M6277"/>
      <c r="N6277"/>
      <c r="O6277"/>
      <c r="S6277"/>
      <c r="T6277"/>
      <c r="U6277"/>
      <c r="V6277" s="9"/>
    </row>
    <row r="6278" spans="13:22" x14ac:dyDescent="0.3">
      <c r="M6278"/>
      <c r="N6278"/>
      <c r="O6278"/>
      <c r="S6278"/>
      <c r="T6278"/>
      <c r="U6278"/>
      <c r="V6278" s="9"/>
    </row>
    <row r="6279" spans="13:22" x14ac:dyDescent="0.3">
      <c r="M6279"/>
      <c r="N6279"/>
      <c r="O6279"/>
      <c r="S6279"/>
      <c r="T6279"/>
      <c r="U6279"/>
      <c r="V6279" s="9"/>
    </row>
    <row r="6280" spans="13:22" x14ac:dyDescent="0.3">
      <c r="M6280"/>
      <c r="N6280"/>
      <c r="O6280"/>
      <c r="S6280"/>
      <c r="T6280"/>
      <c r="U6280"/>
      <c r="V6280" s="9"/>
    </row>
    <row r="6281" spans="13:22" x14ac:dyDescent="0.3">
      <c r="M6281"/>
      <c r="N6281"/>
      <c r="O6281"/>
      <c r="S6281"/>
      <c r="T6281"/>
      <c r="U6281"/>
      <c r="V6281" s="9"/>
    </row>
    <row r="6282" spans="13:22" x14ac:dyDescent="0.3">
      <c r="M6282"/>
      <c r="N6282"/>
      <c r="O6282"/>
      <c r="S6282"/>
      <c r="T6282"/>
      <c r="U6282"/>
      <c r="V6282" s="9"/>
    </row>
    <row r="6283" spans="13:22" x14ac:dyDescent="0.3">
      <c r="M6283"/>
      <c r="N6283"/>
      <c r="O6283"/>
      <c r="S6283"/>
      <c r="T6283"/>
      <c r="U6283"/>
      <c r="V6283" s="9"/>
    </row>
    <row r="6284" spans="13:22" x14ac:dyDescent="0.3">
      <c r="M6284"/>
      <c r="N6284"/>
      <c r="O6284"/>
      <c r="S6284"/>
      <c r="T6284"/>
      <c r="U6284"/>
      <c r="V6284" s="9"/>
    </row>
    <row r="6285" spans="13:22" x14ac:dyDescent="0.3">
      <c r="M6285"/>
      <c r="N6285"/>
      <c r="O6285"/>
      <c r="S6285"/>
      <c r="T6285"/>
      <c r="U6285"/>
      <c r="V6285" s="9"/>
    </row>
    <row r="6286" spans="13:22" x14ac:dyDescent="0.3">
      <c r="M6286"/>
      <c r="N6286"/>
      <c r="O6286"/>
      <c r="S6286"/>
      <c r="T6286"/>
      <c r="U6286"/>
      <c r="V6286" s="9"/>
    </row>
    <row r="6287" spans="13:22" x14ac:dyDescent="0.3">
      <c r="M6287"/>
      <c r="N6287"/>
      <c r="O6287"/>
      <c r="S6287"/>
      <c r="T6287"/>
      <c r="U6287"/>
      <c r="V6287" s="9"/>
    </row>
    <row r="6288" spans="13:22" x14ac:dyDescent="0.3">
      <c r="M6288"/>
      <c r="N6288"/>
      <c r="O6288"/>
      <c r="S6288"/>
      <c r="T6288"/>
      <c r="U6288"/>
      <c r="V6288" s="9"/>
    </row>
    <row r="6289" spans="13:22" x14ac:dyDescent="0.3">
      <c r="M6289"/>
      <c r="N6289"/>
      <c r="O6289"/>
      <c r="S6289"/>
      <c r="T6289"/>
      <c r="U6289"/>
      <c r="V6289" s="9"/>
    </row>
    <row r="6290" spans="13:22" x14ac:dyDescent="0.3">
      <c r="M6290"/>
      <c r="N6290"/>
      <c r="O6290"/>
      <c r="S6290"/>
      <c r="T6290"/>
      <c r="U6290"/>
      <c r="V6290" s="9"/>
    </row>
    <row r="6291" spans="13:22" x14ac:dyDescent="0.3">
      <c r="M6291"/>
      <c r="N6291"/>
      <c r="O6291"/>
      <c r="S6291"/>
      <c r="T6291"/>
      <c r="U6291"/>
      <c r="V6291" s="9"/>
    </row>
    <row r="6292" spans="13:22" x14ac:dyDescent="0.3">
      <c r="M6292"/>
      <c r="N6292"/>
      <c r="O6292"/>
      <c r="S6292"/>
      <c r="T6292"/>
      <c r="U6292"/>
      <c r="V6292" s="9"/>
    </row>
    <row r="6293" spans="13:22" x14ac:dyDescent="0.3">
      <c r="M6293"/>
      <c r="N6293"/>
      <c r="O6293"/>
      <c r="S6293"/>
      <c r="T6293"/>
      <c r="U6293"/>
      <c r="V6293" s="9"/>
    </row>
    <row r="6294" spans="13:22" x14ac:dyDescent="0.3">
      <c r="M6294"/>
      <c r="N6294"/>
      <c r="O6294"/>
      <c r="S6294"/>
      <c r="T6294"/>
      <c r="U6294"/>
      <c r="V6294" s="9"/>
    </row>
    <row r="6295" spans="13:22" x14ac:dyDescent="0.3">
      <c r="M6295"/>
      <c r="N6295"/>
      <c r="O6295"/>
      <c r="S6295"/>
      <c r="T6295"/>
      <c r="U6295"/>
      <c r="V6295" s="9"/>
    </row>
    <row r="6296" spans="13:22" x14ac:dyDescent="0.3">
      <c r="M6296"/>
      <c r="N6296"/>
      <c r="O6296"/>
      <c r="S6296"/>
      <c r="T6296"/>
      <c r="U6296"/>
      <c r="V6296" s="9"/>
    </row>
    <row r="6297" spans="13:22" x14ac:dyDescent="0.3">
      <c r="M6297"/>
      <c r="N6297"/>
      <c r="O6297"/>
      <c r="S6297"/>
      <c r="T6297"/>
      <c r="U6297"/>
      <c r="V6297" s="9"/>
    </row>
    <row r="6298" spans="13:22" x14ac:dyDescent="0.3">
      <c r="M6298"/>
      <c r="N6298"/>
      <c r="O6298"/>
      <c r="S6298"/>
      <c r="T6298"/>
      <c r="U6298"/>
      <c r="V6298" s="9"/>
    </row>
    <row r="6299" spans="13:22" x14ac:dyDescent="0.3">
      <c r="M6299"/>
      <c r="N6299"/>
      <c r="O6299"/>
      <c r="S6299"/>
      <c r="T6299"/>
      <c r="U6299"/>
      <c r="V6299" s="9"/>
    </row>
    <row r="6300" spans="13:22" x14ac:dyDescent="0.3">
      <c r="M6300"/>
      <c r="N6300"/>
      <c r="O6300"/>
      <c r="S6300"/>
      <c r="T6300"/>
      <c r="U6300"/>
      <c r="V6300" s="9"/>
    </row>
    <row r="6301" spans="13:22" x14ac:dyDescent="0.3">
      <c r="M6301"/>
      <c r="N6301"/>
      <c r="O6301"/>
      <c r="S6301"/>
      <c r="T6301"/>
      <c r="U6301"/>
      <c r="V6301" s="9"/>
    </row>
    <row r="6302" spans="13:22" x14ac:dyDescent="0.3">
      <c r="M6302"/>
      <c r="N6302"/>
      <c r="O6302"/>
      <c r="S6302"/>
      <c r="T6302"/>
      <c r="U6302"/>
      <c r="V6302" s="9"/>
    </row>
    <row r="6303" spans="13:22" x14ac:dyDescent="0.3">
      <c r="M6303"/>
      <c r="N6303"/>
      <c r="O6303"/>
      <c r="S6303"/>
      <c r="T6303"/>
      <c r="U6303"/>
      <c r="V6303" s="9"/>
    </row>
    <row r="6304" spans="13:22" x14ac:dyDescent="0.3">
      <c r="M6304"/>
      <c r="N6304"/>
      <c r="O6304"/>
      <c r="S6304"/>
      <c r="T6304"/>
      <c r="U6304"/>
      <c r="V6304" s="9"/>
    </row>
    <row r="6305" spans="13:22" x14ac:dyDescent="0.3">
      <c r="M6305"/>
      <c r="N6305"/>
      <c r="O6305"/>
      <c r="S6305"/>
      <c r="T6305"/>
      <c r="U6305"/>
      <c r="V6305" s="9"/>
    </row>
    <row r="6306" spans="13:22" x14ac:dyDescent="0.3">
      <c r="M6306"/>
      <c r="N6306"/>
      <c r="O6306"/>
      <c r="S6306"/>
      <c r="T6306"/>
      <c r="U6306"/>
      <c r="V6306" s="9"/>
    </row>
    <row r="6307" spans="13:22" x14ac:dyDescent="0.3">
      <c r="M6307"/>
      <c r="N6307"/>
      <c r="O6307"/>
      <c r="S6307"/>
      <c r="T6307"/>
      <c r="U6307"/>
      <c r="V6307" s="9"/>
    </row>
    <row r="6308" spans="13:22" x14ac:dyDescent="0.3">
      <c r="M6308"/>
      <c r="N6308"/>
      <c r="O6308"/>
      <c r="S6308"/>
      <c r="T6308"/>
      <c r="U6308"/>
      <c r="V6308" s="9"/>
    </row>
    <row r="6309" spans="13:22" x14ac:dyDescent="0.3">
      <c r="M6309"/>
      <c r="N6309"/>
      <c r="O6309"/>
      <c r="S6309"/>
      <c r="T6309"/>
      <c r="U6309"/>
      <c r="V6309" s="9"/>
    </row>
    <row r="6310" spans="13:22" x14ac:dyDescent="0.3">
      <c r="M6310"/>
      <c r="N6310"/>
      <c r="O6310"/>
      <c r="S6310"/>
      <c r="T6310"/>
      <c r="U6310"/>
      <c r="V6310" s="9"/>
    </row>
    <row r="6311" spans="13:22" x14ac:dyDescent="0.3">
      <c r="M6311"/>
      <c r="N6311"/>
      <c r="O6311"/>
      <c r="S6311"/>
      <c r="T6311"/>
      <c r="U6311"/>
      <c r="V6311" s="9"/>
    </row>
    <row r="6312" spans="13:22" x14ac:dyDescent="0.3">
      <c r="M6312"/>
      <c r="N6312"/>
      <c r="O6312"/>
      <c r="S6312"/>
      <c r="T6312"/>
      <c r="U6312"/>
      <c r="V6312" s="9"/>
    </row>
    <row r="6313" spans="13:22" x14ac:dyDescent="0.3">
      <c r="M6313"/>
      <c r="N6313"/>
      <c r="O6313"/>
      <c r="S6313"/>
      <c r="T6313"/>
      <c r="U6313"/>
      <c r="V6313" s="9"/>
    </row>
    <row r="6314" spans="13:22" x14ac:dyDescent="0.3">
      <c r="M6314"/>
      <c r="N6314"/>
      <c r="O6314"/>
      <c r="S6314"/>
      <c r="T6314"/>
      <c r="U6314"/>
      <c r="V6314" s="9"/>
    </row>
    <row r="6315" spans="13:22" x14ac:dyDescent="0.3">
      <c r="M6315"/>
      <c r="N6315"/>
      <c r="O6315"/>
      <c r="S6315"/>
      <c r="T6315"/>
      <c r="U6315"/>
      <c r="V6315" s="9"/>
    </row>
    <row r="6316" spans="13:22" x14ac:dyDescent="0.3">
      <c r="M6316"/>
      <c r="N6316"/>
      <c r="O6316"/>
      <c r="S6316"/>
      <c r="T6316"/>
      <c r="U6316"/>
      <c r="V6316" s="9"/>
    </row>
    <row r="6317" spans="13:22" x14ac:dyDescent="0.3">
      <c r="M6317"/>
      <c r="N6317"/>
      <c r="O6317"/>
      <c r="S6317"/>
      <c r="T6317"/>
      <c r="U6317"/>
      <c r="V6317" s="9"/>
    </row>
    <row r="6318" spans="13:22" x14ac:dyDescent="0.3">
      <c r="M6318"/>
      <c r="N6318"/>
      <c r="O6318"/>
      <c r="S6318"/>
      <c r="T6318"/>
      <c r="U6318"/>
      <c r="V6318" s="9"/>
    </row>
    <row r="6319" spans="13:22" x14ac:dyDescent="0.3">
      <c r="M6319"/>
      <c r="N6319"/>
      <c r="O6319"/>
      <c r="S6319"/>
      <c r="T6319"/>
      <c r="U6319"/>
      <c r="V6319" s="9"/>
    </row>
    <row r="6320" spans="13:22" x14ac:dyDescent="0.3">
      <c r="M6320"/>
      <c r="N6320"/>
      <c r="O6320"/>
      <c r="S6320"/>
      <c r="T6320"/>
      <c r="U6320"/>
      <c r="V6320" s="9"/>
    </row>
    <row r="6321" spans="13:22" x14ac:dyDescent="0.3">
      <c r="M6321"/>
      <c r="N6321"/>
      <c r="O6321"/>
      <c r="S6321"/>
      <c r="T6321"/>
      <c r="U6321"/>
      <c r="V6321" s="9"/>
    </row>
    <row r="6322" spans="13:22" x14ac:dyDescent="0.3">
      <c r="M6322"/>
      <c r="N6322"/>
      <c r="O6322"/>
      <c r="S6322"/>
      <c r="T6322"/>
      <c r="U6322"/>
      <c r="V6322" s="9"/>
    </row>
    <row r="6323" spans="13:22" x14ac:dyDescent="0.3">
      <c r="M6323"/>
      <c r="N6323"/>
      <c r="O6323"/>
      <c r="S6323"/>
      <c r="T6323"/>
      <c r="U6323"/>
      <c r="V6323" s="9"/>
    </row>
    <row r="6324" spans="13:22" x14ac:dyDescent="0.3">
      <c r="M6324"/>
      <c r="N6324"/>
      <c r="O6324"/>
      <c r="S6324"/>
      <c r="T6324"/>
      <c r="U6324"/>
      <c r="V6324" s="9"/>
    </row>
    <row r="6325" spans="13:22" x14ac:dyDescent="0.3">
      <c r="M6325"/>
      <c r="N6325"/>
      <c r="O6325"/>
      <c r="S6325"/>
      <c r="T6325"/>
      <c r="U6325"/>
      <c r="V6325" s="9"/>
    </row>
    <row r="6326" spans="13:22" x14ac:dyDescent="0.3">
      <c r="M6326"/>
      <c r="N6326"/>
      <c r="O6326"/>
      <c r="S6326"/>
      <c r="T6326"/>
      <c r="U6326"/>
      <c r="V6326" s="9"/>
    </row>
    <row r="6327" spans="13:22" x14ac:dyDescent="0.3">
      <c r="M6327"/>
      <c r="N6327"/>
      <c r="O6327"/>
      <c r="S6327"/>
      <c r="T6327"/>
      <c r="U6327"/>
      <c r="V6327" s="9"/>
    </row>
    <row r="6328" spans="13:22" x14ac:dyDescent="0.3">
      <c r="M6328"/>
      <c r="N6328"/>
      <c r="O6328"/>
      <c r="S6328"/>
      <c r="T6328"/>
      <c r="U6328"/>
      <c r="V6328" s="9"/>
    </row>
    <row r="6329" spans="13:22" x14ac:dyDescent="0.3">
      <c r="M6329"/>
      <c r="N6329"/>
      <c r="O6329"/>
      <c r="S6329"/>
      <c r="T6329"/>
      <c r="U6329"/>
      <c r="V6329" s="9"/>
    </row>
    <row r="6330" spans="13:22" x14ac:dyDescent="0.3">
      <c r="M6330"/>
      <c r="N6330"/>
      <c r="O6330"/>
      <c r="S6330"/>
      <c r="T6330"/>
      <c r="U6330"/>
      <c r="V6330" s="9"/>
    </row>
    <row r="6331" spans="13:22" x14ac:dyDescent="0.3">
      <c r="M6331"/>
      <c r="N6331"/>
      <c r="O6331"/>
      <c r="S6331"/>
      <c r="T6331"/>
      <c r="U6331"/>
      <c r="V6331" s="9"/>
    </row>
    <row r="6332" spans="13:22" x14ac:dyDescent="0.3">
      <c r="M6332"/>
      <c r="N6332"/>
      <c r="O6332"/>
      <c r="S6332"/>
      <c r="T6332"/>
      <c r="U6332"/>
      <c r="V6332" s="9"/>
    </row>
    <row r="6333" spans="13:22" x14ac:dyDescent="0.3">
      <c r="M6333"/>
      <c r="N6333"/>
      <c r="O6333"/>
      <c r="S6333"/>
      <c r="T6333"/>
      <c r="U6333"/>
      <c r="V6333" s="9"/>
    </row>
    <row r="6334" spans="13:22" x14ac:dyDescent="0.3">
      <c r="M6334"/>
      <c r="N6334"/>
      <c r="O6334"/>
      <c r="S6334"/>
      <c r="T6334"/>
      <c r="U6334"/>
      <c r="V6334" s="9"/>
    </row>
    <row r="6335" spans="13:22" x14ac:dyDescent="0.3">
      <c r="M6335"/>
      <c r="N6335"/>
      <c r="O6335"/>
      <c r="S6335"/>
      <c r="T6335"/>
      <c r="U6335"/>
      <c r="V6335" s="9"/>
    </row>
    <row r="6336" spans="13:22" x14ac:dyDescent="0.3">
      <c r="M6336"/>
      <c r="N6336"/>
      <c r="O6336"/>
      <c r="S6336"/>
      <c r="T6336"/>
      <c r="U6336"/>
      <c r="V6336" s="9"/>
    </row>
    <row r="6337" spans="13:22" x14ac:dyDescent="0.3">
      <c r="M6337"/>
      <c r="N6337"/>
      <c r="O6337"/>
      <c r="S6337"/>
      <c r="T6337"/>
      <c r="U6337"/>
      <c r="V6337" s="9"/>
    </row>
    <row r="6338" spans="13:22" x14ac:dyDescent="0.3">
      <c r="M6338"/>
      <c r="N6338"/>
      <c r="O6338"/>
      <c r="S6338"/>
      <c r="T6338"/>
      <c r="U6338"/>
      <c r="V6338" s="9"/>
    </row>
    <row r="6339" spans="13:22" x14ac:dyDescent="0.3">
      <c r="M6339"/>
      <c r="N6339"/>
      <c r="O6339"/>
      <c r="S6339"/>
      <c r="T6339"/>
      <c r="U6339"/>
      <c r="V6339" s="9"/>
    </row>
    <row r="6340" spans="13:22" x14ac:dyDescent="0.3">
      <c r="M6340"/>
      <c r="N6340"/>
      <c r="O6340"/>
      <c r="S6340"/>
      <c r="T6340"/>
      <c r="U6340"/>
      <c r="V6340" s="9"/>
    </row>
    <row r="6341" spans="13:22" x14ac:dyDescent="0.3">
      <c r="M6341"/>
      <c r="N6341"/>
      <c r="O6341"/>
      <c r="S6341"/>
      <c r="T6341"/>
      <c r="U6341"/>
      <c r="V6341" s="9"/>
    </row>
    <row r="6342" spans="13:22" x14ac:dyDescent="0.3">
      <c r="M6342"/>
      <c r="N6342"/>
      <c r="O6342"/>
      <c r="S6342"/>
      <c r="T6342"/>
      <c r="U6342"/>
      <c r="V6342" s="9"/>
    </row>
    <row r="6343" spans="13:22" x14ac:dyDescent="0.3">
      <c r="M6343"/>
      <c r="N6343"/>
      <c r="O6343"/>
      <c r="S6343"/>
      <c r="T6343"/>
      <c r="U6343"/>
      <c r="V6343" s="9"/>
    </row>
    <row r="6344" spans="13:22" x14ac:dyDescent="0.3">
      <c r="M6344"/>
      <c r="N6344"/>
      <c r="O6344"/>
      <c r="S6344"/>
      <c r="T6344"/>
      <c r="U6344"/>
      <c r="V6344" s="9"/>
    </row>
    <row r="6345" spans="13:22" x14ac:dyDescent="0.3">
      <c r="M6345"/>
      <c r="N6345"/>
      <c r="O6345"/>
      <c r="S6345"/>
      <c r="T6345"/>
      <c r="U6345"/>
      <c r="V6345" s="9"/>
    </row>
    <row r="6346" spans="13:22" x14ac:dyDescent="0.3">
      <c r="M6346"/>
      <c r="N6346"/>
      <c r="O6346"/>
      <c r="S6346"/>
      <c r="T6346"/>
      <c r="U6346"/>
      <c r="V6346" s="9"/>
    </row>
    <row r="6347" spans="13:22" x14ac:dyDescent="0.3">
      <c r="M6347"/>
      <c r="N6347"/>
      <c r="O6347"/>
      <c r="S6347"/>
      <c r="T6347"/>
      <c r="U6347"/>
      <c r="V6347" s="9"/>
    </row>
    <row r="6348" spans="13:22" x14ac:dyDescent="0.3">
      <c r="M6348"/>
      <c r="N6348"/>
      <c r="O6348"/>
      <c r="S6348"/>
      <c r="T6348"/>
      <c r="U6348"/>
      <c r="V6348" s="9"/>
    </row>
    <row r="6349" spans="13:22" x14ac:dyDescent="0.3">
      <c r="M6349"/>
      <c r="N6349"/>
      <c r="O6349"/>
      <c r="S6349"/>
      <c r="T6349"/>
      <c r="U6349"/>
      <c r="V6349" s="9"/>
    </row>
    <row r="6350" spans="13:22" x14ac:dyDescent="0.3">
      <c r="M6350"/>
      <c r="N6350"/>
      <c r="O6350"/>
      <c r="S6350"/>
      <c r="T6350"/>
      <c r="U6350"/>
      <c r="V6350" s="9"/>
    </row>
    <row r="6351" spans="13:22" x14ac:dyDescent="0.3">
      <c r="M6351"/>
      <c r="N6351"/>
      <c r="O6351"/>
      <c r="S6351"/>
      <c r="T6351"/>
      <c r="U6351"/>
      <c r="V6351" s="9"/>
    </row>
    <row r="6352" spans="13:22" x14ac:dyDescent="0.3">
      <c r="M6352"/>
      <c r="N6352"/>
      <c r="O6352"/>
      <c r="S6352"/>
      <c r="T6352"/>
      <c r="U6352"/>
      <c r="V6352" s="9"/>
    </row>
    <row r="6353" spans="13:22" x14ac:dyDescent="0.3">
      <c r="M6353"/>
      <c r="N6353"/>
      <c r="O6353"/>
      <c r="S6353"/>
      <c r="T6353"/>
      <c r="U6353"/>
      <c r="V6353" s="9"/>
    </row>
    <row r="6354" spans="13:22" x14ac:dyDescent="0.3">
      <c r="M6354"/>
      <c r="N6354"/>
      <c r="O6354"/>
      <c r="S6354"/>
      <c r="T6354"/>
      <c r="U6354"/>
      <c r="V6354" s="9"/>
    </row>
    <row r="6355" spans="13:22" x14ac:dyDescent="0.3">
      <c r="M6355"/>
      <c r="N6355"/>
      <c r="O6355"/>
      <c r="S6355"/>
      <c r="T6355"/>
      <c r="U6355"/>
      <c r="V6355" s="9"/>
    </row>
    <row r="6356" spans="13:22" x14ac:dyDescent="0.3">
      <c r="M6356"/>
      <c r="N6356"/>
      <c r="O6356"/>
      <c r="S6356"/>
      <c r="T6356"/>
      <c r="U6356"/>
      <c r="V6356" s="9"/>
    </row>
    <row r="6357" spans="13:22" x14ac:dyDescent="0.3">
      <c r="M6357"/>
      <c r="N6357"/>
      <c r="O6357"/>
      <c r="S6357"/>
      <c r="T6357"/>
      <c r="U6357"/>
      <c r="V6357" s="9"/>
    </row>
    <row r="6358" spans="13:22" x14ac:dyDescent="0.3">
      <c r="M6358"/>
      <c r="N6358"/>
      <c r="O6358"/>
      <c r="S6358"/>
      <c r="T6358"/>
      <c r="U6358"/>
      <c r="V6358" s="9"/>
    </row>
    <row r="6359" spans="13:22" x14ac:dyDescent="0.3">
      <c r="M6359"/>
      <c r="N6359"/>
      <c r="O6359"/>
      <c r="S6359"/>
      <c r="T6359"/>
      <c r="U6359"/>
      <c r="V6359" s="9"/>
    </row>
    <row r="6360" spans="13:22" x14ac:dyDescent="0.3">
      <c r="M6360"/>
      <c r="N6360"/>
      <c r="O6360"/>
      <c r="S6360"/>
      <c r="T6360"/>
      <c r="U6360"/>
      <c r="V6360" s="9"/>
    </row>
    <row r="6361" spans="13:22" x14ac:dyDescent="0.3">
      <c r="M6361"/>
      <c r="N6361"/>
      <c r="O6361"/>
      <c r="S6361"/>
      <c r="T6361"/>
      <c r="U6361"/>
      <c r="V6361" s="9"/>
    </row>
    <row r="6362" spans="13:22" x14ac:dyDescent="0.3">
      <c r="M6362"/>
      <c r="N6362"/>
      <c r="O6362"/>
      <c r="S6362"/>
      <c r="T6362"/>
      <c r="U6362"/>
      <c r="V6362" s="9"/>
    </row>
    <row r="6363" spans="13:22" x14ac:dyDescent="0.3">
      <c r="M6363"/>
      <c r="N6363"/>
      <c r="O6363"/>
      <c r="S6363"/>
      <c r="T6363"/>
      <c r="U6363"/>
      <c r="V6363" s="9"/>
    </row>
    <row r="6364" spans="13:22" x14ac:dyDescent="0.3">
      <c r="M6364"/>
      <c r="N6364"/>
      <c r="O6364"/>
      <c r="S6364"/>
      <c r="T6364"/>
      <c r="U6364"/>
      <c r="V6364" s="9"/>
    </row>
    <row r="6365" spans="13:22" x14ac:dyDescent="0.3">
      <c r="M6365"/>
      <c r="N6365"/>
      <c r="O6365"/>
      <c r="S6365"/>
      <c r="T6365"/>
      <c r="U6365"/>
      <c r="V6365" s="9"/>
    </row>
    <row r="6366" spans="13:22" x14ac:dyDescent="0.3">
      <c r="M6366"/>
      <c r="N6366"/>
      <c r="O6366"/>
      <c r="S6366"/>
      <c r="T6366"/>
      <c r="U6366"/>
      <c r="V6366" s="9"/>
    </row>
    <row r="6367" spans="13:22" x14ac:dyDescent="0.3">
      <c r="M6367"/>
      <c r="N6367"/>
      <c r="O6367"/>
      <c r="S6367"/>
      <c r="T6367"/>
      <c r="U6367"/>
      <c r="V6367" s="9"/>
    </row>
    <row r="6368" spans="13:22" x14ac:dyDescent="0.3">
      <c r="M6368"/>
      <c r="N6368"/>
      <c r="O6368"/>
      <c r="S6368"/>
      <c r="T6368"/>
      <c r="U6368"/>
      <c r="V6368" s="9"/>
    </row>
    <row r="6369" spans="13:22" x14ac:dyDescent="0.3">
      <c r="M6369"/>
      <c r="N6369"/>
      <c r="O6369"/>
      <c r="S6369"/>
      <c r="T6369"/>
      <c r="U6369"/>
      <c r="V6369" s="9"/>
    </row>
    <row r="6370" spans="13:22" x14ac:dyDescent="0.3">
      <c r="M6370"/>
      <c r="N6370"/>
      <c r="O6370"/>
      <c r="S6370"/>
      <c r="T6370"/>
      <c r="U6370"/>
      <c r="V6370" s="9"/>
    </row>
    <row r="6371" spans="13:22" x14ac:dyDescent="0.3">
      <c r="M6371"/>
      <c r="N6371"/>
      <c r="O6371"/>
      <c r="S6371"/>
      <c r="T6371"/>
      <c r="U6371"/>
      <c r="V6371" s="9"/>
    </row>
    <row r="6372" spans="13:22" x14ac:dyDescent="0.3">
      <c r="M6372"/>
      <c r="N6372"/>
      <c r="O6372"/>
      <c r="S6372"/>
      <c r="T6372"/>
      <c r="U6372"/>
      <c r="V6372" s="9"/>
    </row>
    <row r="6373" spans="13:22" x14ac:dyDescent="0.3">
      <c r="M6373"/>
      <c r="N6373"/>
      <c r="O6373"/>
      <c r="S6373"/>
      <c r="T6373"/>
      <c r="U6373"/>
      <c r="V6373" s="9"/>
    </row>
    <row r="6374" spans="13:22" x14ac:dyDescent="0.3">
      <c r="M6374"/>
      <c r="N6374"/>
      <c r="O6374"/>
      <c r="S6374"/>
      <c r="T6374"/>
      <c r="U6374"/>
      <c r="V6374" s="9"/>
    </row>
    <row r="6375" spans="13:22" x14ac:dyDescent="0.3">
      <c r="M6375"/>
      <c r="N6375"/>
      <c r="O6375"/>
      <c r="S6375"/>
      <c r="T6375"/>
      <c r="U6375"/>
      <c r="V6375" s="9"/>
    </row>
    <row r="6376" spans="13:22" x14ac:dyDescent="0.3">
      <c r="M6376"/>
      <c r="N6376"/>
      <c r="O6376"/>
      <c r="S6376"/>
      <c r="T6376"/>
      <c r="U6376"/>
      <c r="V6376" s="9"/>
    </row>
    <row r="6377" spans="13:22" x14ac:dyDescent="0.3">
      <c r="M6377"/>
      <c r="N6377"/>
      <c r="O6377"/>
      <c r="S6377"/>
      <c r="T6377"/>
      <c r="U6377"/>
      <c r="V6377" s="9"/>
    </row>
    <row r="6378" spans="13:22" x14ac:dyDescent="0.3">
      <c r="M6378"/>
      <c r="N6378"/>
      <c r="O6378"/>
      <c r="S6378"/>
      <c r="T6378"/>
      <c r="U6378"/>
      <c r="V6378" s="9"/>
    </row>
    <row r="6379" spans="13:22" x14ac:dyDescent="0.3">
      <c r="M6379"/>
      <c r="N6379"/>
      <c r="O6379"/>
      <c r="S6379"/>
      <c r="T6379"/>
      <c r="U6379"/>
      <c r="V6379" s="9"/>
    </row>
    <row r="6380" spans="13:22" x14ac:dyDescent="0.3">
      <c r="M6380"/>
      <c r="N6380"/>
      <c r="O6380"/>
      <c r="S6380"/>
      <c r="T6380"/>
      <c r="U6380"/>
      <c r="V6380" s="9"/>
    </row>
    <row r="6381" spans="13:22" x14ac:dyDescent="0.3">
      <c r="M6381"/>
      <c r="N6381"/>
      <c r="O6381"/>
      <c r="S6381"/>
      <c r="T6381"/>
      <c r="U6381"/>
      <c r="V6381" s="9"/>
    </row>
    <row r="6382" spans="13:22" x14ac:dyDescent="0.3">
      <c r="M6382"/>
      <c r="N6382"/>
      <c r="O6382"/>
      <c r="S6382"/>
      <c r="T6382"/>
      <c r="U6382"/>
      <c r="V6382" s="9"/>
    </row>
    <row r="6383" spans="13:22" x14ac:dyDescent="0.3">
      <c r="M6383"/>
      <c r="N6383"/>
      <c r="O6383"/>
      <c r="S6383"/>
      <c r="T6383"/>
      <c r="U6383"/>
      <c r="V6383" s="9"/>
    </row>
    <row r="6384" spans="13:22" x14ac:dyDescent="0.3">
      <c r="M6384"/>
      <c r="N6384"/>
      <c r="O6384"/>
      <c r="S6384"/>
      <c r="T6384"/>
      <c r="U6384"/>
      <c r="V6384" s="9"/>
    </row>
    <row r="6385" spans="13:22" x14ac:dyDescent="0.3">
      <c r="M6385"/>
      <c r="N6385"/>
      <c r="O6385"/>
      <c r="S6385"/>
      <c r="T6385"/>
      <c r="U6385"/>
      <c r="V6385" s="9"/>
    </row>
    <row r="6386" spans="13:22" x14ac:dyDescent="0.3">
      <c r="M6386"/>
      <c r="N6386"/>
      <c r="O6386"/>
      <c r="S6386"/>
      <c r="T6386"/>
      <c r="U6386"/>
      <c r="V6386" s="9"/>
    </row>
    <row r="6387" spans="13:22" x14ac:dyDescent="0.3">
      <c r="M6387"/>
      <c r="N6387"/>
      <c r="O6387"/>
      <c r="S6387"/>
      <c r="T6387"/>
      <c r="U6387"/>
      <c r="V6387" s="9"/>
    </row>
    <row r="6388" spans="13:22" x14ac:dyDescent="0.3">
      <c r="M6388"/>
      <c r="N6388"/>
      <c r="O6388"/>
      <c r="S6388"/>
      <c r="T6388"/>
      <c r="U6388"/>
      <c r="V6388" s="9"/>
    </row>
    <row r="6389" spans="13:22" x14ac:dyDescent="0.3">
      <c r="M6389"/>
      <c r="N6389"/>
      <c r="O6389"/>
      <c r="S6389"/>
      <c r="T6389"/>
      <c r="U6389"/>
      <c r="V6389" s="9"/>
    </row>
    <row r="6390" spans="13:22" x14ac:dyDescent="0.3">
      <c r="M6390"/>
      <c r="N6390"/>
      <c r="O6390"/>
      <c r="S6390"/>
      <c r="T6390"/>
      <c r="U6390"/>
      <c r="V6390" s="9"/>
    </row>
    <row r="6391" spans="13:22" x14ac:dyDescent="0.3">
      <c r="M6391"/>
      <c r="N6391"/>
      <c r="O6391"/>
      <c r="S6391"/>
      <c r="T6391"/>
      <c r="U6391"/>
      <c r="V6391" s="9"/>
    </row>
    <row r="6392" spans="13:22" x14ac:dyDescent="0.3">
      <c r="M6392"/>
      <c r="N6392"/>
      <c r="O6392"/>
      <c r="S6392"/>
      <c r="T6392"/>
      <c r="U6392"/>
      <c r="V6392" s="9"/>
    </row>
    <row r="6393" spans="13:22" x14ac:dyDescent="0.3">
      <c r="M6393"/>
      <c r="N6393"/>
      <c r="O6393"/>
      <c r="S6393"/>
      <c r="T6393"/>
      <c r="U6393"/>
      <c r="V6393" s="9"/>
    </row>
    <row r="6394" spans="13:22" x14ac:dyDescent="0.3">
      <c r="M6394"/>
      <c r="N6394"/>
      <c r="O6394"/>
      <c r="S6394"/>
      <c r="T6394"/>
      <c r="U6394"/>
      <c r="V6394" s="9"/>
    </row>
    <row r="6395" spans="13:22" x14ac:dyDescent="0.3">
      <c r="M6395"/>
      <c r="N6395"/>
      <c r="O6395"/>
      <c r="S6395"/>
      <c r="T6395"/>
      <c r="U6395"/>
      <c r="V6395" s="9"/>
    </row>
    <row r="6396" spans="13:22" x14ac:dyDescent="0.3">
      <c r="M6396"/>
      <c r="N6396"/>
      <c r="O6396"/>
      <c r="S6396"/>
      <c r="T6396"/>
      <c r="U6396"/>
      <c r="V6396" s="9"/>
    </row>
    <row r="6397" spans="13:22" x14ac:dyDescent="0.3">
      <c r="M6397"/>
      <c r="N6397"/>
      <c r="O6397"/>
      <c r="S6397"/>
      <c r="T6397"/>
      <c r="U6397"/>
      <c r="V6397" s="9"/>
    </row>
    <row r="6398" spans="13:22" x14ac:dyDescent="0.3">
      <c r="M6398"/>
      <c r="N6398"/>
      <c r="O6398"/>
      <c r="S6398"/>
      <c r="T6398"/>
      <c r="U6398"/>
      <c r="V6398" s="9"/>
    </row>
    <row r="6399" spans="13:22" x14ac:dyDescent="0.3">
      <c r="M6399"/>
      <c r="N6399"/>
      <c r="O6399"/>
      <c r="S6399"/>
      <c r="T6399"/>
      <c r="U6399"/>
      <c r="V6399" s="9"/>
    </row>
    <row r="6400" spans="13:22" x14ac:dyDescent="0.3">
      <c r="M6400"/>
      <c r="N6400"/>
      <c r="O6400"/>
      <c r="S6400"/>
      <c r="T6400"/>
      <c r="U6400"/>
      <c r="V6400" s="9"/>
    </row>
    <row r="6401" spans="13:22" x14ac:dyDescent="0.3">
      <c r="M6401"/>
      <c r="N6401"/>
      <c r="O6401"/>
      <c r="S6401"/>
      <c r="T6401"/>
      <c r="U6401"/>
      <c r="V6401" s="9"/>
    </row>
    <row r="6402" spans="13:22" x14ac:dyDescent="0.3">
      <c r="M6402"/>
      <c r="N6402"/>
      <c r="O6402"/>
      <c r="S6402"/>
      <c r="T6402"/>
      <c r="U6402"/>
      <c r="V6402" s="9"/>
    </row>
    <row r="6403" spans="13:22" x14ac:dyDescent="0.3">
      <c r="M6403"/>
      <c r="N6403"/>
      <c r="O6403"/>
      <c r="S6403"/>
      <c r="T6403"/>
      <c r="U6403"/>
      <c r="V6403" s="9"/>
    </row>
    <row r="6404" spans="13:22" x14ac:dyDescent="0.3">
      <c r="M6404"/>
      <c r="N6404"/>
      <c r="O6404"/>
      <c r="S6404"/>
      <c r="T6404"/>
      <c r="U6404"/>
      <c r="V6404" s="9"/>
    </row>
    <row r="6405" spans="13:22" x14ac:dyDescent="0.3">
      <c r="M6405"/>
      <c r="N6405"/>
      <c r="O6405"/>
      <c r="S6405"/>
      <c r="T6405"/>
      <c r="U6405"/>
      <c r="V6405" s="9"/>
    </row>
    <row r="6406" spans="13:22" x14ac:dyDescent="0.3">
      <c r="M6406"/>
      <c r="N6406"/>
      <c r="O6406"/>
      <c r="S6406"/>
      <c r="T6406"/>
      <c r="U6406"/>
      <c r="V6406" s="9"/>
    </row>
    <row r="6407" spans="13:22" x14ac:dyDescent="0.3">
      <c r="M6407"/>
      <c r="N6407"/>
      <c r="O6407"/>
      <c r="S6407"/>
      <c r="T6407"/>
      <c r="U6407"/>
      <c r="V6407" s="9"/>
    </row>
    <row r="6408" spans="13:22" x14ac:dyDescent="0.3">
      <c r="M6408"/>
      <c r="N6408"/>
      <c r="O6408"/>
      <c r="S6408"/>
      <c r="T6408"/>
      <c r="U6408"/>
      <c r="V6408" s="9"/>
    </row>
    <row r="6409" spans="13:22" x14ac:dyDescent="0.3">
      <c r="M6409"/>
      <c r="N6409"/>
      <c r="O6409"/>
      <c r="S6409"/>
      <c r="T6409"/>
      <c r="U6409"/>
      <c r="V6409" s="9"/>
    </row>
    <row r="6410" spans="13:22" x14ac:dyDescent="0.3">
      <c r="M6410"/>
      <c r="N6410"/>
      <c r="O6410"/>
      <c r="S6410"/>
      <c r="T6410"/>
      <c r="U6410"/>
      <c r="V6410" s="9"/>
    </row>
    <row r="6411" spans="13:22" x14ac:dyDescent="0.3">
      <c r="M6411"/>
      <c r="N6411"/>
      <c r="O6411"/>
      <c r="S6411"/>
      <c r="T6411"/>
      <c r="U6411"/>
      <c r="V6411" s="9"/>
    </row>
    <row r="6412" spans="13:22" x14ac:dyDescent="0.3">
      <c r="M6412"/>
      <c r="N6412"/>
      <c r="O6412"/>
      <c r="S6412"/>
      <c r="T6412"/>
      <c r="U6412"/>
      <c r="V6412" s="9"/>
    </row>
    <row r="6413" spans="13:22" x14ac:dyDescent="0.3">
      <c r="M6413"/>
      <c r="N6413"/>
      <c r="O6413"/>
      <c r="S6413"/>
      <c r="T6413"/>
      <c r="U6413"/>
      <c r="V6413" s="9"/>
    </row>
    <row r="6414" spans="13:22" x14ac:dyDescent="0.3">
      <c r="M6414"/>
      <c r="N6414"/>
      <c r="O6414"/>
      <c r="S6414"/>
      <c r="T6414"/>
      <c r="U6414"/>
      <c r="V6414" s="9"/>
    </row>
    <row r="6415" spans="13:22" x14ac:dyDescent="0.3">
      <c r="M6415"/>
      <c r="N6415"/>
      <c r="O6415"/>
      <c r="S6415"/>
      <c r="T6415"/>
      <c r="U6415"/>
      <c r="V6415" s="9"/>
    </row>
    <row r="6416" spans="13:22" x14ac:dyDescent="0.3">
      <c r="M6416"/>
      <c r="N6416"/>
      <c r="O6416"/>
      <c r="S6416"/>
      <c r="T6416"/>
      <c r="U6416"/>
      <c r="V6416" s="9"/>
    </row>
    <row r="6417" spans="13:22" x14ac:dyDescent="0.3">
      <c r="M6417"/>
      <c r="N6417"/>
      <c r="O6417"/>
      <c r="S6417"/>
      <c r="T6417"/>
      <c r="U6417"/>
      <c r="V6417" s="9"/>
    </row>
    <row r="6418" spans="13:22" x14ac:dyDescent="0.3">
      <c r="M6418"/>
      <c r="N6418"/>
      <c r="O6418"/>
      <c r="S6418"/>
      <c r="T6418"/>
      <c r="U6418"/>
      <c r="V6418" s="9"/>
    </row>
    <row r="6419" spans="13:22" x14ac:dyDescent="0.3">
      <c r="M6419"/>
      <c r="N6419"/>
      <c r="O6419"/>
      <c r="S6419"/>
      <c r="T6419"/>
      <c r="U6419"/>
      <c r="V6419" s="9"/>
    </row>
    <row r="6420" spans="13:22" x14ac:dyDescent="0.3">
      <c r="M6420"/>
      <c r="N6420"/>
      <c r="O6420"/>
      <c r="S6420"/>
      <c r="T6420"/>
      <c r="U6420"/>
      <c r="V6420" s="9"/>
    </row>
    <row r="6421" spans="13:22" x14ac:dyDescent="0.3">
      <c r="M6421"/>
      <c r="N6421"/>
      <c r="O6421"/>
      <c r="S6421"/>
      <c r="T6421"/>
      <c r="U6421"/>
      <c r="V6421" s="9"/>
    </row>
    <row r="6422" spans="13:22" x14ac:dyDescent="0.3">
      <c r="M6422"/>
      <c r="N6422"/>
      <c r="O6422"/>
      <c r="S6422"/>
      <c r="T6422"/>
      <c r="U6422"/>
      <c r="V6422" s="9"/>
    </row>
    <row r="6423" spans="13:22" x14ac:dyDescent="0.3">
      <c r="M6423"/>
      <c r="N6423"/>
      <c r="O6423"/>
      <c r="S6423"/>
      <c r="T6423"/>
      <c r="U6423"/>
      <c r="V6423" s="9"/>
    </row>
    <row r="6424" spans="13:22" x14ac:dyDescent="0.3">
      <c r="M6424"/>
      <c r="N6424"/>
      <c r="O6424"/>
      <c r="S6424"/>
      <c r="T6424"/>
      <c r="U6424"/>
      <c r="V6424" s="9"/>
    </row>
    <row r="6425" spans="13:22" x14ac:dyDescent="0.3">
      <c r="M6425"/>
      <c r="N6425"/>
      <c r="O6425"/>
      <c r="S6425"/>
      <c r="T6425"/>
      <c r="U6425"/>
      <c r="V6425" s="9"/>
    </row>
    <row r="6426" spans="13:22" x14ac:dyDescent="0.3">
      <c r="M6426"/>
      <c r="N6426"/>
      <c r="O6426"/>
      <c r="S6426"/>
      <c r="T6426"/>
      <c r="U6426"/>
      <c r="V6426" s="9"/>
    </row>
    <row r="6427" spans="13:22" x14ac:dyDescent="0.3">
      <c r="M6427"/>
      <c r="N6427"/>
      <c r="O6427"/>
      <c r="S6427"/>
      <c r="T6427"/>
      <c r="U6427"/>
      <c r="V6427" s="9"/>
    </row>
    <row r="6428" spans="13:22" x14ac:dyDescent="0.3">
      <c r="M6428"/>
      <c r="N6428"/>
      <c r="O6428"/>
      <c r="S6428"/>
      <c r="T6428"/>
      <c r="U6428"/>
      <c r="V6428" s="9"/>
    </row>
    <row r="6429" spans="13:22" x14ac:dyDescent="0.3">
      <c r="M6429"/>
      <c r="N6429"/>
      <c r="O6429"/>
      <c r="S6429"/>
      <c r="T6429"/>
      <c r="U6429"/>
      <c r="V6429" s="9"/>
    </row>
    <row r="6430" spans="13:22" x14ac:dyDescent="0.3">
      <c r="M6430"/>
      <c r="N6430"/>
      <c r="O6430"/>
      <c r="S6430"/>
      <c r="T6430"/>
      <c r="U6430"/>
      <c r="V6430" s="9"/>
    </row>
    <row r="6431" spans="13:22" x14ac:dyDescent="0.3">
      <c r="M6431"/>
      <c r="N6431"/>
      <c r="O6431"/>
      <c r="S6431"/>
      <c r="T6431"/>
      <c r="U6431"/>
      <c r="V6431" s="9"/>
    </row>
    <row r="6432" spans="13:22" x14ac:dyDescent="0.3">
      <c r="M6432"/>
      <c r="N6432"/>
      <c r="O6432"/>
      <c r="S6432"/>
      <c r="T6432"/>
      <c r="U6432"/>
      <c r="V6432" s="9"/>
    </row>
    <row r="6433" spans="13:22" x14ac:dyDescent="0.3">
      <c r="M6433"/>
      <c r="N6433"/>
      <c r="O6433"/>
      <c r="S6433"/>
      <c r="T6433"/>
      <c r="U6433"/>
      <c r="V6433" s="9"/>
    </row>
    <row r="6434" spans="13:22" x14ac:dyDescent="0.3">
      <c r="M6434"/>
      <c r="N6434"/>
      <c r="O6434"/>
      <c r="S6434"/>
      <c r="T6434"/>
      <c r="U6434"/>
      <c r="V6434" s="9"/>
    </row>
    <row r="6435" spans="13:22" x14ac:dyDescent="0.3">
      <c r="M6435"/>
      <c r="N6435"/>
      <c r="O6435"/>
      <c r="S6435"/>
      <c r="T6435"/>
      <c r="U6435"/>
      <c r="V6435" s="9"/>
    </row>
    <row r="6436" spans="13:22" x14ac:dyDescent="0.3">
      <c r="M6436"/>
      <c r="N6436"/>
      <c r="O6436"/>
      <c r="S6436"/>
      <c r="T6436"/>
      <c r="U6436"/>
      <c r="V6436" s="9"/>
    </row>
    <row r="6437" spans="13:22" x14ac:dyDescent="0.3">
      <c r="M6437"/>
      <c r="N6437"/>
      <c r="O6437"/>
      <c r="S6437"/>
      <c r="T6437"/>
      <c r="U6437"/>
      <c r="V6437" s="9"/>
    </row>
    <row r="6438" spans="13:22" x14ac:dyDescent="0.3">
      <c r="M6438"/>
      <c r="N6438"/>
      <c r="O6438"/>
      <c r="S6438"/>
      <c r="T6438"/>
      <c r="U6438"/>
      <c r="V6438" s="9"/>
    </row>
    <row r="6439" spans="13:22" x14ac:dyDescent="0.3">
      <c r="M6439"/>
      <c r="N6439"/>
      <c r="O6439"/>
      <c r="S6439"/>
      <c r="T6439"/>
      <c r="U6439"/>
      <c r="V6439" s="9"/>
    </row>
    <row r="6440" spans="13:22" x14ac:dyDescent="0.3">
      <c r="M6440"/>
      <c r="N6440"/>
      <c r="O6440"/>
      <c r="S6440"/>
      <c r="T6440"/>
      <c r="U6440"/>
      <c r="V6440" s="9"/>
    </row>
    <row r="6441" spans="13:22" x14ac:dyDescent="0.3">
      <c r="M6441"/>
      <c r="N6441"/>
      <c r="O6441"/>
      <c r="S6441"/>
      <c r="T6441"/>
      <c r="U6441"/>
      <c r="V6441" s="9"/>
    </row>
    <row r="6442" spans="13:22" x14ac:dyDescent="0.3">
      <c r="M6442"/>
      <c r="N6442"/>
      <c r="O6442"/>
      <c r="S6442"/>
      <c r="T6442"/>
      <c r="U6442"/>
      <c r="V6442" s="9"/>
    </row>
    <row r="6443" spans="13:22" x14ac:dyDescent="0.3">
      <c r="M6443"/>
      <c r="N6443"/>
      <c r="O6443"/>
      <c r="S6443"/>
      <c r="T6443"/>
      <c r="U6443"/>
      <c r="V6443" s="9"/>
    </row>
    <row r="6444" spans="13:22" x14ac:dyDescent="0.3">
      <c r="M6444"/>
      <c r="N6444"/>
      <c r="O6444"/>
      <c r="S6444"/>
      <c r="T6444"/>
      <c r="U6444"/>
      <c r="V6444" s="9"/>
    </row>
    <row r="6445" spans="13:22" x14ac:dyDescent="0.3">
      <c r="M6445"/>
      <c r="N6445"/>
      <c r="O6445"/>
      <c r="S6445"/>
      <c r="T6445"/>
      <c r="U6445"/>
      <c r="V6445" s="9"/>
    </row>
    <row r="6446" spans="13:22" x14ac:dyDescent="0.3">
      <c r="M6446"/>
      <c r="N6446"/>
      <c r="O6446"/>
      <c r="S6446"/>
      <c r="T6446"/>
      <c r="U6446"/>
      <c r="V6446" s="9"/>
    </row>
    <row r="6447" spans="13:22" x14ac:dyDescent="0.3">
      <c r="M6447"/>
      <c r="N6447"/>
      <c r="O6447"/>
      <c r="S6447"/>
      <c r="T6447"/>
      <c r="U6447"/>
      <c r="V6447" s="9"/>
    </row>
    <row r="6448" spans="13:22" x14ac:dyDescent="0.3">
      <c r="M6448"/>
      <c r="N6448"/>
      <c r="O6448"/>
      <c r="S6448"/>
      <c r="T6448"/>
      <c r="U6448"/>
      <c r="V6448" s="9"/>
    </row>
    <row r="6449" spans="13:22" x14ac:dyDescent="0.3">
      <c r="M6449"/>
      <c r="N6449"/>
      <c r="O6449"/>
      <c r="S6449"/>
      <c r="T6449"/>
      <c r="U6449"/>
      <c r="V6449" s="9"/>
    </row>
    <row r="6450" spans="13:22" x14ac:dyDescent="0.3">
      <c r="M6450"/>
      <c r="N6450"/>
      <c r="O6450"/>
      <c r="S6450"/>
      <c r="T6450"/>
      <c r="U6450"/>
      <c r="V6450" s="9"/>
    </row>
    <row r="6451" spans="13:22" x14ac:dyDescent="0.3">
      <c r="M6451"/>
      <c r="N6451"/>
      <c r="O6451"/>
      <c r="S6451"/>
      <c r="T6451"/>
      <c r="U6451"/>
      <c r="V6451" s="9"/>
    </row>
    <row r="6452" spans="13:22" x14ac:dyDescent="0.3">
      <c r="M6452"/>
      <c r="N6452"/>
      <c r="O6452"/>
      <c r="S6452"/>
      <c r="T6452"/>
      <c r="U6452"/>
      <c r="V6452" s="9"/>
    </row>
    <row r="6453" spans="13:22" x14ac:dyDescent="0.3">
      <c r="M6453"/>
      <c r="N6453"/>
      <c r="O6453"/>
      <c r="S6453"/>
      <c r="T6453"/>
      <c r="U6453"/>
      <c r="V6453" s="9"/>
    </row>
    <row r="6454" spans="13:22" x14ac:dyDescent="0.3">
      <c r="M6454"/>
      <c r="N6454"/>
      <c r="O6454"/>
      <c r="S6454"/>
      <c r="T6454"/>
      <c r="U6454"/>
      <c r="V6454" s="9"/>
    </row>
    <row r="6455" spans="13:22" x14ac:dyDescent="0.3">
      <c r="M6455"/>
      <c r="N6455"/>
      <c r="O6455"/>
      <c r="S6455"/>
      <c r="T6455"/>
      <c r="U6455"/>
      <c r="V6455" s="9"/>
    </row>
    <row r="6456" spans="13:22" x14ac:dyDescent="0.3">
      <c r="M6456"/>
      <c r="N6456"/>
      <c r="O6456"/>
      <c r="S6456"/>
      <c r="T6456"/>
      <c r="U6456"/>
      <c r="V6456" s="9"/>
    </row>
    <row r="6457" spans="13:22" x14ac:dyDescent="0.3">
      <c r="M6457"/>
      <c r="N6457"/>
      <c r="O6457"/>
      <c r="S6457"/>
      <c r="T6457"/>
      <c r="U6457"/>
      <c r="V6457" s="9"/>
    </row>
    <row r="6458" spans="13:22" x14ac:dyDescent="0.3">
      <c r="M6458"/>
      <c r="N6458"/>
      <c r="O6458"/>
      <c r="S6458"/>
      <c r="T6458"/>
      <c r="U6458"/>
      <c r="V6458" s="9"/>
    </row>
    <row r="6459" spans="13:22" x14ac:dyDescent="0.3">
      <c r="M6459"/>
      <c r="N6459"/>
      <c r="O6459"/>
      <c r="S6459"/>
      <c r="T6459"/>
      <c r="U6459"/>
      <c r="V6459" s="9"/>
    </row>
    <row r="6460" spans="13:22" x14ac:dyDescent="0.3">
      <c r="M6460"/>
      <c r="N6460"/>
      <c r="O6460"/>
      <c r="S6460"/>
      <c r="T6460"/>
      <c r="U6460"/>
      <c r="V6460" s="9"/>
    </row>
    <row r="6461" spans="13:22" x14ac:dyDescent="0.3">
      <c r="M6461"/>
      <c r="N6461"/>
      <c r="O6461"/>
      <c r="S6461"/>
      <c r="T6461"/>
      <c r="U6461"/>
      <c r="V6461" s="9"/>
    </row>
    <row r="6462" spans="13:22" x14ac:dyDescent="0.3">
      <c r="M6462"/>
      <c r="N6462"/>
      <c r="O6462"/>
      <c r="S6462"/>
      <c r="T6462"/>
      <c r="U6462"/>
      <c r="V6462" s="9"/>
    </row>
    <row r="6463" spans="13:22" x14ac:dyDescent="0.3">
      <c r="M6463"/>
      <c r="N6463"/>
      <c r="O6463"/>
      <c r="S6463"/>
      <c r="T6463"/>
      <c r="U6463"/>
      <c r="V6463" s="9"/>
    </row>
    <row r="6464" spans="13:22" x14ac:dyDescent="0.3">
      <c r="M6464"/>
      <c r="N6464"/>
      <c r="O6464"/>
      <c r="S6464"/>
      <c r="T6464"/>
      <c r="U6464"/>
      <c r="V6464" s="9"/>
    </row>
    <row r="6465" spans="13:22" x14ac:dyDescent="0.3">
      <c r="M6465"/>
      <c r="N6465"/>
      <c r="O6465"/>
      <c r="S6465"/>
      <c r="T6465"/>
      <c r="U6465"/>
      <c r="V6465" s="9"/>
    </row>
    <row r="6466" spans="13:22" x14ac:dyDescent="0.3">
      <c r="M6466"/>
      <c r="N6466"/>
      <c r="O6466"/>
      <c r="S6466"/>
      <c r="T6466"/>
      <c r="U6466"/>
      <c r="V6466" s="9"/>
    </row>
    <row r="6467" spans="13:22" x14ac:dyDescent="0.3">
      <c r="M6467"/>
      <c r="N6467"/>
      <c r="O6467"/>
      <c r="S6467"/>
      <c r="T6467"/>
      <c r="U6467"/>
      <c r="V6467" s="9"/>
    </row>
    <row r="6468" spans="13:22" x14ac:dyDescent="0.3">
      <c r="M6468"/>
      <c r="N6468"/>
      <c r="O6468"/>
      <c r="S6468"/>
      <c r="T6468"/>
      <c r="U6468"/>
      <c r="V6468" s="9"/>
    </row>
    <row r="6469" spans="13:22" x14ac:dyDescent="0.3">
      <c r="M6469"/>
      <c r="N6469"/>
      <c r="O6469"/>
      <c r="S6469"/>
      <c r="T6469"/>
      <c r="U6469"/>
      <c r="V6469" s="9"/>
    </row>
    <row r="6470" spans="13:22" x14ac:dyDescent="0.3">
      <c r="M6470"/>
      <c r="N6470"/>
      <c r="O6470"/>
      <c r="S6470"/>
      <c r="T6470"/>
      <c r="U6470"/>
      <c r="V6470" s="9"/>
    </row>
    <row r="6471" spans="13:22" x14ac:dyDescent="0.3">
      <c r="M6471"/>
      <c r="N6471"/>
      <c r="O6471"/>
      <c r="S6471"/>
      <c r="T6471"/>
      <c r="U6471"/>
      <c r="V6471" s="9"/>
    </row>
    <row r="6472" spans="13:22" x14ac:dyDescent="0.3">
      <c r="M6472"/>
      <c r="N6472"/>
      <c r="O6472"/>
      <c r="S6472"/>
      <c r="T6472"/>
      <c r="U6472"/>
      <c r="V6472" s="9"/>
    </row>
    <row r="6473" spans="13:22" x14ac:dyDescent="0.3">
      <c r="M6473"/>
      <c r="N6473"/>
      <c r="O6473"/>
      <c r="S6473"/>
      <c r="T6473"/>
      <c r="U6473"/>
      <c r="V6473" s="9"/>
    </row>
    <row r="6474" spans="13:22" x14ac:dyDescent="0.3">
      <c r="M6474"/>
      <c r="N6474"/>
      <c r="O6474"/>
      <c r="S6474"/>
      <c r="T6474"/>
      <c r="U6474"/>
      <c r="V6474" s="9"/>
    </row>
    <row r="6475" spans="13:22" x14ac:dyDescent="0.3">
      <c r="M6475"/>
      <c r="N6475"/>
      <c r="O6475"/>
      <c r="S6475"/>
      <c r="T6475"/>
      <c r="U6475"/>
      <c r="V6475" s="9"/>
    </row>
    <row r="6476" spans="13:22" x14ac:dyDescent="0.3">
      <c r="M6476"/>
      <c r="N6476"/>
      <c r="O6476"/>
      <c r="S6476"/>
      <c r="T6476"/>
      <c r="U6476"/>
      <c r="V6476" s="9"/>
    </row>
    <row r="6477" spans="13:22" x14ac:dyDescent="0.3">
      <c r="M6477"/>
      <c r="N6477"/>
      <c r="O6477"/>
      <c r="S6477"/>
      <c r="T6477"/>
      <c r="U6477"/>
      <c r="V6477" s="9"/>
    </row>
    <row r="6478" spans="13:22" x14ac:dyDescent="0.3">
      <c r="M6478"/>
      <c r="N6478"/>
      <c r="O6478"/>
      <c r="S6478"/>
      <c r="T6478"/>
      <c r="U6478"/>
      <c r="V6478" s="9"/>
    </row>
    <row r="6479" spans="13:22" x14ac:dyDescent="0.3">
      <c r="M6479"/>
      <c r="N6479"/>
      <c r="O6479"/>
      <c r="S6479"/>
      <c r="T6479"/>
      <c r="U6479"/>
      <c r="V6479" s="9"/>
    </row>
    <row r="6480" spans="13:22" x14ac:dyDescent="0.3">
      <c r="M6480"/>
      <c r="N6480"/>
      <c r="O6480"/>
      <c r="S6480"/>
      <c r="T6480"/>
      <c r="U6480"/>
      <c r="V6480" s="9"/>
    </row>
    <row r="6481" spans="13:22" x14ac:dyDescent="0.3">
      <c r="M6481"/>
      <c r="N6481"/>
      <c r="O6481"/>
      <c r="S6481"/>
      <c r="T6481"/>
      <c r="U6481"/>
      <c r="V6481" s="9"/>
    </row>
    <row r="6482" spans="13:22" x14ac:dyDescent="0.3">
      <c r="M6482"/>
      <c r="N6482"/>
      <c r="O6482"/>
      <c r="S6482"/>
      <c r="T6482"/>
      <c r="U6482"/>
      <c r="V6482" s="9"/>
    </row>
    <row r="6483" spans="13:22" x14ac:dyDescent="0.3">
      <c r="M6483"/>
      <c r="N6483"/>
      <c r="O6483"/>
      <c r="S6483"/>
      <c r="T6483"/>
      <c r="U6483"/>
      <c r="V6483" s="9"/>
    </row>
    <row r="6484" spans="13:22" x14ac:dyDescent="0.3">
      <c r="M6484"/>
      <c r="N6484"/>
      <c r="O6484"/>
      <c r="S6484"/>
      <c r="T6484"/>
      <c r="U6484"/>
      <c r="V6484" s="9"/>
    </row>
    <row r="6485" spans="13:22" x14ac:dyDescent="0.3">
      <c r="M6485"/>
      <c r="N6485"/>
      <c r="O6485"/>
      <c r="S6485"/>
      <c r="T6485"/>
      <c r="U6485"/>
      <c r="V6485" s="9"/>
    </row>
    <row r="6486" spans="13:22" x14ac:dyDescent="0.3">
      <c r="M6486"/>
      <c r="N6486"/>
      <c r="O6486"/>
      <c r="S6486"/>
      <c r="T6486"/>
      <c r="U6486"/>
      <c r="V6486" s="9"/>
    </row>
    <row r="6487" spans="13:22" x14ac:dyDescent="0.3">
      <c r="M6487"/>
      <c r="N6487"/>
      <c r="O6487"/>
      <c r="S6487"/>
      <c r="T6487"/>
      <c r="U6487"/>
      <c r="V6487" s="9"/>
    </row>
    <row r="6488" spans="13:22" x14ac:dyDescent="0.3">
      <c r="M6488"/>
      <c r="N6488"/>
      <c r="O6488"/>
      <c r="S6488"/>
      <c r="T6488"/>
      <c r="U6488"/>
      <c r="V6488" s="9"/>
    </row>
    <row r="6489" spans="13:22" x14ac:dyDescent="0.3">
      <c r="M6489"/>
      <c r="N6489"/>
      <c r="O6489"/>
      <c r="S6489"/>
      <c r="T6489"/>
      <c r="U6489"/>
      <c r="V6489" s="9"/>
    </row>
    <row r="6490" spans="13:22" x14ac:dyDescent="0.3">
      <c r="M6490"/>
      <c r="N6490"/>
      <c r="O6490"/>
      <c r="S6490"/>
      <c r="T6490"/>
      <c r="U6490"/>
      <c r="V6490" s="9"/>
    </row>
    <row r="6491" spans="13:22" x14ac:dyDescent="0.3">
      <c r="M6491"/>
      <c r="N6491"/>
      <c r="O6491"/>
      <c r="S6491"/>
      <c r="T6491"/>
      <c r="U6491"/>
      <c r="V6491" s="9"/>
    </row>
    <row r="6492" spans="13:22" x14ac:dyDescent="0.3">
      <c r="M6492"/>
      <c r="N6492"/>
      <c r="O6492"/>
      <c r="S6492"/>
      <c r="T6492"/>
      <c r="U6492"/>
      <c r="V6492" s="9"/>
    </row>
    <row r="6493" spans="13:22" x14ac:dyDescent="0.3">
      <c r="M6493"/>
      <c r="N6493"/>
      <c r="O6493"/>
      <c r="S6493"/>
      <c r="T6493"/>
      <c r="U6493"/>
      <c r="V6493" s="9"/>
    </row>
    <row r="6494" spans="13:22" x14ac:dyDescent="0.3">
      <c r="M6494"/>
      <c r="N6494"/>
      <c r="O6494"/>
      <c r="S6494"/>
      <c r="T6494"/>
      <c r="U6494"/>
      <c r="V6494" s="9"/>
    </row>
    <row r="6495" spans="13:22" x14ac:dyDescent="0.3">
      <c r="M6495"/>
      <c r="N6495"/>
      <c r="O6495"/>
      <c r="S6495"/>
      <c r="T6495"/>
      <c r="U6495"/>
      <c r="V6495" s="9"/>
    </row>
    <row r="6496" spans="13:22" x14ac:dyDescent="0.3">
      <c r="M6496"/>
      <c r="N6496"/>
      <c r="O6496"/>
      <c r="S6496"/>
      <c r="T6496"/>
      <c r="U6496"/>
      <c r="V6496" s="9"/>
    </row>
    <row r="6497" spans="13:22" x14ac:dyDescent="0.3">
      <c r="M6497"/>
      <c r="N6497"/>
      <c r="O6497"/>
      <c r="S6497"/>
      <c r="T6497"/>
      <c r="U6497"/>
      <c r="V6497" s="9"/>
    </row>
    <row r="6498" spans="13:22" x14ac:dyDescent="0.3">
      <c r="M6498"/>
      <c r="N6498"/>
      <c r="O6498"/>
      <c r="S6498"/>
      <c r="T6498"/>
      <c r="U6498"/>
      <c r="V6498" s="9"/>
    </row>
    <row r="6499" spans="13:22" x14ac:dyDescent="0.3">
      <c r="M6499"/>
      <c r="N6499"/>
      <c r="O6499"/>
      <c r="S6499"/>
      <c r="T6499"/>
      <c r="U6499"/>
      <c r="V6499" s="9"/>
    </row>
    <row r="6500" spans="13:22" x14ac:dyDescent="0.3">
      <c r="M6500"/>
      <c r="N6500"/>
      <c r="O6500"/>
      <c r="S6500"/>
      <c r="T6500"/>
      <c r="U6500"/>
      <c r="V6500" s="9"/>
    </row>
    <row r="6501" spans="13:22" x14ac:dyDescent="0.3">
      <c r="M6501"/>
      <c r="N6501"/>
      <c r="O6501"/>
      <c r="S6501"/>
      <c r="T6501"/>
      <c r="U6501"/>
      <c r="V6501" s="9"/>
    </row>
    <row r="6502" spans="13:22" x14ac:dyDescent="0.3">
      <c r="M6502"/>
      <c r="N6502"/>
      <c r="O6502"/>
      <c r="S6502"/>
      <c r="T6502"/>
      <c r="U6502"/>
      <c r="V6502" s="9"/>
    </row>
    <row r="6503" spans="13:22" x14ac:dyDescent="0.3">
      <c r="M6503"/>
      <c r="N6503"/>
      <c r="O6503"/>
      <c r="S6503"/>
      <c r="T6503"/>
      <c r="U6503"/>
      <c r="V6503" s="9"/>
    </row>
    <row r="6504" spans="13:22" x14ac:dyDescent="0.3">
      <c r="M6504"/>
      <c r="N6504"/>
      <c r="O6504"/>
      <c r="S6504"/>
      <c r="T6504"/>
      <c r="U6504"/>
      <c r="V6504" s="9"/>
    </row>
    <row r="6505" spans="13:22" x14ac:dyDescent="0.3">
      <c r="M6505"/>
      <c r="N6505"/>
      <c r="O6505"/>
      <c r="S6505"/>
      <c r="T6505"/>
      <c r="U6505"/>
      <c r="V6505" s="9"/>
    </row>
    <row r="6506" spans="13:22" x14ac:dyDescent="0.3">
      <c r="M6506"/>
      <c r="N6506"/>
      <c r="O6506"/>
      <c r="S6506"/>
      <c r="T6506"/>
      <c r="U6506"/>
      <c r="V6506" s="9"/>
    </row>
    <row r="6507" spans="13:22" x14ac:dyDescent="0.3">
      <c r="M6507"/>
      <c r="N6507"/>
      <c r="O6507"/>
      <c r="S6507"/>
      <c r="T6507"/>
      <c r="U6507"/>
      <c r="V6507" s="9"/>
    </row>
    <row r="6508" spans="13:22" x14ac:dyDescent="0.3">
      <c r="M6508"/>
      <c r="N6508"/>
      <c r="O6508"/>
      <c r="S6508"/>
      <c r="T6508"/>
      <c r="U6508"/>
      <c r="V6508" s="9"/>
    </row>
    <row r="6509" spans="13:22" x14ac:dyDescent="0.3">
      <c r="M6509"/>
      <c r="N6509"/>
      <c r="O6509"/>
      <c r="S6509"/>
      <c r="T6509"/>
      <c r="U6509"/>
      <c r="V6509" s="9"/>
    </row>
    <row r="6510" spans="13:22" x14ac:dyDescent="0.3">
      <c r="M6510"/>
      <c r="N6510"/>
      <c r="O6510"/>
      <c r="S6510"/>
      <c r="T6510"/>
      <c r="U6510"/>
      <c r="V6510" s="9"/>
    </row>
    <row r="6511" spans="13:22" x14ac:dyDescent="0.3">
      <c r="M6511"/>
      <c r="N6511"/>
      <c r="O6511"/>
      <c r="S6511"/>
      <c r="T6511"/>
      <c r="U6511"/>
      <c r="V6511" s="9"/>
    </row>
    <row r="6512" spans="13:22" x14ac:dyDescent="0.3">
      <c r="M6512"/>
      <c r="N6512"/>
      <c r="O6512"/>
      <c r="S6512"/>
      <c r="T6512"/>
      <c r="U6512"/>
      <c r="V6512" s="9"/>
    </row>
    <row r="6513" spans="13:22" x14ac:dyDescent="0.3">
      <c r="M6513"/>
      <c r="N6513"/>
      <c r="O6513"/>
      <c r="S6513"/>
      <c r="T6513"/>
      <c r="U6513"/>
      <c r="V6513" s="9"/>
    </row>
    <row r="6514" spans="13:22" x14ac:dyDescent="0.3">
      <c r="M6514"/>
      <c r="N6514"/>
      <c r="O6514"/>
      <c r="S6514"/>
      <c r="T6514"/>
      <c r="U6514"/>
      <c r="V6514" s="9"/>
    </row>
    <row r="6515" spans="13:22" x14ac:dyDescent="0.3">
      <c r="M6515"/>
      <c r="N6515"/>
      <c r="O6515"/>
      <c r="S6515"/>
      <c r="T6515"/>
      <c r="U6515"/>
      <c r="V6515" s="9"/>
    </row>
    <row r="6516" spans="13:22" x14ac:dyDescent="0.3">
      <c r="M6516"/>
      <c r="N6516"/>
      <c r="O6516"/>
      <c r="S6516"/>
      <c r="T6516"/>
      <c r="U6516"/>
      <c r="V6516" s="9"/>
    </row>
    <row r="6517" spans="13:22" x14ac:dyDescent="0.3">
      <c r="M6517"/>
      <c r="N6517"/>
      <c r="O6517"/>
      <c r="S6517"/>
      <c r="T6517"/>
      <c r="U6517"/>
      <c r="V6517" s="9"/>
    </row>
    <row r="6518" spans="13:22" x14ac:dyDescent="0.3">
      <c r="M6518"/>
      <c r="N6518"/>
      <c r="O6518"/>
      <c r="S6518"/>
      <c r="T6518"/>
      <c r="U6518"/>
      <c r="V6518" s="9"/>
    </row>
    <row r="6519" spans="13:22" x14ac:dyDescent="0.3">
      <c r="M6519"/>
      <c r="N6519"/>
      <c r="O6519"/>
      <c r="S6519"/>
      <c r="T6519"/>
      <c r="U6519"/>
      <c r="V6519" s="9"/>
    </row>
    <row r="6520" spans="13:22" x14ac:dyDescent="0.3">
      <c r="M6520"/>
      <c r="N6520"/>
      <c r="O6520"/>
      <c r="S6520"/>
      <c r="T6520"/>
      <c r="U6520"/>
      <c r="V6520" s="9"/>
    </row>
    <row r="6521" spans="13:22" x14ac:dyDescent="0.3">
      <c r="M6521"/>
      <c r="N6521"/>
      <c r="O6521"/>
      <c r="S6521"/>
      <c r="T6521"/>
      <c r="U6521"/>
      <c r="V6521" s="9"/>
    </row>
    <row r="6522" spans="13:22" x14ac:dyDescent="0.3">
      <c r="M6522"/>
      <c r="N6522"/>
      <c r="O6522"/>
      <c r="S6522"/>
      <c r="T6522"/>
      <c r="U6522"/>
      <c r="V6522" s="9"/>
    </row>
    <row r="6523" spans="13:22" x14ac:dyDescent="0.3">
      <c r="M6523"/>
      <c r="N6523"/>
      <c r="O6523"/>
      <c r="S6523"/>
      <c r="T6523"/>
      <c r="U6523"/>
      <c r="V6523" s="9"/>
    </row>
    <row r="6524" spans="13:22" x14ac:dyDescent="0.3">
      <c r="M6524"/>
      <c r="N6524"/>
      <c r="O6524"/>
      <c r="S6524"/>
      <c r="T6524"/>
      <c r="U6524"/>
      <c r="V6524" s="9"/>
    </row>
    <row r="6525" spans="13:22" x14ac:dyDescent="0.3">
      <c r="M6525"/>
      <c r="N6525"/>
      <c r="O6525"/>
      <c r="S6525"/>
      <c r="T6525"/>
      <c r="U6525"/>
      <c r="V6525" s="9"/>
    </row>
    <row r="6526" spans="13:22" x14ac:dyDescent="0.3">
      <c r="M6526"/>
      <c r="N6526"/>
      <c r="O6526"/>
      <c r="S6526"/>
      <c r="T6526"/>
      <c r="U6526"/>
      <c r="V6526" s="9"/>
    </row>
    <row r="6527" spans="13:22" x14ac:dyDescent="0.3">
      <c r="M6527"/>
      <c r="N6527"/>
      <c r="O6527"/>
      <c r="S6527"/>
      <c r="T6527"/>
      <c r="U6527"/>
      <c r="V6527" s="9"/>
    </row>
    <row r="6528" spans="13:22" x14ac:dyDescent="0.3">
      <c r="M6528"/>
      <c r="N6528"/>
      <c r="O6528"/>
      <c r="S6528"/>
      <c r="T6528"/>
      <c r="U6528"/>
      <c r="V6528" s="9"/>
    </row>
    <row r="6529" spans="13:22" x14ac:dyDescent="0.3">
      <c r="M6529"/>
      <c r="N6529"/>
      <c r="O6529"/>
      <c r="S6529"/>
      <c r="T6529"/>
      <c r="U6529"/>
      <c r="V6529" s="9"/>
    </row>
    <row r="6530" spans="13:22" x14ac:dyDescent="0.3">
      <c r="M6530"/>
      <c r="N6530"/>
      <c r="O6530"/>
      <c r="S6530"/>
      <c r="T6530"/>
      <c r="U6530"/>
      <c r="V6530" s="9"/>
    </row>
    <row r="6531" spans="13:22" x14ac:dyDescent="0.3">
      <c r="M6531"/>
      <c r="N6531"/>
      <c r="O6531"/>
      <c r="S6531"/>
      <c r="T6531"/>
      <c r="U6531"/>
      <c r="V6531" s="9"/>
    </row>
    <row r="6532" spans="13:22" x14ac:dyDescent="0.3">
      <c r="M6532"/>
      <c r="N6532"/>
      <c r="O6532"/>
      <c r="S6532"/>
      <c r="T6532"/>
      <c r="U6532"/>
      <c r="V6532" s="9"/>
    </row>
    <row r="6533" spans="13:22" x14ac:dyDescent="0.3">
      <c r="M6533"/>
      <c r="N6533"/>
      <c r="O6533"/>
      <c r="S6533"/>
      <c r="T6533"/>
      <c r="U6533"/>
      <c r="V6533" s="9"/>
    </row>
    <row r="6534" spans="13:22" x14ac:dyDescent="0.3">
      <c r="M6534"/>
      <c r="N6534"/>
      <c r="O6534"/>
      <c r="S6534"/>
      <c r="T6534"/>
      <c r="U6534"/>
      <c r="V6534" s="9"/>
    </row>
    <row r="6535" spans="13:22" x14ac:dyDescent="0.3">
      <c r="M6535"/>
      <c r="N6535"/>
      <c r="O6535"/>
      <c r="S6535"/>
      <c r="T6535"/>
      <c r="U6535"/>
      <c r="V6535" s="9"/>
    </row>
    <row r="6536" spans="13:22" x14ac:dyDescent="0.3">
      <c r="M6536"/>
      <c r="N6536"/>
      <c r="O6536"/>
      <c r="S6536"/>
      <c r="T6536"/>
      <c r="U6536"/>
      <c r="V6536" s="9"/>
    </row>
    <row r="6537" spans="13:22" x14ac:dyDescent="0.3">
      <c r="M6537"/>
      <c r="N6537"/>
      <c r="O6537"/>
      <c r="S6537"/>
      <c r="T6537"/>
      <c r="U6537"/>
      <c r="V6537" s="9"/>
    </row>
    <row r="6538" spans="13:22" x14ac:dyDescent="0.3">
      <c r="M6538"/>
      <c r="N6538"/>
      <c r="O6538"/>
      <c r="S6538"/>
      <c r="T6538"/>
      <c r="U6538"/>
      <c r="V6538" s="9"/>
    </row>
    <row r="6539" spans="13:22" x14ac:dyDescent="0.3">
      <c r="M6539"/>
      <c r="N6539"/>
      <c r="O6539"/>
      <c r="S6539"/>
      <c r="T6539"/>
      <c r="U6539"/>
      <c r="V6539" s="9"/>
    </row>
    <row r="6540" spans="13:22" x14ac:dyDescent="0.3">
      <c r="M6540"/>
      <c r="N6540"/>
      <c r="O6540"/>
      <c r="S6540"/>
      <c r="T6540"/>
      <c r="U6540"/>
      <c r="V6540" s="9"/>
    </row>
    <row r="6541" spans="13:22" x14ac:dyDescent="0.3">
      <c r="M6541"/>
      <c r="N6541"/>
      <c r="O6541"/>
      <c r="S6541"/>
      <c r="T6541"/>
      <c r="U6541"/>
      <c r="V6541" s="9"/>
    </row>
    <row r="6542" spans="13:22" x14ac:dyDescent="0.3">
      <c r="M6542"/>
      <c r="N6542"/>
      <c r="O6542"/>
      <c r="S6542"/>
      <c r="T6542"/>
      <c r="U6542"/>
      <c r="V6542" s="9"/>
    </row>
    <row r="6543" spans="13:22" x14ac:dyDescent="0.3">
      <c r="M6543"/>
      <c r="N6543"/>
      <c r="O6543"/>
      <c r="S6543"/>
      <c r="T6543"/>
      <c r="U6543"/>
      <c r="V6543" s="9"/>
    </row>
    <row r="6544" spans="13:22" x14ac:dyDescent="0.3">
      <c r="M6544"/>
      <c r="N6544"/>
      <c r="O6544"/>
      <c r="S6544"/>
      <c r="T6544"/>
      <c r="U6544"/>
      <c r="V6544" s="9"/>
    </row>
    <row r="6545" spans="13:22" x14ac:dyDescent="0.3">
      <c r="M6545"/>
      <c r="N6545"/>
      <c r="O6545"/>
      <c r="S6545"/>
      <c r="T6545"/>
      <c r="U6545"/>
      <c r="V6545" s="9"/>
    </row>
    <row r="6546" spans="13:22" x14ac:dyDescent="0.3">
      <c r="M6546"/>
      <c r="N6546"/>
      <c r="O6546"/>
      <c r="S6546"/>
      <c r="T6546"/>
      <c r="U6546"/>
      <c r="V6546" s="9"/>
    </row>
    <row r="6547" spans="13:22" x14ac:dyDescent="0.3">
      <c r="M6547"/>
      <c r="N6547"/>
      <c r="O6547"/>
      <c r="S6547"/>
      <c r="T6547"/>
      <c r="U6547"/>
      <c r="V6547" s="9"/>
    </row>
    <row r="6548" spans="13:22" x14ac:dyDescent="0.3">
      <c r="M6548"/>
      <c r="N6548"/>
      <c r="O6548"/>
      <c r="S6548"/>
      <c r="T6548"/>
      <c r="U6548"/>
      <c r="V6548" s="9"/>
    </row>
    <row r="6549" spans="13:22" x14ac:dyDescent="0.3">
      <c r="M6549"/>
      <c r="N6549"/>
      <c r="O6549"/>
      <c r="S6549"/>
      <c r="T6549"/>
      <c r="U6549"/>
      <c r="V6549" s="9"/>
    </row>
    <row r="6550" spans="13:22" x14ac:dyDescent="0.3">
      <c r="M6550"/>
      <c r="N6550"/>
      <c r="O6550"/>
      <c r="S6550"/>
      <c r="T6550"/>
      <c r="U6550"/>
      <c r="V6550" s="9"/>
    </row>
    <row r="6551" spans="13:22" x14ac:dyDescent="0.3">
      <c r="M6551"/>
      <c r="N6551"/>
      <c r="O6551"/>
      <c r="S6551"/>
      <c r="T6551"/>
      <c r="U6551"/>
      <c r="V6551" s="9"/>
    </row>
    <row r="6552" spans="13:22" x14ac:dyDescent="0.3">
      <c r="M6552"/>
      <c r="N6552"/>
      <c r="O6552"/>
      <c r="S6552"/>
      <c r="T6552"/>
      <c r="U6552"/>
      <c r="V6552" s="9"/>
    </row>
    <row r="6553" spans="13:22" x14ac:dyDescent="0.3">
      <c r="M6553"/>
      <c r="N6553"/>
      <c r="O6553"/>
      <c r="S6553"/>
      <c r="T6553"/>
      <c r="U6553"/>
      <c r="V6553" s="9"/>
    </row>
    <row r="6554" spans="13:22" x14ac:dyDescent="0.3">
      <c r="M6554"/>
      <c r="N6554"/>
      <c r="O6554"/>
      <c r="S6554"/>
      <c r="T6554"/>
      <c r="U6554"/>
      <c r="V6554" s="9"/>
    </row>
    <row r="6555" spans="13:22" x14ac:dyDescent="0.3">
      <c r="M6555"/>
      <c r="N6555"/>
      <c r="O6555"/>
      <c r="S6555"/>
      <c r="T6555"/>
      <c r="U6555"/>
      <c r="V6555" s="9"/>
    </row>
    <row r="6556" spans="13:22" x14ac:dyDescent="0.3">
      <c r="M6556"/>
      <c r="N6556"/>
      <c r="O6556"/>
      <c r="S6556"/>
      <c r="T6556"/>
      <c r="U6556"/>
      <c r="V6556" s="9"/>
    </row>
    <row r="6557" spans="13:22" x14ac:dyDescent="0.3">
      <c r="M6557"/>
      <c r="N6557"/>
      <c r="O6557"/>
      <c r="S6557"/>
      <c r="T6557"/>
      <c r="U6557"/>
      <c r="V6557" s="9"/>
    </row>
    <row r="6558" spans="13:22" x14ac:dyDescent="0.3">
      <c r="M6558"/>
      <c r="N6558"/>
      <c r="O6558"/>
      <c r="S6558"/>
      <c r="T6558"/>
      <c r="U6558"/>
      <c r="V6558" s="9"/>
    </row>
    <row r="6559" spans="13:22" x14ac:dyDescent="0.3">
      <c r="M6559"/>
      <c r="N6559"/>
      <c r="O6559"/>
      <c r="S6559"/>
      <c r="T6559"/>
      <c r="U6559"/>
      <c r="V6559" s="9"/>
    </row>
    <row r="6560" spans="13:22" x14ac:dyDescent="0.3">
      <c r="M6560"/>
      <c r="N6560"/>
      <c r="O6560"/>
      <c r="S6560"/>
      <c r="T6560"/>
      <c r="U6560"/>
      <c r="V6560" s="9"/>
    </row>
    <row r="6561" spans="13:22" x14ac:dyDescent="0.3">
      <c r="M6561"/>
      <c r="N6561"/>
      <c r="O6561"/>
      <c r="S6561"/>
      <c r="T6561"/>
      <c r="U6561"/>
      <c r="V6561" s="9"/>
    </row>
    <row r="6562" spans="13:22" x14ac:dyDescent="0.3">
      <c r="M6562"/>
      <c r="N6562"/>
      <c r="O6562"/>
      <c r="S6562"/>
      <c r="T6562"/>
      <c r="U6562"/>
      <c r="V6562" s="9"/>
    </row>
    <row r="6563" spans="13:22" x14ac:dyDescent="0.3">
      <c r="M6563"/>
      <c r="N6563"/>
      <c r="O6563"/>
      <c r="S6563"/>
      <c r="T6563"/>
      <c r="U6563"/>
      <c r="V6563" s="9"/>
    </row>
    <row r="6564" spans="13:22" x14ac:dyDescent="0.3">
      <c r="M6564"/>
      <c r="N6564"/>
      <c r="O6564"/>
      <c r="S6564"/>
      <c r="T6564"/>
      <c r="U6564"/>
      <c r="V6564" s="9"/>
    </row>
    <row r="6565" spans="13:22" x14ac:dyDescent="0.3">
      <c r="M6565"/>
      <c r="N6565"/>
      <c r="O6565"/>
      <c r="S6565"/>
      <c r="T6565"/>
      <c r="U6565"/>
      <c r="V6565" s="9"/>
    </row>
    <row r="6566" spans="13:22" x14ac:dyDescent="0.3">
      <c r="M6566"/>
      <c r="N6566"/>
      <c r="O6566"/>
      <c r="S6566"/>
      <c r="T6566"/>
      <c r="U6566"/>
      <c r="V6566" s="9"/>
    </row>
    <row r="6567" spans="13:22" x14ac:dyDescent="0.3">
      <c r="M6567"/>
      <c r="N6567"/>
      <c r="O6567"/>
      <c r="S6567"/>
      <c r="T6567"/>
      <c r="U6567"/>
      <c r="V6567" s="9"/>
    </row>
    <row r="6568" spans="13:22" x14ac:dyDescent="0.3">
      <c r="M6568"/>
      <c r="N6568"/>
      <c r="O6568"/>
      <c r="S6568"/>
      <c r="T6568"/>
      <c r="U6568"/>
      <c r="V6568" s="9"/>
    </row>
    <row r="6569" spans="13:22" x14ac:dyDescent="0.3">
      <c r="M6569"/>
      <c r="N6569"/>
      <c r="O6569"/>
      <c r="S6569"/>
      <c r="T6569"/>
      <c r="U6569"/>
      <c r="V6569" s="9"/>
    </row>
    <row r="6570" spans="13:22" x14ac:dyDescent="0.3">
      <c r="M6570"/>
      <c r="N6570"/>
      <c r="O6570"/>
      <c r="S6570"/>
      <c r="T6570"/>
      <c r="U6570"/>
      <c r="V6570" s="9"/>
    </row>
    <row r="6571" spans="13:22" x14ac:dyDescent="0.3">
      <c r="M6571"/>
      <c r="N6571"/>
      <c r="O6571"/>
      <c r="S6571"/>
      <c r="T6571"/>
      <c r="U6571"/>
      <c r="V6571" s="9"/>
    </row>
    <row r="6572" spans="13:22" x14ac:dyDescent="0.3">
      <c r="M6572"/>
      <c r="N6572"/>
      <c r="O6572"/>
      <c r="S6572"/>
      <c r="T6572"/>
      <c r="U6572"/>
      <c r="V6572" s="9"/>
    </row>
    <row r="6573" spans="13:22" x14ac:dyDescent="0.3">
      <c r="M6573"/>
      <c r="N6573"/>
      <c r="O6573"/>
      <c r="S6573"/>
      <c r="T6573"/>
      <c r="U6573"/>
      <c r="V6573" s="9"/>
    </row>
    <row r="6574" spans="13:22" x14ac:dyDescent="0.3">
      <c r="M6574"/>
      <c r="N6574"/>
      <c r="O6574"/>
      <c r="S6574"/>
      <c r="T6574"/>
      <c r="U6574"/>
      <c r="V6574" s="9"/>
    </row>
    <row r="6575" spans="13:22" x14ac:dyDescent="0.3">
      <c r="M6575"/>
      <c r="N6575"/>
      <c r="O6575"/>
      <c r="S6575"/>
      <c r="T6575"/>
      <c r="U6575"/>
      <c r="V6575" s="9"/>
    </row>
    <row r="6576" spans="13:22" x14ac:dyDescent="0.3">
      <c r="M6576"/>
      <c r="N6576"/>
      <c r="O6576"/>
      <c r="S6576"/>
      <c r="T6576"/>
      <c r="U6576"/>
      <c r="V6576" s="9"/>
    </row>
    <row r="6577" spans="13:22" x14ac:dyDescent="0.3">
      <c r="M6577"/>
      <c r="N6577"/>
      <c r="O6577"/>
      <c r="S6577"/>
      <c r="T6577"/>
      <c r="U6577"/>
      <c r="V6577" s="9"/>
    </row>
    <row r="6578" spans="13:22" x14ac:dyDescent="0.3">
      <c r="M6578"/>
      <c r="N6578"/>
      <c r="O6578"/>
      <c r="S6578"/>
      <c r="T6578"/>
      <c r="U6578"/>
      <c r="V6578" s="9"/>
    </row>
    <row r="6579" spans="13:22" x14ac:dyDescent="0.3">
      <c r="M6579"/>
      <c r="N6579"/>
      <c r="O6579"/>
      <c r="S6579"/>
      <c r="T6579"/>
      <c r="U6579"/>
      <c r="V6579" s="9"/>
    </row>
    <row r="6580" spans="13:22" x14ac:dyDescent="0.3">
      <c r="M6580"/>
      <c r="N6580"/>
      <c r="O6580"/>
      <c r="S6580"/>
      <c r="T6580"/>
      <c r="U6580"/>
      <c r="V6580" s="9"/>
    </row>
    <row r="6581" spans="13:22" x14ac:dyDescent="0.3">
      <c r="M6581"/>
      <c r="N6581"/>
      <c r="O6581"/>
      <c r="S6581"/>
      <c r="T6581"/>
      <c r="U6581"/>
      <c r="V6581" s="9"/>
    </row>
    <row r="6582" spans="13:22" x14ac:dyDescent="0.3">
      <c r="M6582"/>
      <c r="N6582"/>
      <c r="O6582"/>
      <c r="S6582"/>
      <c r="T6582"/>
      <c r="U6582"/>
      <c r="V6582" s="9"/>
    </row>
    <row r="6583" spans="13:22" x14ac:dyDescent="0.3">
      <c r="M6583"/>
      <c r="N6583"/>
      <c r="O6583"/>
      <c r="S6583"/>
      <c r="T6583"/>
      <c r="U6583"/>
      <c r="V6583" s="9"/>
    </row>
    <row r="6584" spans="13:22" x14ac:dyDescent="0.3">
      <c r="M6584"/>
      <c r="N6584"/>
      <c r="O6584"/>
      <c r="S6584"/>
      <c r="T6584"/>
      <c r="U6584"/>
      <c r="V6584" s="9"/>
    </row>
    <row r="6585" spans="13:22" x14ac:dyDescent="0.3">
      <c r="M6585"/>
      <c r="N6585"/>
      <c r="O6585"/>
      <c r="S6585"/>
      <c r="T6585"/>
      <c r="U6585"/>
      <c r="V6585" s="9"/>
    </row>
    <row r="6586" spans="13:22" x14ac:dyDescent="0.3">
      <c r="M6586"/>
      <c r="N6586"/>
      <c r="O6586"/>
      <c r="S6586"/>
      <c r="T6586"/>
      <c r="U6586"/>
      <c r="V6586" s="9"/>
    </row>
    <row r="6587" spans="13:22" x14ac:dyDescent="0.3">
      <c r="M6587"/>
      <c r="N6587"/>
      <c r="O6587"/>
      <c r="S6587"/>
      <c r="T6587"/>
      <c r="U6587"/>
      <c r="V6587" s="9"/>
    </row>
    <row r="6588" spans="13:22" x14ac:dyDescent="0.3">
      <c r="M6588"/>
      <c r="N6588"/>
      <c r="O6588"/>
      <c r="S6588"/>
      <c r="T6588"/>
      <c r="U6588"/>
      <c r="V6588" s="9"/>
    </row>
    <row r="6589" spans="13:22" x14ac:dyDescent="0.3">
      <c r="M6589"/>
      <c r="N6589"/>
      <c r="O6589"/>
      <c r="S6589"/>
      <c r="T6589"/>
      <c r="U6589"/>
      <c r="V6589" s="9"/>
    </row>
    <row r="6590" spans="13:22" x14ac:dyDescent="0.3">
      <c r="M6590"/>
      <c r="N6590"/>
      <c r="O6590"/>
      <c r="S6590"/>
      <c r="T6590"/>
      <c r="U6590"/>
      <c r="V6590" s="9"/>
    </row>
    <row r="6591" spans="13:22" x14ac:dyDescent="0.3">
      <c r="M6591"/>
      <c r="N6591"/>
      <c r="O6591"/>
      <c r="S6591"/>
      <c r="T6591"/>
      <c r="U6591"/>
      <c r="V6591" s="9"/>
    </row>
    <row r="6592" spans="13:22" x14ac:dyDescent="0.3">
      <c r="M6592"/>
      <c r="N6592"/>
      <c r="O6592"/>
      <c r="S6592"/>
      <c r="T6592"/>
      <c r="U6592"/>
      <c r="V6592" s="9"/>
    </row>
    <row r="6593" spans="13:22" x14ac:dyDescent="0.3">
      <c r="M6593"/>
      <c r="N6593"/>
      <c r="O6593"/>
      <c r="S6593"/>
      <c r="T6593"/>
      <c r="U6593"/>
      <c r="V6593" s="9"/>
    </row>
    <row r="6594" spans="13:22" x14ac:dyDescent="0.3">
      <c r="M6594"/>
      <c r="N6594"/>
      <c r="O6594"/>
      <c r="S6594"/>
      <c r="T6594"/>
      <c r="U6594"/>
      <c r="V6594" s="9"/>
    </row>
    <row r="6595" spans="13:22" x14ac:dyDescent="0.3">
      <c r="M6595"/>
      <c r="N6595"/>
      <c r="O6595"/>
      <c r="S6595"/>
      <c r="T6595"/>
      <c r="U6595"/>
      <c r="V6595" s="9"/>
    </row>
    <row r="6596" spans="13:22" x14ac:dyDescent="0.3">
      <c r="M6596"/>
      <c r="N6596"/>
      <c r="O6596"/>
      <c r="S6596"/>
      <c r="T6596"/>
      <c r="U6596"/>
      <c r="V6596" s="9"/>
    </row>
    <row r="6597" spans="13:22" x14ac:dyDescent="0.3">
      <c r="M6597"/>
      <c r="N6597"/>
      <c r="O6597"/>
      <c r="S6597"/>
      <c r="T6597"/>
      <c r="U6597"/>
      <c r="V6597" s="9"/>
    </row>
    <row r="6598" spans="13:22" x14ac:dyDescent="0.3">
      <c r="M6598"/>
      <c r="N6598"/>
      <c r="O6598"/>
      <c r="S6598"/>
      <c r="T6598"/>
      <c r="U6598"/>
      <c r="V6598" s="9"/>
    </row>
    <row r="6599" spans="13:22" x14ac:dyDescent="0.3">
      <c r="M6599"/>
      <c r="N6599"/>
      <c r="O6599"/>
      <c r="S6599"/>
      <c r="T6599"/>
      <c r="U6599"/>
      <c r="V6599" s="9"/>
    </row>
    <row r="6600" spans="13:22" x14ac:dyDescent="0.3">
      <c r="M6600"/>
      <c r="N6600"/>
      <c r="O6600"/>
      <c r="S6600"/>
      <c r="T6600"/>
      <c r="U6600"/>
      <c r="V6600" s="9"/>
    </row>
    <row r="6601" spans="13:22" x14ac:dyDescent="0.3">
      <c r="M6601"/>
      <c r="N6601"/>
      <c r="O6601"/>
      <c r="S6601"/>
      <c r="T6601"/>
      <c r="U6601"/>
      <c r="V6601" s="9"/>
    </row>
    <row r="6602" spans="13:22" x14ac:dyDescent="0.3">
      <c r="M6602"/>
      <c r="N6602"/>
      <c r="O6602"/>
      <c r="S6602"/>
      <c r="T6602"/>
      <c r="U6602"/>
      <c r="V6602" s="9"/>
    </row>
    <row r="6603" spans="13:22" x14ac:dyDescent="0.3">
      <c r="M6603"/>
      <c r="N6603"/>
      <c r="O6603"/>
      <c r="S6603"/>
      <c r="T6603"/>
      <c r="U6603"/>
      <c r="V6603" s="9"/>
    </row>
    <row r="6604" spans="13:22" x14ac:dyDescent="0.3">
      <c r="M6604"/>
      <c r="N6604"/>
      <c r="O6604"/>
      <c r="S6604"/>
      <c r="T6604"/>
      <c r="U6604"/>
      <c r="V6604" s="9"/>
    </row>
    <row r="6605" spans="13:22" x14ac:dyDescent="0.3">
      <c r="M6605"/>
      <c r="N6605"/>
      <c r="O6605"/>
      <c r="S6605"/>
      <c r="T6605"/>
      <c r="U6605"/>
      <c r="V6605" s="9"/>
    </row>
    <row r="6606" spans="13:22" x14ac:dyDescent="0.3">
      <c r="M6606"/>
      <c r="N6606"/>
      <c r="O6606"/>
      <c r="S6606"/>
      <c r="T6606"/>
      <c r="U6606"/>
      <c r="V6606" s="9"/>
    </row>
    <row r="6607" spans="13:22" x14ac:dyDescent="0.3">
      <c r="M6607"/>
      <c r="N6607"/>
      <c r="O6607"/>
      <c r="S6607"/>
      <c r="T6607"/>
      <c r="U6607"/>
      <c r="V6607" s="9"/>
    </row>
    <row r="6608" spans="13:22" x14ac:dyDescent="0.3">
      <c r="M6608"/>
      <c r="N6608"/>
      <c r="O6608"/>
      <c r="S6608"/>
      <c r="T6608"/>
      <c r="U6608"/>
      <c r="V6608" s="9"/>
    </row>
    <row r="6609" spans="13:22" x14ac:dyDescent="0.3">
      <c r="M6609"/>
      <c r="N6609"/>
      <c r="O6609"/>
      <c r="S6609"/>
      <c r="T6609"/>
      <c r="U6609"/>
      <c r="V6609" s="9"/>
    </row>
    <row r="6610" spans="13:22" x14ac:dyDescent="0.3">
      <c r="M6610"/>
      <c r="N6610"/>
      <c r="O6610"/>
      <c r="S6610"/>
      <c r="T6610"/>
      <c r="U6610"/>
      <c r="V6610" s="9"/>
    </row>
    <row r="6611" spans="13:22" x14ac:dyDescent="0.3">
      <c r="M6611"/>
      <c r="N6611"/>
      <c r="O6611"/>
      <c r="S6611"/>
      <c r="T6611"/>
      <c r="U6611"/>
      <c r="V6611" s="9"/>
    </row>
    <row r="6612" spans="13:22" x14ac:dyDescent="0.3">
      <c r="M6612"/>
      <c r="N6612"/>
      <c r="O6612"/>
      <c r="S6612"/>
      <c r="T6612"/>
      <c r="U6612"/>
      <c r="V6612" s="9"/>
    </row>
    <row r="6613" spans="13:22" x14ac:dyDescent="0.3">
      <c r="M6613"/>
      <c r="N6613"/>
      <c r="O6613"/>
      <c r="S6613"/>
      <c r="T6613"/>
      <c r="U6613"/>
      <c r="V6613" s="9"/>
    </row>
    <row r="6614" spans="13:22" x14ac:dyDescent="0.3">
      <c r="M6614"/>
      <c r="N6614"/>
      <c r="O6614"/>
      <c r="S6614"/>
      <c r="T6614"/>
      <c r="U6614"/>
      <c r="V6614" s="9"/>
    </row>
    <row r="6615" spans="13:22" x14ac:dyDescent="0.3">
      <c r="M6615"/>
      <c r="N6615"/>
      <c r="O6615"/>
      <c r="S6615"/>
      <c r="T6615"/>
      <c r="U6615"/>
      <c r="V6615" s="9"/>
    </row>
    <row r="6616" spans="13:22" x14ac:dyDescent="0.3">
      <c r="M6616"/>
      <c r="N6616"/>
      <c r="O6616"/>
      <c r="S6616"/>
      <c r="T6616"/>
      <c r="U6616"/>
      <c r="V6616" s="9"/>
    </row>
    <row r="6617" spans="13:22" x14ac:dyDescent="0.3">
      <c r="M6617"/>
      <c r="N6617"/>
      <c r="O6617"/>
      <c r="S6617"/>
      <c r="T6617"/>
      <c r="U6617"/>
      <c r="V6617" s="9"/>
    </row>
    <row r="6618" spans="13:22" x14ac:dyDescent="0.3">
      <c r="M6618"/>
      <c r="N6618"/>
      <c r="O6618"/>
      <c r="S6618"/>
      <c r="T6618"/>
      <c r="U6618"/>
      <c r="V6618" s="9"/>
    </row>
    <row r="6619" spans="13:22" x14ac:dyDescent="0.3">
      <c r="M6619"/>
      <c r="N6619"/>
      <c r="O6619"/>
      <c r="S6619"/>
      <c r="T6619"/>
      <c r="U6619"/>
      <c r="V6619" s="9"/>
    </row>
    <row r="6620" spans="13:22" x14ac:dyDescent="0.3">
      <c r="M6620"/>
      <c r="N6620"/>
      <c r="O6620"/>
      <c r="S6620"/>
      <c r="T6620"/>
      <c r="U6620"/>
      <c r="V6620" s="9"/>
    </row>
    <row r="6621" spans="13:22" x14ac:dyDescent="0.3">
      <c r="M6621"/>
      <c r="N6621"/>
      <c r="O6621"/>
      <c r="S6621"/>
      <c r="T6621"/>
      <c r="U6621"/>
      <c r="V6621" s="9"/>
    </row>
    <row r="6622" spans="13:22" x14ac:dyDescent="0.3">
      <c r="M6622"/>
      <c r="N6622"/>
      <c r="O6622"/>
      <c r="S6622"/>
      <c r="T6622"/>
      <c r="U6622"/>
      <c r="V6622" s="9"/>
    </row>
    <row r="6623" spans="13:22" x14ac:dyDescent="0.3">
      <c r="M6623"/>
      <c r="N6623"/>
      <c r="O6623"/>
      <c r="S6623"/>
      <c r="T6623"/>
      <c r="U6623"/>
      <c r="V6623" s="9"/>
    </row>
    <row r="6624" spans="13:22" x14ac:dyDescent="0.3">
      <c r="M6624"/>
      <c r="N6624"/>
      <c r="O6624"/>
      <c r="S6624"/>
      <c r="T6624"/>
      <c r="U6624"/>
      <c r="V6624" s="9"/>
    </row>
    <row r="6625" spans="13:22" x14ac:dyDescent="0.3">
      <c r="M6625"/>
      <c r="N6625"/>
      <c r="O6625"/>
      <c r="S6625"/>
      <c r="T6625"/>
      <c r="U6625"/>
      <c r="V6625" s="9"/>
    </row>
    <row r="6626" spans="13:22" x14ac:dyDescent="0.3">
      <c r="M6626"/>
      <c r="N6626"/>
      <c r="O6626"/>
      <c r="S6626"/>
      <c r="T6626"/>
      <c r="U6626"/>
      <c r="V6626" s="9"/>
    </row>
    <row r="6627" spans="13:22" x14ac:dyDescent="0.3">
      <c r="M6627"/>
      <c r="N6627"/>
      <c r="O6627"/>
      <c r="S6627"/>
      <c r="T6627"/>
      <c r="U6627"/>
      <c r="V6627" s="9"/>
    </row>
    <row r="6628" spans="13:22" x14ac:dyDescent="0.3">
      <c r="M6628"/>
      <c r="N6628"/>
      <c r="O6628"/>
      <c r="S6628"/>
      <c r="T6628"/>
      <c r="U6628"/>
      <c r="V6628" s="9"/>
    </row>
    <row r="6629" spans="13:22" x14ac:dyDescent="0.3">
      <c r="M6629"/>
      <c r="N6629"/>
      <c r="O6629"/>
      <c r="S6629"/>
      <c r="T6629"/>
      <c r="U6629"/>
      <c r="V6629" s="9"/>
    </row>
    <row r="6630" spans="13:22" x14ac:dyDescent="0.3">
      <c r="M6630"/>
      <c r="N6630"/>
      <c r="O6630"/>
      <c r="S6630"/>
      <c r="T6630"/>
      <c r="U6630"/>
      <c r="V6630" s="9"/>
    </row>
    <row r="6631" spans="13:22" x14ac:dyDescent="0.3">
      <c r="M6631"/>
      <c r="N6631"/>
      <c r="O6631"/>
      <c r="S6631"/>
      <c r="T6631"/>
      <c r="U6631"/>
      <c r="V6631" s="9"/>
    </row>
    <row r="6632" spans="13:22" x14ac:dyDescent="0.3">
      <c r="M6632"/>
      <c r="N6632"/>
      <c r="O6632"/>
      <c r="S6632"/>
      <c r="T6632"/>
      <c r="U6632"/>
      <c r="V6632" s="9"/>
    </row>
    <row r="6633" spans="13:22" x14ac:dyDescent="0.3">
      <c r="M6633"/>
      <c r="N6633"/>
      <c r="O6633"/>
      <c r="S6633"/>
      <c r="T6633"/>
      <c r="U6633"/>
      <c r="V6633" s="9"/>
    </row>
    <row r="6634" spans="13:22" x14ac:dyDescent="0.3">
      <c r="M6634"/>
      <c r="N6634"/>
      <c r="O6634"/>
      <c r="S6634"/>
      <c r="T6634"/>
      <c r="U6634"/>
      <c r="V6634" s="9"/>
    </row>
    <row r="6635" spans="13:22" x14ac:dyDescent="0.3">
      <c r="M6635"/>
      <c r="N6635"/>
      <c r="O6635"/>
      <c r="S6635"/>
      <c r="T6635"/>
      <c r="U6635"/>
      <c r="V6635" s="9"/>
    </row>
    <row r="6636" spans="13:22" x14ac:dyDescent="0.3">
      <c r="M6636"/>
      <c r="N6636"/>
      <c r="O6636"/>
      <c r="S6636"/>
      <c r="T6636"/>
      <c r="U6636"/>
      <c r="V6636" s="9"/>
    </row>
    <row r="6637" spans="13:22" x14ac:dyDescent="0.3">
      <c r="M6637"/>
      <c r="N6637"/>
      <c r="O6637"/>
      <c r="S6637"/>
      <c r="T6637"/>
      <c r="U6637"/>
      <c r="V6637" s="9"/>
    </row>
    <row r="6638" spans="13:22" x14ac:dyDescent="0.3">
      <c r="M6638"/>
      <c r="N6638"/>
      <c r="O6638"/>
      <c r="S6638"/>
      <c r="T6638"/>
      <c r="U6638"/>
      <c r="V6638" s="9"/>
    </row>
    <row r="6639" spans="13:22" x14ac:dyDescent="0.3">
      <c r="M6639"/>
      <c r="N6639"/>
      <c r="O6639"/>
      <c r="S6639"/>
      <c r="T6639"/>
      <c r="U6639"/>
      <c r="V6639" s="9"/>
    </row>
    <row r="6640" spans="13:22" x14ac:dyDescent="0.3">
      <c r="M6640"/>
      <c r="N6640"/>
      <c r="O6640"/>
      <c r="S6640"/>
      <c r="T6640"/>
      <c r="U6640"/>
      <c r="V6640" s="9"/>
    </row>
    <row r="6641" spans="13:22" x14ac:dyDescent="0.3">
      <c r="M6641"/>
      <c r="N6641"/>
      <c r="O6641"/>
      <c r="S6641"/>
      <c r="T6641"/>
      <c r="U6641"/>
      <c r="V6641" s="9"/>
    </row>
    <row r="6642" spans="13:22" x14ac:dyDescent="0.3">
      <c r="M6642"/>
      <c r="N6642"/>
      <c r="O6642"/>
      <c r="S6642"/>
      <c r="T6642"/>
      <c r="U6642"/>
      <c r="V6642" s="9"/>
    </row>
    <row r="6643" spans="13:22" x14ac:dyDescent="0.3">
      <c r="M6643"/>
      <c r="N6643"/>
      <c r="O6643"/>
      <c r="S6643"/>
      <c r="T6643"/>
      <c r="U6643"/>
      <c r="V6643" s="9"/>
    </row>
    <row r="6644" spans="13:22" x14ac:dyDescent="0.3">
      <c r="M6644"/>
      <c r="N6644"/>
      <c r="O6644"/>
      <c r="S6644"/>
      <c r="T6644"/>
      <c r="U6644"/>
      <c r="V6644" s="9"/>
    </row>
    <row r="6645" spans="13:22" x14ac:dyDescent="0.3">
      <c r="M6645"/>
      <c r="N6645"/>
      <c r="O6645"/>
      <c r="S6645"/>
      <c r="T6645"/>
      <c r="U6645"/>
      <c r="V6645" s="9"/>
    </row>
    <row r="6646" spans="13:22" x14ac:dyDescent="0.3">
      <c r="M6646"/>
      <c r="N6646"/>
      <c r="O6646"/>
      <c r="S6646"/>
      <c r="T6646"/>
      <c r="U6646"/>
      <c r="V6646" s="9"/>
    </row>
    <row r="6647" spans="13:22" x14ac:dyDescent="0.3">
      <c r="M6647"/>
      <c r="N6647"/>
      <c r="O6647"/>
      <c r="S6647"/>
      <c r="T6647"/>
      <c r="U6647"/>
      <c r="V6647" s="9"/>
    </row>
    <row r="6648" spans="13:22" x14ac:dyDescent="0.3">
      <c r="M6648"/>
      <c r="N6648"/>
      <c r="O6648"/>
      <c r="S6648"/>
      <c r="T6648"/>
      <c r="U6648"/>
      <c r="V6648" s="9"/>
    </row>
    <row r="6649" spans="13:22" x14ac:dyDescent="0.3">
      <c r="M6649"/>
      <c r="N6649"/>
      <c r="O6649"/>
      <c r="S6649"/>
      <c r="T6649"/>
      <c r="U6649"/>
      <c r="V6649" s="9"/>
    </row>
    <row r="6650" spans="13:22" x14ac:dyDescent="0.3">
      <c r="M6650"/>
      <c r="N6650"/>
      <c r="O6650"/>
      <c r="S6650"/>
      <c r="T6650"/>
      <c r="U6650"/>
      <c r="V6650" s="9"/>
    </row>
    <row r="6651" spans="13:22" x14ac:dyDescent="0.3">
      <c r="M6651"/>
      <c r="N6651"/>
      <c r="O6651"/>
      <c r="S6651"/>
      <c r="T6651"/>
      <c r="U6651"/>
      <c r="V6651" s="9"/>
    </row>
    <row r="6652" spans="13:22" x14ac:dyDescent="0.3">
      <c r="M6652"/>
      <c r="N6652"/>
      <c r="O6652"/>
      <c r="S6652"/>
      <c r="T6652"/>
      <c r="U6652"/>
      <c r="V6652" s="9"/>
    </row>
    <row r="6653" spans="13:22" x14ac:dyDescent="0.3">
      <c r="M6653"/>
      <c r="N6653"/>
      <c r="O6653"/>
      <c r="S6653"/>
      <c r="T6653"/>
      <c r="U6653"/>
      <c r="V6653" s="9"/>
    </row>
    <row r="6654" spans="13:22" x14ac:dyDescent="0.3">
      <c r="M6654"/>
      <c r="N6654"/>
      <c r="O6654"/>
      <c r="S6654"/>
      <c r="T6654"/>
      <c r="U6654"/>
      <c r="V6654" s="9"/>
    </row>
    <row r="6655" spans="13:22" x14ac:dyDescent="0.3">
      <c r="M6655"/>
      <c r="N6655"/>
      <c r="O6655"/>
      <c r="S6655"/>
      <c r="T6655"/>
      <c r="U6655"/>
      <c r="V6655" s="9"/>
    </row>
    <row r="6656" spans="13:22" x14ac:dyDescent="0.3">
      <c r="M6656"/>
      <c r="N6656"/>
      <c r="O6656"/>
      <c r="S6656"/>
      <c r="T6656"/>
      <c r="U6656"/>
      <c r="V6656" s="9"/>
    </row>
    <row r="6657" spans="13:22" x14ac:dyDescent="0.3">
      <c r="M6657"/>
      <c r="N6657"/>
      <c r="O6657"/>
      <c r="S6657"/>
      <c r="T6657"/>
      <c r="U6657"/>
      <c r="V6657" s="9"/>
    </row>
    <row r="6658" spans="13:22" x14ac:dyDescent="0.3">
      <c r="M6658"/>
      <c r="N6658"/>
      <c r="O6658"/>
      <c r="S6658"/>
      <c r="T6658"/>
      <c r="U6658"/>
      <c r="V6658" s="9"/>
    </row>
    <row r="6659" spans="13:22" x14ac:dyDescent="0.3">
      <c r="M6659"/>
      <c r="N6659"/>
      <c r="O6659"/>
      <c r="S6659"/>
      <c r="T6659"/>
      <c r="U6659"/>
      <c r="V6659" s="9"/>
    </row>
    <row r="6660" spans="13:22" x14ac:dyDescent="0.3">
      <c r="M6660"/>
      <c r="N6660"/>
      <c r="O6660"/>
      <c r="S6660"/>
      <c r="T6660"/>
      <c r="U6660"/>
      <c r="V6660" s="9"/>
    </row>
    <row r="6661" spans="13:22" x14ac:dyDescent="0.3">
      <c r="M6661"/>
      <c r="N6661"/>
      <c r="O6661"/>
      <c r="S6661"/>
      <c r="T6661"/>
      <c r="U6661"/>
      <c r="V6661" s="9"/>
    </row>
    <row r="6662" spans="13:22" x14ac:dyDescent="0.3">
      <c r="M6662"/>
      <c r="N6662"/>
      <c r="O6662"/>
      <c r="S6662"/>
      <c r="T6662"/>
      <c r="U6662"/>
      <c r="V6662" s="9"/>
    </row>
    <row r="6663" spans="13:22" x14ac:dyDescent="0.3">
      <c r="M6663"/>
      <c r="N6663"/>
      <c r="O6663"/>
      <c r="S6663"/>
      <c r="T6663"/>
      <c r="U6663"/>
      <c r="V6663" s="9"/>
    </row>
    <row r="6664" spans="13:22" x14ac:dyDescent="0.3">
      <c r="M6664"/>
      <c r="N6664"/>
      <c r="O6664"/>
      <c r="S6664"/>
      <c r="T6664"/>
      <c r="U6664"/>
      <c r="V6664" s="9"/>
    </row>
    <row r="6665" spans="13:22" x14ac:dyDescent="0.3">
      <c r="M6665"/>
      <c r="N6665"/>
      <c r="O6665"/>
      <c r="S6665"/>
      <c r="T6665"/>
      <c r="U6665"/>
      <c r="V6665" s="9"/>
    </row>
    <row r="6666" spans="13:22" x14ac:dyDescent="0.3">
      <c r="M6666"/>
      <c r="N6666"/>
      <c r="O6666"/>
      <c r="S6666"/>
      <c r="T6666"/>
      <c r="U6666"/>
      <c r="V6666" s="9"/>
    </row>
    <row r="6667" spans="13:22" x14ac:dyDescent="0.3">
      <c r="M6667"/>
      <c r="N6667"/>
      <c r="O6667"/>
      <c r="S6667"/>
      <c r="T6667"/>
      <c r="U6667"/>
      <c r="V6667" s="9"/>
    </row>
    <row r="6668" spans="13:22" x14ac:dyDescent="0.3">
      <c r="M6668"/>
      <c r="N6668"/>
      <c r="O6668"/>
      <c r="S6668"/>
      <c r="T6668"/>
      <c r="U6668"/>
      <c r="V6668" s="9"/>
    </row>
    <row r="6669" spans="13:22" x14ac:dyDescent="0.3">
      <c r="M6669"/>
      <c r="N6669"/>
      <c r="O6669"/>
      <c r="S6669"/>
      <c r="T6669"/>
      <c r="U6669"/>
      <c r="V6669" s="9"/>
    </row>
    <row r="6670" spans="13:22" x14ac:dyDescent="0.3">
      <c r="M6670"/>
      <c r="N6670"/>
      <c r="O6670"/>
      <c r="S6670"/>
      <c r="T6670"/>
      <c r="U6670"/>
      <c r="V6670" s="9"/>
    </row>
    <row r="6671" spans="13:22" x14ac:dyDescent="0.3">
      <c r="M6671"/>
      <c r="N6671"/>
      <c r="O6671"/>
      <c r="S6671"/>
      <c r="T6671"/>
      <c r="U6671"/>
      <c r="V6671" s="9"/>
    </row>
    <row r="6672" spans="13:22" x14ac:dyDescent="0.3">
      <c r="M6672"/>
      <c r="N6672"/>
      <c r="O6672"/>
      <c r="S6672"/>
      <c r="T6672"/>
      <c r="U6672"/>
      <c r="V6672" s="9"/>
    </row>
    <row r="6673" spans="13:22" x14ac:dyDescent="0.3">
      <c r="M6673"/>
      <c r="N6673"/>
      <c r="O6673"/>
      <c r="S6673"/>
      <c r="T6673"/>
      <c r="U6673"/>
      <c r="V6673" s="9"/>
    </row>
    <row r="6674" spans="13:22" x14ac:dyDescent="0.3">
      <c r="M6674"/>
      <c r="N6674"/>
      <c r="O6674"/>
      <c r="S6674"/>
      <c r="T6674"/>
      <c r="U6674"/>
      <c r="V6674" s="9"/>
    </row>
    <row r="6675" spans="13:22" x14ac:dyDescent="0.3">
      <c r="M6675"/>
      <c r="N6675"/>
      <c r="O6675"/>
      <c r="S6675"/>
      <c r="T6675"/>
      <c r="U6675"/>
      <c r="V6675" s="9"/>
    </row>
    <row r="6676" spans="13:22" x14ac:dyDescent="0.3">
      <c r="M6676"/>
      <c r="N6676"/>
      <c r="O6676"/>
      <c r="S6676"/>
      <c r="T6676"/>
      <c r="U6676"/>
      <c r="V6676" s="9"/>
    </row>
    <row r="6677" spans="13:22" x14ac:dyDescent="0.3">
      <c r="M6677"/>
      <c r="N6677"/>
      <c r="O6677"/>
      <c r="S6677"/>
      <c r="T6677"/>
      <c r="U6677"/>
      <c r="V6677" s="9"/>
    </row>
    <row r="6678" spans="13:22" x14ac:dyDescent="0.3">
      <c r="M6678"/>
      <c r="N6678"/>
      <c r="O6678"/>
      <c r="S6678"/>
      <c r="T6678"/>
      <c r="U6678"/>
      <c r="V6678" s="9"/>
    </row>
    <row r="6679" spans="13:22" x14ac:dyDescent="0.3">
      <c r="M6679"/>
      <c r="N6679"/>
      <c r="O6679"/>
      <c r="S6679"/>
      <c r="T6679"/>
      <c r="U6679"/>
      <c r="V6679" s="9"/>
    </row>
    <row r="6680" spans="13:22" x14ac:dyDescent="0.3">
      <c r="M6680"/>
      <c r="N6680"/>
      <c r="O6680"/>
      <c r="S6680"/>
      <c r="T6680"/>
      <c r="U6680"/>
      <c r="V6680" s="9"/>
    </row>
    <row r="6681" spans="13:22" x14ac:dyDescent="0.3">
      <c r="M6681"/>
      <c r="N6681"/>
      <c r="O6681"/>
      <c r="S6681"/>
      <c r="T6681"/>
      <c r="U6681"/>
      <c r="V6681" s="9"/>
    </row>
    <row r="6682" spans="13:22" x14ac:dyDescent="0.3">
      <c r="M6682"/>
      <c r="N6682"/>
      <c r="O6682"/>
      <c r="S6682"/>
      <c r="T6682"/>
      <c r="U6682"/>
      <c r="V6682" s="9"/>
    </row>
    <row r="6683" spans="13:22" x14ac:dyDescent="0.3">
      <c r="M6683"/>
      <c r="N6683"/>
      <c r="O6683"/>
      <c r="S6683"/>
      <c r="T6683"/>
      <c r="U6683"/>
      <c r="V6683" s="9"/>
    </row>
    <row r="6684" spans="13:22" x14ac:dyDescent="0.3">
      <c r="M6684"/>
      <c r="N6684"/>
      <c r="O6684"/>
      <c r="S6684"/>
      <c r="T6684"/>
      <c r="U6684"/>
      <c r="V6684" s="9"/>
    </row>
    <row r="6685" spans="13:22" x14ac:dyDescent="0.3">
      <c r="M6685"/>
      <c r="N6685"/>
      <c r="O6685"/>
      <c r="S6685"/>
      <c r="T6685"/>
      <c r="U6685"/>
      <c r="V6685" s="9"/>
    </row>
    <row r="6686" spans="13:22" x14ac:dyDescent="0.3">
      <c r="M6686"/>
      <c r="N6686"/>
      <c r="O6686"/>
      <c r="S6686"/>
      <c r="T6686"/>
      <c r="U6686"/>
      <c r="V6686" s="9"/>
    </row>
    <row r="6687" spans="13:22" x14ac:dyDescent="0.3">
      <c r="M6687"/>
      <c r="N6687"/>
      <c r="O6687"/>
      <c r="S6687"/>
      <c r="T6687"/>
      <c r="U6687"/>
      <c r="V6687" s="9"/>
    </row>
    <row r="6688" spans="13:22" x14ac:dyDescent="0.3">
      <c r="M6688"/>
      <c r="N6688"/>
      <c r="O6688"/>
      <c r="S6688"/>
      <c r="T6688"/>
      <c r="U6688"/>
      <c r="V6688" s="9"/>
    </row>
    <row r="6689" spans="13:22" x14ac:dyDescent="0.3">
      <c r="M6689"/>
      <c r="N6689"/>
      <c r="O6689"/>
      <c r="S6689"/>
      <c r="T6689"/>
      <c r="U6689"/>
      <c r="V6689" s="9"/>
    </row>
    <row r="6690" spans="13:22" x14ac:dyDescent="0.3">
      <c r="M6690"/>
      <c r="N6690"/>
      <c r="O6690"/>
      <c r="S6690"/>
      <c r="T6690"/>
      <c r="U6690"/>
      <c r="V6690" s="9"/>
    </row>
    <row r="6691" spans="13:22" x14ac:dyDescent="0.3">
      <c r="M6691"/>
      <c r="N6691"/>
      <c r="O6691"/>
      <c r="S6691"/>
      <c r="T6691"/>
      <c r="U6691"/>
      <c r="V6691" s="9"/>
    </row>
    <row r="6692" spans="13:22" x14ac:dyDescent="0.3">
      <c r="M6692"/>
      <c r="N6692"/>
      <c r="O6692"/>
      <c r="S6692"/>
      <c r="T6692"/>
      <c r="U6692"/>
      <c r="V6692" s="9"/>
    </row>
    <row r="6693" spans="13:22" x14ac:dyDescent="0.3">
      <c r="M6693"/>
      <c r="N6693"/>
      <c r="O6693"/>
      <c r="S6693"/>
      <c r="T6693"/>
      <c r="U6693"/>
      <c r="V6693" s="9"/>
    </row>
    <row r="6694" spans="13:22" x14ac:dyDescent="0.3">
      <c r="M6694"/>
      <c r="N6694"/>
      <c r="O6694"/>
      <c r="S6694"/>
      <c r="T6694"/>
      <c r="U6694"/>
      <c r="V6694" s="9"/>
    </row>
    <row r="6695" spans="13:22" x14ac:dyDescent="0.3">
      <c r="M6695"/>
      <c r="N6695"/>
      <c r="O6695"/>
      <c r="S6695"/>
      <c r="T6695"/>
      <c r="U6695"/>
      <c r="V6695" s="9"/>
    </row>
    <row r="6696" spans="13:22" x14ac:dyDescent="0.3">
      <c r="M6696"/>
      <c r="N6696"/>
      <c r="O6696"/>
      <c r="S6696"/>
      <c r="T6696"/>
      <c r="U6696"/>
      <c r="V6696" s="9"/>
    </row>
    <row r="6697" spans="13:22" x14ac:dyDescent="0.3">
      <c r="M6697"/>
      <c r="N6697"/>
      <c r="O6697"/>
      <c r="S6697"/>
      <c r="T6697"/>
      <c r="U6697"/>
      <c r="V6697" s="9"/>
    </row>
    <row r="6698" spans="13:22" x14ac:dyDescent="0.3">
      <c r="M6698"/>
      <c r="N6698"/>
      <c r="O6698"/>
      <c r="S6698"/>
      <c r="T6698"/>
      <c r="U6698"/>
      <c r="V6698" s="9"/>
    </row>
    <row r="6699" spans="13:22" x14ac:dyDescent="0.3">
      <c r="M6699"/>
      <c r="N6699"/>
      <c r="O6699"/>
      <c r="S6699"/>
      <c r="T6699"/>
      <c r="U6699"/>
      <c r="V6699" s="9"/>
    </row>
    <row r="6700" spans="13:22" x14ac:dyDescent="0.3">
      <c r="M6700"/>
      <c r="N6700"/>
      <c r="O6700"/>
      <c r="S6700"/>
      <c r="T6700"/>
      <c r="U6700"/>
      <c r="V6700" s="9"/>
    </row>
    <row r="6701" spans="13:22" x14ac:dyDescent="0.3">
      <c r="M6701"/>
      <c r="N6701"/>
      <c r="O6701"/>
      <c r="S6701"/>
      <c r="T6701"/>
      <c r="U6701"/>
      <c r="V6701" s="9"/>
    </row>
    <row r="6702" spans="13:22" x14ac:dyDescent="0.3">
      <c r="M6702"/>
      <c r="N6702"/>
      <c r="O6702"/>
      <c r="S6702"/>
      <c r="T6702"/>
      <c r="U6702"/>
      <c r="V6702" s="9"/>
    </row>
    <row r="6703" spans="13:22" x14ac:dyDescent="0.3">
      <c r="M6703"/>
      <c r="N6703"/>
      <c r="O6703"/>
      <c r="S6703"/>
      <c r="T6703"/>
      <c r="U6703"/>
      <c r="V6703" s="9"/>
    </row>
    <row r="6704" spans="13:22" x14ac:dyDescent="0.3">
      <c r="M6704"/>
      <c r="N6704"/>
      <c r="O6704"/>
      <c r="S6704"/>
      <c r="T6704"/>
      <c r="U6704"/>
      <c r="V6704" s="9"/>
    </row>
    <row r="6705" spans="13:22" x14ac:dyDescent="0.3">
      <c r="M6705"/>
      <c r="N6705"/>
      <c r="O6705"/>
      <c r="S6705"/>
      <c r="T6705"/>
      <c r="U6705"/>
      <c r="V6705" s="9"/>
    </row>
    <row r="6706" spans="13:22" x14ac:dyDescent="0.3">
      <c r="M6706"/>
      <c r="N6706"/>
      <c r="O6706"/>
      <c r="S6706"/>
      <c r="T6706"/>
      <c r="U6706"/>
      <c r="V6706" s="9"/>
    </row>
    <row r="6707" spans="13:22" x14ac:dyDescent="0.3">
      <c r="M6707"/>
      <c r="N6707"/>
      <c r="O6707"/>
      <c r="S6707"/>
      <c r="T6707"/>
      <c r="U6707"/>
      <c r="V6707" s="9"/>
    </row>
    <row r="6708" spans="13:22" x14ac:dyDescent="0.3">
      <c r="M6708"/>
      <c r="N6708"/>
      <c r="O6708"/>
      <c r="S6708"/>
      <c r="T6708"/>
      <c r="U6708"/>
      <c r="V6708" s="9"/>
    </row>
    <row r="6709" spans="13:22" x14ac:dyDescent="0.3">
      <c r="M6709"/>
      <c r="N6709"/>
      <c r="O6709"/>
      <c r="S6709"/>
      <c r="T6709"/>
      <c r="U6709"/>
      <c r="V6709" s="9"/>
    </row>
    <row r="6710" spans="13:22" x14ac:dyDescent="0.3">
      <c r="M6710"/>
      <c r="N6710"/>
      <c r="O6710"/>
      <c r="S6710"/>
      <c r="T6710"/>
      <c r="U6710"/>
      <c r="V6710" s="9"/>
    </row>
    <row r="6711" spans="13:22" x14ac:dyDescent="0.3">
      <c r="M6711"/>
      <c r="N6711"/>
      <c r="O6711"/>
      <c r="S6711"/>
      <c r="T6711"/>
      <c r="U6711"/>
      <c r="V6711" s="9"/>
    </row>
    <row r="6712" spans="13:22" x14ac:dyDescent="0.3">
      <c r="M6712"/>
      <c r="N6712"/>
      <c r="O6712"/>
      <c r="S6712"/>
      <c r="T6712"/>
      <c r="U6712"/>
      <c r="V6712" s="9"/>
    </row>
    <row r="6713" spans="13:22" x14ac:dyDescent="0.3">
      <c r="M6713"/>
      <c r="N6713"/>
      <c r="O6713"/>
      <c r="S6713"/>
      <c r="T6713"/>
      <c r="U6713"/>
      <c r="V6713" s="9"/>
    </row>
    <row r="6714" spans="13:22" x14ac:dyDescent="0.3">
      <c r="M6714"/>
      <c r="N6714"/>
      <c r="O6714"/>
      <c r="S6714"/>
      <c r="T6714"/>
      <c r="U6714"/>
      <c r="V6714" s="9"/>
    </row>
    <row r="6715" spans="13:22" x14ac:dyDescent="0.3">
      <c r="M6715"/>
      <c r="N6715"/>
      <c r="O6715"/>
      <c r="S6715"/>
      <c r="T6715"/>
      <c r="U6715"/>
      <c r="V6715" s="9"/>
    </row>
    <row r="6716" spans="13:22" x14ac:dyDescent="0.3">
      <c r="M6716"/>
      <c r="N6716"/>
      <c r="O6716"/>
      <c r="S6716"/>
      <c r="T6716"/>
      <c r="U6716"/>
      <c r="V6716" s="9"/>
    </row>
    <row r="6717" spans="13:22" x14ac:dyDescent="0.3">
      <c r="M6717"/>
      <c r="N6717"/>
      <c r="O6717"/>
      <c r="S6717"/>
      <c r="T6717"/>
      <c r="U6717"/>
      <c r="V6717" s="9"/>
    </row>
    <row r="6718" spans="13:22" x14ac:dyDescent="0.3">
      <c r="M6718"/>
      <c r="N6718"/>
      <c r="O6718"/>
      <c r="S6718"/>
      <c r="T6718"/>
      <c r="U6718"/>
      <c r="V6718" s="9"/>
    </row>
    <row r="6719" spans="13:22" x14ac:dyDescent="0.3">
      <c r="M6719"/>
      <c r="N6719"/>
      <c r="O6719"/>
      <c r="S6719"/>
      <c r="T6719"/>
      <c r="U6719"/>
      <c r="V6719" s="9"/>
    </row>
    <row r="6720" spans="13:22" x14ac:dyDescent="0.3">
      <c r="M6720"/>
      <c r="N6720"/>
      <c r="O6720"/>
      <c r="S6720"/>
      <c r="T6720"/>
      <c r="U6720"/>
      <c r="V6720" s="9"/>
    </row>
    <row r="6721" spans="13:22" x14ac:dyDescent="0.3">
      <c r="M6721"/>
      <c r="N6721"/>
      <c r="O6721"/>
      <c r="S6721"/>
      <c r="T6721"/>
      <c r="U6721"/>
      <c r="V6721" s="9"/>
    </row>
    <row r="6722" spans="13:22" x14ac:dyDescent="0.3">
      <c r="M6722"/>
      <c r="N6722"/>
      <c r="O6722"/>
      <c r="S6722"/>
      <c r="T6722"/>
      <c r="U6722"/>
      <c r="V6722" s="9"/>
    </row>
    <row r="6723" spans="13:22" x14ac:dyDescent="0.3">
      <c r="M6723"/>
      <c r="N6723"/>
      <c r="O6723"/>
      <c r="S6723"/>
      <c r="T6723"/>
      <c r="U6723"/>
      <c r="V6723" s="9"/>
    </row>
    <row r="6724" spans="13:22" x14ac:dyDescent="0.3">
      <c r="M6724"/>
      <c r="N6724"/>
      <c r="O6724"/>
      <c r="S6724"/>
      <c r="T6724"/>
      <c r="U6724"/>
      <c r="V6724" s="9"/>
    </row>
    <row r="6725" spans="13:22" x14ac:dyDescent="0.3">
      <c r="M6725"/>
      <c r="N6725"/>
      <c r="O6725"/>
      <c r="S6725"/>
      <c r="T6725"/>
      <c r="U6725"/>
      <c r="V6725" s="9"/>
    </row>
    <row r="6726" spans="13:22" x14ac:dyDescent="0.3">
      <c r="M6726"/>
      <c r="N6726"/>
      <c r="O6726"/>
      <c r="S6726"/>
      <c r="T6726"/>
      <c r="U6726"/>
      <c r="V6726" s="9"/>
    </row>
    <row r="6727" spans="13:22" x14ac:dyDescent="0.3">
      <c r="M6727"/>
      <c r="N6727"/>
      <c r="O6727"/>
      <c r="S6727"/>
      <c r="T6727"/>
      <c r="U6727"/>
      <c r="V6727" s="9"/>
    </row>
    <row r="6728" spans="13:22" x14ac:dyDescent="0.3">
      <c r="M6728"/>
      <c r="N6728"/>
      <c r="O6728"/>
      <c r="S6728"/>
      <c r="T6728"/>
      <c r="U6728"/>
      <c r="V6728" s="9"/>
    </row>
    <row r="6729" spans="13:22" x14ac:dyDescent="0.3">
      <c r="M6729"/>
      <c r="N6729"/>
      <c r="O6729"/>
      <c r="S6729"/>
      <c r="T6729"/>
      <c r="U6729"/>
      <c r="V6729" s="9"/>
    </row>
    <row r="6730" spans="13:22" x14ac:dyDescent="0.3">
      <c r="M6730"/>
      <c r="N6730"/>
      <c r="O6730"/>
      <c r="S6730"/>
      <c r="T6730"/>
      <c r="U6730"/>
      <c r="V6730" s="9"/>
    </row>
    <row r="6731" spans="13:22" x14ac:dyDescent="0.3">
      <c r="M6731"/>
      <c r="N6731"/>
      <c r="O6731"/>
      <c r="S6731"/>
      <c r="T6731"/>
      <c r="U6731"/>
      <c r="V6731" s="9"/>
    </row>
    <row r="6732" spans="13:22" x14ac:dyDescent="0.3">
      <c r="M6732"/>
      <c r="N6732"/>
      <c r="O6732"/>
      <c r="S6732"/>
      <c r="T6732"/>
      <c r="U6732"/>
      <c r="V6732" s="9"/>
    </row>
    <row r="6733" spans="13:22" x14ac:dyDescent="0.3">
      <c r="M6733"/>
      <c r="N6733"/>
      <c r="O6733"/>
      <c r="S6733"/>
      <c r="T6733"/>
      <c r="U6733"/>
      <c r="V6733" s="9"/>
    </row>
    <row r="6734" spans="13:22" x14ac:dyDescent="0.3">
      <c r="M6734"/>
      <c r="N6734"/>
      <c r="O6734"/>
      <c r="S6734"/>
      <c r="T6734"/>
      <c r="U6734"/>
      <c r="V6734" s="9"/>
    </row>
    <row r="6735" spans="13:22" x14ac:dyDescent="0.3">
      <c r="M6735"/>
      <c r="N6735"/>
      <c r="O6735"/>
      <c r="S6735"/>
      <c r="T6735"/>
      <c r="U6735"/>
      <c r="V6735" s="9"/>
    </row>
    <row r="6736" spans="13:22" x14ac:dyDescent="0.3">
      <c r="M6736"/>
      <c r="N6736"/>
      <c r="O6736"/>
      <c r="S6736"/>
      <c r="T6736"/>
      <c r="U6736"/>
      <c r="V6736" s="9"/>
    </row>
    <row r="6737" spans="13:22" x14ac:dyDescent="0.3">
      <c r="M6737"/>
      <c r="N6737"/>
      <c r="O6737"/>
      <c r="S6737"/>
      <c r="T6737"/>
      <c r="U6737"/>
      <c r="V6737" s="9"/>
    </row>
    <row r="6738" spans="13:22" x14ac:dyDescent="0.3">
      <c r="M6738"/>
      <c r="N6738"/>
      <c r="O6738"/>
      <c r="S6738"/>
      <c r="T6738"/>
      <c r="U6738"/>
      <c r="V6738" s="9"/>
    </row>
    <row r="6739" spans="13:22" x14ac:dyDescent="0.3">
      <c r="M6739"/>
      <c r="N6739"/>
      <c r="O6739"/>
      <c r="S6739"/>
      <c r="T6739"/>
      <c r="U6739"/>
      <c r="V6739" s="9"/>
    </row>
    <row r="6740" spans="13:22" x14ac:dyDescent="0.3">
      <c r="M6740"/>
      <c r="N6740"/>
      <c r="O6740"/>
      <c r="S6740"/>
      <c r="T6740"/>
      <c r="U6740"/>
      <c r="V6740" s="9"/>
    </row>
    <row r="6741" spans="13:22" x14ac:dyDescent="0.3">
      <c r="M6741"/>
      <c r="N6741"/>
      <c r="O6741"/>
      <c r="S6741"/>
      <c r="T6741"/>
      <c r="U6741"/>
      <c r="V6741" s="9"/>
    </row>
    <row r="6742" spans="13:22" x14ac:dyDescent="0.3">
      <c r="M6742"/>
      <c r="N6742"/>
      <c r="O6742"/>
      <c r="S6742"/>
      <c r="T6742"/>
      <c r="U6742"/>
      <c r="V6742" s="9"/>
    </row>
    <row r="6743" spans="13:22" x14ac:dyDescent="0.3">
      <c r="M6743"/>
      <c r="N6743"/>
      <c r="O6743"/>
      <c r="S6743"/>
      <c r="T6743"/>
      <c r="U6743"/>
      <c r="V6743" s="9"/>
    </row>
    <row r="6744" spans="13:22" x14ac:dyDescent="0.3">
      <c r="M6744"/>
      <c r="N6744"/>
      <c r="O6744"/>
      <c r="S6744"/>
      <c r="T6744"/>
      <c r="U6744"/>
      <c r="V6744" s="9"/>
    </row>
    <row r="6745" spans="13:22" x14ac:dyDescent="0.3">
      <c r="M6745"/>
      <c r="N6745"/>
      <c r="O6745"/>
      <c r="S6745"/>
      <c r="T6745"/>
      <c r="U6745"/>
      <c r="V6745" s="9"/>
    </row>
    <row r="6746" spans="13:22" x14ac:dyDescent="0.3">
      <c r="M6746"/>
      <c r="N6746"/>
      <c r="O6746"/>
      <c r="S6746"/>
      <c r="T6746"/>
      <c r="U6746"/>
      <c r="V6746" s="9"/>
    </row>
    <row r="6747" spans="13:22" x14ac:dyDescent="0.3">
      <c r="M6747"/>
      <c r="N6747"/>
      <c r="O6747"/>
      <c r="S6747"/>
      <c r="T6747"/>
      <c r="U6747"/>
      <c r="V6747" s="9"/>
    </row>
    <row r="6748" spans="13:22" x14ac:dyDescent="0.3">
      <c r="M6748"/>
      <c r="N6748"/>
      <c r="O6748"/>
      <c r="S6748"/>
      <c r="T6748"/>
      <c r="U6748"/>
      <c r="V6748" s="9"/>
    </row>
    <row r="6749" spans="13:22" x14ac:dyDescent="0.3">
      <c r="M6749"/>
      <c r="N6749"/>
      <c r="O6749"/>
      <c r="S6749"/>
      <c r="T6749"/>
      <c r="U6749"/>
      <c r="V6749" s="9"/>
    </row>
    <row r="6750" spans="13:22" x14ac:dyDescent="0.3">
      <c r="M6750"/>
      <c r="N6750"/>
      <c r="O6750"/>
      <c r="S6750"/>
      <c r="T6750"/>
      <c r="U6750"/>
      <c r="V6750" s="9"/>
    </row>
    <row r="6751" spans="13:22" x14ac:dyDescent="0.3">
      <c r="M6751"/>
      <c r="N6751"/>
      <c r="O6751"/>
      <c r="S6751"/>
      <c r="T6751"/>
      <c r="U6751"/>
      <c r="V6751" s="9"/>
    </row>
    <row r="6752" spans="13:22" x14ac:dyDescent="0.3">
      <c r="M6752"/>
      <c r="N6752"/>
      <c r="O6752"/>
      <c r="S6752"/>
      <c r="T6752"/>
      <c r="U6752"/>
      <c r="V6752" s="9"/>
    </row>
    <row r="6753" spans="13:22" x14ac:dyDescent="0.3">
      <c r="M6753"/>
      <c r="N6753"/>
      <c r="O6753"/>
      <c r="S6753"/>
      <c r="T6753"/>
      <c r="U6753"/>
      <c r="V6753" s="9"/>
    </row>
    <row r="6754" spans="13:22" x14ac:dyDescent="0.3">
      <c r="M6754"/>
      <c r="N6754"/>
      <c r="O6754"/>
      <c r="S6754"/>
      <c r="T6754"/>
      <c r="U6754"/>
      <c r="V6754" s="9"/>
    </row>
    <row r="6755" spans="13:22" x14ac:dyDescent="0.3">
      <c r="M6755"/>
      <c r="N6755"/>
      <c r="O6755"/>
      <c r="S6755"/>
      <c r="T6755"/>
      <c r="U6755"/>
      <c r="V6755" s="9"/>
    </row>
    <row r="6756" spans="13:22" x14ac:dyDescent="0.3">
      <c r="M6756"/>
      <c r="N6756"/>
      <c r="O6756"/>
      <c r="S6756"/>
      <c r="T6756"/>
      <c r="U6756"/>
      <c r="V6756" s="9"/>
    </row>
    <row r="6757" spans="13:22" x14ac:dyDescent="0.3">
      <c r="M6757"/>
      <c r="N6757"/>
      <c r="O6757"/>
      <c r="S6757"/>
      <c r="T6757"/>
      <c r="U6757"/>
      <c r="V6757" s="9"/>
    </row>
    <row r="6758" spans="13:22" x14ac:dyDescent="0.3">
      <c r="M6758"/>
      <c r="N6758"/>
      <c r="O6758"/>
      <c r="S6758"/>
      <c r="T6758"/>
      <c r="U6758"/>
      <c r="V6758" s="9"/>
    </row>
    <row r="6759" spans="13:22" x14ac:dyDescent="0.3">
      <c r="M6759"/>
      <c r="N6759"/>
      <c r="O6759"/>
      <c r="S6759"/>
      <c r="T6759"/>
      <c r="U6759"/>
      <c r="V6759" s="9"/>
    </row>
    <row r="6760" spans="13:22" x14ac:dyDescent="0.3">
      <c r="M6760"/>
      <c r="N6760"/>
      <c r="O6760"/>
      <c r="S6760"/>
      <c r="T6760"/>
      <c r="U6760"/>
      <c r="V6760" s="9"/>
    </row>
    <row r="6761" spans="13:22" x14ac:dyDescent="0.3">
      <c r="M6761"/>
      <c r="N6761"/>
      <c r="O6761"/>
      <c r="S6761"/>
      <c r="T6761"/>
      <c r="U6761"/>
      <c r="V6761" s="9"/>
    </row>
    <row r="6762" spans="13:22" x14ac:dyDescent="0.3">
      <c r="M6762"/>
      <c r="N6762"/>
      <c r="O6762"/>
      <c r="S6762"/>
      <c r="T6762"/>
      <c r="U6762"/>
      <c r="V6762" s="9"/>
    </row>
    <row r="6763" spans="13:22" x14ac:dyDescent="0.3">
      <c r="M6763"/>
      <c r="N6763"/>
      <c r="O6763"/>
      <c r="S6763"/>
      <c r="T6763"/>
      <c r="U6763"/>
      <c r="V6763" s="9"/>
    </row>
    <row r="6764" spans="13:22" x14ac:dyDescent="0.3">
      <c r="M6764"/>
      <c r="N6764"/>
      <c r="O6764"/>
      <c r="S6764"/>
      <c r="T6764"/>
      <c r="U6764"/>
      <c r="V6764" s="9"/>
    </row>
    <row r="6765" spans="13:22" x14ac:dyDescent="0.3">
      <c r="M6765"/>
      <c r="N6765"/>
      <c r="O6765"/>
      <c r="S6765"/>
      <c r="T6765"/>
      <c r="U6765"/>
      <c r="V6765" s="9"/>
    </row>
    <row r="6766" spans="13:22" x14ac:dyDescent="0.3">
      <c r="M6766"/>
      <c r="N6766"/>
      <c r="O6766"/>
      <c r="S6766"/>
      <c r="T6766"/>
      <c r="U6766"/>
      <c r="V6766" s="9"/>
    </row>
    <row r="6767" spans="13:22" x14ac:dyDescent="0.3">
      <c r="M6767"/>
      <c r="N6767"/>
      <c r="O6767"/>
      <c r="S6767"/>
      <c r="T6767"/>
      <c r="U6767"/>
      <c r="V6767" s="9"/>
    </row>
    <row r="6768" spans="13:22" x14ac:dyDescent="0.3">
      <c r="M6768"/>
      <c r="N6768"/>
      <c r="O6768"/>
      <c r="S6768"/>
      <c r="T6768"/>
      <c r="U6768"/>
      <c r="V6768" s="9"/>
    </row>
    <row r="6769" spans="13:22" x14ac:dyDescent="0.3">
      <c r="M6769"/>
      <c r="N6769"/>
      <c r="O6769"/>
      <c r="S6769"/>
      <c r="T6769"/>
      <c r="U6769"/>
      <c r="V6769" s="9"/>
    </row>
    <row r="6770" spans="13:22" x14ac:dyDescent="0.3">
      <c r="M6770"/>
      <c r="N6770"/>
      <c r="O6770"/>
      <c r="S6770"/>
      <c r="T6770"/>
      <c r="U6770"/>
      <c r="V6770" s="9"/>
    </row>
    <row r="6771" spans="13:22" x14ac:dyDescent="0.3">
      <c r="M6771"/>
      <c r="N6771"/>
      <c r="O6771"/>
      <c r="S6771"/>
      <c r="T6771"/>
      <c r="U6771"/>
      <c r="V6771" s="9"/>
    </row>
    <row r="6772" spans="13:22" x14ac:dyDescent="0.3">
      <c r="M6772"/>
      <c r="N6772"/>
      <c r="O6772"/>
      <c r="S6772"/>
      <c r="T6772"/>
      <c r="U6772"/>
      <c r="V6772" s="9"/>
    </row>
    <row r="6773" spans="13:22" x14ac:dyDescent="0.3">
      <c r="M6773"/>
      <c r="N6773"/>
      <c r="O6773"/>
      <c r="S6773"/>
      <c r="T6773"/>
      <c r="U6773"/>
      <c r="V6773" s="9"/>
    </row>
    <row r="6774" spans="13:22" x14ac:dyDescent="0.3">
      <c r="M6774"/>
      <c r="N6774"/>
      <c r="O6774"/>
      <c r="S6774"/>
      <c r="T6774"/>
      <c r="U6774"/>
      <c r="V6774" s="9"/>
    </row>
    <row r="6775" spans="13:22" x14ac:dyDescent="0.3">
      <c r="M6775"/>
      <c r="N6775"/>
      <c r="O6775"/>
      <c r="S6775"/>
      <c r="T6775"/>
      <c r="U6775"/>
      <c r="V6775" s="9"/>
    </row>
    <row r="6776" spans="13:22" x14ac:dyDescent="0.3">
      <c r="M6776"/>
      <c r="N6776"/>
      <c r="O6776"/>
      <c r="S6776"/>
      <c r="T6776"/>
      <c r="U6776"/>
      <c r="V6776" s="9"/>
    </row>
    <row r="6777" spans="13:22" x14ac:dyDescent="0.3">
      <c r="M6777"/>
      <c r="N6777"/>
      <c r="O6777"/>
      <c r="S6777"/>
      <c r="T6777"/>
      <c r="U6777"/>
      <c r="V6777" s="9"/>
    </row>
    <row r="6778" spans="13:22" x14ac:dyDescent="0.3">
      <c r="M6778"/>
      <c r="N6778"/>
      <c r="O6778"/>
      <c r="S6778"/>
      <c r="T6778"/>
      <c r="U6778"/>
      <c r="V6778" s="9"/>
    </row>
    <row r="6779" spans="13:22" x14ac:dyDescent="0.3">
      <c r="M6779"/>
      <c r="N6779"/>
      <c r="O6779"/>
      <c r="S6779"/>
      <c r="T6779"/>
      <c r="U6779"/>
      <c r="V6779" s="9"/>
    </row>
    <row r="6780" spans="13:22" x14ac:dyDescent="0.3">
      <c r="M6780"/>
      <c r="N6780"/>
      <c r="O6780"/>
      <c r="S6780"/>
      <c r="T6780"/>
      <c r="U6780"/>
      <c r="V6780" s="9"/>
    </row>
    <row r="6781" spans="13:22" x14ac:dyDescent="0.3">
      <c r="M6781"/>
      <c r="N6781"/>
      <c r="O6781"/>
      <c r="S6781"/>
      <c r="T6781"/>
      <c r="U6781"/>
      <c r="V6781" s="9"/>
    </row>
    <row r="6782" spans="13:22" x14ac:dyDescent="0.3">
      <c r="M6782"/>
      <c r="N6782"/>
      <c r="O6782"/>
      <c r="S6782"/>
      <c r="T6782"/>
      <c r="U6782"/>
      <c r="V6782" s="9"/>
    </row>
    <row r="6783" spans="13:22" x14ac:dyDescent="0.3">
      <c r="M6783"/>
      <c r="N6783"/>
      <c r="O6783"/>
      <c r="S6783"/>
      <c r="T6783"/>
      <c r="U6783"/>
      <c r="V6783" s="9"/>
    </row>
    <row r="6784" spans="13:22" x14ac:dyDescent="0.3">
      <c r="M6784"/>
      <c r="N6784"/>
      <c r="O6784"/>
      <c r="S6784"/>
      <c r="T6784"/>
      <c r="U6784"/>
      <c r="V6784" s="9"/>
    </row>
    <row r="6785" spans="13:22" x14ac:dyDescent="0.3">
      <c r="M6785"/>
      <c r="N6785"/>
      <c r="O6785"/>
      <c r="S6785"/>
      <c r="T6785"/>
      <c r="U6785"/>
      <c r="V6785" s="9"/>
    </row>
    <row r="6786" spans="13:22" x14ac:dyDescent="0.3">
      <c r="M6786"/>
      <c r="N6786"/>
      <c r="O6786"/>
      <c r="S6786"/>
      <c r="T6786"/>
      <c r="U6786"/>
      <c r="V6786" s="9"/>
    </row>
    <row r="6787" spans="13:22" x14ac:dyDescent="0.3">
      <c r="M6787"/>
      <c r="N6787"/>
      <c r="O6787"/>
      <c r="S6787"/>
      <c r="T6787"/>
      <c r="U6787"/>
      <c r="V6787" s="9"/>
    </row>
    <row r="6788" spans="13:22" x14ac:dyDescent="0.3">
      <c r="M6788"/>
      <c r="N6788"/>
      <c r="O6788"/>
      <c r="S6788"/>
      <c r="T6788"/>
      <c r="U6788"/>
      <c r="V6788" s="9"/>
    </row>
    <row r="6789" spans="13:22" x14ac:dyDescent="0.3">
      <c r="M6789"/>
      <c r="N6789"/>
      <c r="O6789"/>
      <c r="S6789"/>
      <c r="T6789"/>
      <c r="U6789"/>
      <c r="V6789" s="9"/>
    </row>
    <row r="6790" spans="13:22" x14ac:dyDescent="0.3">
      <c r="M6790"/>
      <c r="N6790"/>
      <c r="O6790"/>
      <c r="S6790"/>
      <c r="T6790"/>
      <c r="U6790"/>
      <c r="V6790" s="9"/>
    </row>
    <row r="6791" spans="13:22" x14ac:dyDescent="0.3">
      <c r="M6791"/>
      <c r="N6791"/>
      <c r="O6791"/>
      <c r="S6791"/>
      <c r="T6791"/>
      <c r="U6791"/>
      <c r="V6791" s="9"/>
    </row>
    <row r="6792" spans="13:22" x14ac:dyDescent="0.3">
      <c r="M6792"/>
      <c r="N6792"/>
      <c r="O6792"/>
      <c r="S6792"/>
      <c r="T6792"/>
      <c r="U6792"/>
      <c r="V6792" s="9"/>
    </row>
    <row r="6793" spans="13:22" x14ac:dyDescent="0.3">
      <c r="M6793"/>
      <c r="N6793"/>
      <c r="O6793"/>
      <c r="S6793"/>
      <c r="T6793"/>
      <c r="U6793"/>
      <c r="V6793" s="9"/>
    </row>
    <row r="6794" spans="13:22" x14ac:dyDescent="0.3">
      <c r="M6794"/>
      <c r="N6794"/>
      <c r="O6794"/>
      <c r="S6794"/>
      <c r="T6794"/>
      <c r="U6794"/>
      <c r="V6794" s="9"/>
    </row>
    <row r="6795" spans="13:22" x14ac:dyDescent="0.3">
      <c r="M6795"/>
      <c r="N6795"/>
      <c r="O6795"/>
      <c r="S6795"/>
      <c r="T6795"/>
      <c r="U6795"/>
      <c r="V6795" s="9"/>
    </row>
    <row r="6796" spans="13:22" x14ac:dyDescent="0.3">
      <c r="M6796"/>
      <c r="N6796"/>
      <c r="O6796"/>
      <c r="S6796"/>
      <c r="T6796"/>
      <c r="U6796"/>
      <c r="V6796" s="9"/>
    </row>
    <row r="6797" spans="13:22" x14ac:dyDescent="0.3">
      <c r="M6797"/>
      <c r="N6797"/>
      <c r="O6797"/>
      <c r="S6797"/>
      <c r="T6797"/>
      <c r="U6797"/>
      <c r="V6797" s="9"/>
    </row>
    <row r="6798" spans="13:22" x14ac:dyDescent="0.3">
      <c r="M6798"/>
      <c r="N6798"/>
      <c r="O6798"/>
      <c r="S6798"/>
      <c r="T6798"/>
      <c r="U6798"/>
      <c r="V6798" s="9"/>
    </row>
    <row r="6799" spans="13:22" x14ac:dyDescent="0.3">
      <c r="M6799"/>
      <c r="N6799"/>
      <c r="O6799"/>
      <c r="S6799"/>
      <c r="T6799"/>
      <c r="U6799"/>
      <c r="V6799" s="9"/>
    </row>
    <row r="6800" spans="13:22" x14ac:dyDescent="0.3">
      <c r="M6800"/>
      <c r="N6800"/>
      <c r="O6800"/>
      <c r="S6800"/>
      <c r="T6800"/>
      <c r="U6800"/>
      <c r="V6800" s="9"/>
    </row>
    <row r="6801" spans="13:22" x14ac:dyDescent="0.3">
      <c r="M6801"/>
      <c r="N6801"/>
      <c r="O6801"/>
      <c r="S6801"/>
      <c r="T6801"/>
      <c r="U6801"/>
      <c r="V6801" s="9"/>
    </row>
    <row r="6802" spans="13:22" x14ac:dyDescent="0.3">
      <c r="M6802"/>
      <c r="N6802"/>
      <c r="O6802"/>
      <c r="S6802"/>
      <c r="T6802"/>
      <c r="U6802"/>
      <c r="V6802" s="9"/>
    </row>
    <row r="6803" spans="13:22" x14ac:dyDescent="0.3">
      <c r="M6803"/>
      <c r="N6803"/>
      <c r="O6803"/>
      <c r="S6803"/>
      <c r="T6803"/>
      <c r="U6803"/>
      <c r="V6803" s="9"/>
    </row>
    <row r="6804" spans="13:22" x14ac:dyDescent="0.3">
      <c r="M6804"/>
      <c r="N6804"/>
      <c r="O6804"/>
      <c r="S6804"/>
      <c r="T6804"/>
      <c r="U6804"/>
      <c r="V6804" s="9"/>
    </row>
    <row r="6805" spans="13:22" x14ac:dyDescent="0.3">
      <c r="M6805"/>
      <c r="N6805"/>
      <c r="O6805"/>
      <c r="S6805"/>
      <c r="T6805"/>
      <c r="U6805"/>
      <c r="V6805" s="9"/>
    </row>
    <row r="6806" spans="13:22" x14ac:dyDescent="0.3">
      <c r="M6806"/>
      <c r="N6806"/>
      <c r="O6806"/>
      <c r="S6806"/>
      <c r="T6806"/>
      <c r="U6806"/>
      <c r="V6806" s="9"/>
    </row>
    <row r="6807" spans="13:22" x14ac:dyDescent="0.3">
      <c r="M6807"/>
      <c r="N6807"/>
      <c r="O6807"/>
      <c r="S6807"/>
      <c r="T6807"/>
      <c r="U6807"/>
      <c r="V6807" s="9"/>
    </row>
    <row r="6808" spans="13:22" x14ac:dyDescent="0.3">
      <c r="M6808"/>
      <c r="N6808"/>
      <c r="O6808"/>
      <c r="S6808"/>
      <c r="T6808"/>
      <c r="U6808"/>
      <c r="V6808" s="9"/>
    </row>
    <row r="6809" spans="13:22" x14ac:dyDescent="0.3">
      <c r="M6809"/>
      <c r="N6809"/>
      <c r="O6809"/>
      <c r="S6809"/>
      <c r="T6809"/>
      <c r="U6809"/>
      <c r="V6809" s="9"/>
    </row>
    <row r="6810" spans="13:22" x14ac:dyDescent="0.3">
      <c r="M6810"/>
      <c r="N6810"/>
      <c r="O6810"/>
      <c r="S6810"/>
      <c r="T6810"/>
      <c r="U6810"/>
      <c r="V6810" s="9"/>
    </row>
    <row r="6811" spans="13:22" x14ac:dyDescent="0.3">
      <c r="M6811"/>
      <c r="N6811"/>
      <c r="O6811"/>
      <c r="S6811"/>
      <c r="T6811"/>
      <c r="U6811"/>
      <c r="V6811" s="9"/>
    </row>
    <row r="6812" spans="13:22" x14ac:dyDescent="0.3">
      <c r="M6812"/>
      <c r="N6812"/>
      <c r="O6812"/>
      <c r="S6812"/>
      <c r="T6812"/>
      <c r="U6812"/>
      <c r="V6812" s="9"/>
    </row>
    <row r="6813" spans="13:22" x14ac:dyDescent="0.3">
      <c r="M6813"/>
      <c r="N6813"/>
      <c r="O6813"/>
      <c r="S6813"/>
      <c r="T6813"/>
      <c r="U6813"/>
      <c r="V6813" s="9"/>
    </row>
    <row r="6814" spans="13:22" x14ac:dyDescent="0.3">
      <c r="M6814"/>
      <c r="N6814"/>
      <c r="O6814"/>
      <c r="S6814"/>
      <c r="T6814"/>
      <c r="U6814"/>
      <c r="V6814" s="9"/>
    </row>
    <row r="6815" spans="13:22" x14ac:dyDescent="0.3">
      <c r="M6815"/>
      <c r="N6815"/>
      <c r="O6815"/>
      <c r="S6815"/>
      <c r="T6815"/>
      <c r="U6815"/>
      <c r="V6815" s="9"/>
    </row>
    <row r="6816" spans="13:22" x14ac:dyDescent="0.3">
      <c r="M6816"/>
      <c r="N6816"/>
      <c r="O6816"/>
      <c r="S6816"/>
      <c r="T6816"/>
      <c r="U6816"/>
      <c r="V6816" s="9"/>
    </row>
    <row r="6817" spans="13:22" x14ac:dyDescent="0.3">
      <c r="M6817"/>
      <c r="N6817"/>
      <c r="O6817"/>
      <c r="S6817"/>
      <c r="T6817"/>
      <c r="U6817"/>
      <c r="V6817" s="9"/>
    </row>
    <row r="6818" spans="13:22" x14ac:dyDescent="0.3">
      <c r="M6818"/>
      <c r="N6818"/>
      <c r="O6818"/>
      <c r="S6818"/>
      <c r="T6818"/>
      <c r="U6818"/>
      <c r="V6818" s="9"/>
    </row>
    <row r="6819" spans="13:22" x14ac:dyDescent="0.3">
      <c r="M6819"/>
      <c r="N6819"/>
      <c r="O6819"/>
      <c r="S6819"/>
      <c r="T6819"/>
      <c r="U6819"/>
      <c r="V6819" s="9"/>
    </row>
    <row r="6820" spans="13:22" x14ac:dyDescent="0.3">
      <c r="M6820"/>
      <c r="N6820"/>
      <c r="O6820"/>
      <c r="S6820"/>
      <c r="T6820"/>
      <c r="U6820"/>
      <c r="V6820" s="9"/>
    </row>
    <row r="6821" spans="13:22" x14ac:dyDescent="0.3">
      <c r="M6821"/>
      <c r="N6821"/>
      <c r="O6821"/>
      <c r="S6821"/>
      <c r="T6821"/>
      <c r="U6821"/>
      <c r="V6821" s="9"/>
    </row>
    <row r="6822" spans="13:22" x14ac:dyDescent="0.3">
      <c r="M6822"/>
      <c r="N6822"/>
      <c r="O6822"/>
      <c r="S6822"/>
      <c r="T6822"/>
      <c r="U6822"/>
      <c r="V6822" s="9"/>
    </row>
    <row r="6823" spans="13:22" x14ac:dyDescent="0.3">
      <c r="M6823"/>
      <c r="N6823"/>
      <c r="O6823"/>
      <c r="S6823"/>
      <c r="T6823"/>
      <c r="U6823"/>
      <c r="V6823" s="9"/>
    </row>
    <row r="6824" spans="13:22" x14ac:dyDescent="0.3">
      <c r="M6824"/>
      <c r="N6824"/>
      <c r="O6824"/>
      <c r="S6824"/>
      <c r="T6824"/>
      <c r="U6824"/>
      <c r="V6824" s="9"/>
    </row>
    <row r="6825" spans="13:22" x14ac:dyDescent="0.3">
      <c r="M6825"/>
      <c r="N6825"/>
      <c r="O6825"/>
      <c r="S6825"/>
      <c r="T6825"/>
      <c r="U6825"/>
      <c r="V6825" s="9"/>
    </row>
    <row r="6826" spans="13:22" x14ac:dyDescent="0.3">
      <c r="M6826"/>
      <c r="N6826"/>
      <c r="O6826"/>
      <c r="S6826"/>
      <c r="T6826"/>
      <c r="U6826"/>
      <c r="V6826" s="9"/>
    </row>
    <row r="6827" spans="13:22" x14ac:dyDescent="0.3">
      <c r="M6827"/>
      <c r="N6827"/>
      <c r="O6827"/>
      <c r="S6827"/>
      <c r="T6827"/>
      <c r="U6827"/>
      <c r="V6827" s="9"/>
    </row>
    <row r="6828" spans="13:22" x14ac:dyDescent="0.3">
      <c r="M6828"/>
      <c r="N6828"/>
      <c r="O6828"/>
      <c r="S6828"/>
      <c r="T6828"/>
      <c r="U6828"/>
      <c r="V6828" s="9"/>
    </row>
    <row r="6829" spans="13:22" x14ac:dyDescent="0.3">
      <c r="M6829"/>
      <c r="N6829"/>
      <c r="O6829"/>
      <c r="S6829"/>
      <c r="T6829"/>
      <c r="U6829"/>
      <c r="V6829" s="9"/>
    </row>
    <row r="6830" spans="13:22" x14ac:dyDescent="0.3">
      <c r="M6830"/>
      <c r="N6830"/>
      <c r="O6830"/>
      <c r="S6830"/>
      <c r="T6830"/>
      <c r="U6830"/>
      <c r="V6830" s="9"/>
    </row>
    <row r="6831" spans="13:22" x14ac:dyDescent="0.3">
      <c r="M6831"/>
      <c r="N6831"/>
      <c r="O6831"/>
      <c r="S6831"/>
      <c r="T6831"/>
      <c r="U6831"/>
      <c r="V6831" s="9"/>
    </row>
    <row r="6832" spans="13:22" x14ac:dyDescent="0.3">
      <c r="M6832"/>
      <c r="N6832"/>
      <c r="O6832"/>
      <c r="S6832"/>
      <c r="T6832"/>
      <c r="U6832"/>
      <c r="V6832" s="9"/>
    </row>
    <row r="6833" spans="13:22" x14ac:dyDescent="0.3">
      <c r="M6833"/>
      <c r="N6833"/>
      <c r="O6833"/>
      <c r="S6833"/>
      <c r="T6833"/>
      <c r="U6833"/>
      <c r="V6833" s="9"/>
    </row>
    <row r="6834" spans="13:22" x14ac:dyDescent="0.3">
      <c r="M6834"/>
      <c r="N6834"/>
      <c r="O6834"/>
      <c r="S6834"/>
      <c r="T6834"/>
      <c r="U6834"/>
      <c r="V6834" s="9"/>
    </row>
    <row r="6835" spans="13:22" x14ac:dyDescent="0.3">
      <c r="M6835"/>
      <c r="N6835"/>
      <c r="O6835"/>
      <c r="S6835"/>
      <c r="T6835"/>
      <c r="U6835"/>
      <c r="V6835" s="9"/>
    </row>
    <row r="6836" spans="13:22" x14ac:dyDescent="0.3">
      <c r="M6836"/>
      <c r="N6836"/>
      <c r="O6836"/>
      <c r="S6836"/>
      <c r="T6836"/>
      <c r="U6836"/>
      <c r="V6836" s="9"/>
    </row>
    <row r="6837" spans="13:22" x14ac:dyDescent="0.3">
      <c r="M6837"/>
      <c r="N6837"/>
      <c r="O6837"/>
      <c r="S6837"/>
      <c r="T6837"/>
      <c r="U6837"/>
      <c r="V6837" s="9"/>
    </row>
    <row r="6838" spans="13:22" x14ac:dyDescent="0.3">
      <c r="M6838"/>
      <c r="N6838"/>
      <c r="O6838"/>
      <c r="S6838"/>
      <c r="T6838"/>
      <c r="U6838"/>
      <c r="V6838" s="9"/>
    </row>
    <row r="6839" spans="13:22" x14ac:dyDescent="0.3">
      <c r="M6839"/>
      <c r="N6839"/>
      <c r="O6839"/>
      <c r="S6839"/>
      <c r="T6839"/>
      <c r="U6839"/>
      <c r="V6839" s="9"/>
    </row>
    <row r="6840" spans="13:22" x14ac:dyDescent="0.3">
      <c r="M6840"/>
      <c r="N6840"/>
      <c r="O6840"/>
      <c r="S6840"/>
      <c r="T6840"/>
      <c r="U6840"/>
      <c r="V6840" s="9"/>
    </row>
    <row r="6841" spans="13:22" x14ac:dyDescent="0.3">
      <c r="M6841"/>
      <c r="N6841"/>
      <c r="O6841"/>
      <c r="S6841"/>
      <c r="T6841"/>
      <c r="U6841"/>
      <c r="V6841" s="9"/>
    </row>
    <row r="6842" spans="13:22" x14ac:dyDescent="0.3">
      <c r="M6842"/>
      <c r="N6842"/>
      <c r="O6842"/>
      <c r="S6842"/>
      <c r="T6842"/>
      <c r="U6842"/>
      <c r="V6842" s="9"/>
    </row>
    <row r="6843" spans="13:22" x14ac:dyDescent="0.3">
      <c r="M6843"/>
      <c r="N6843"/>
      <c r="O6843"/>
      <c r="S6843"/>
      <c r="T6843"/>
      <c r="U6843"/>
      <c r="V6843" s="9"/>
    </row>
    <row r="6844" spans="13:22" x14ac:dyDescent="0.3">
      <c r="M6844"/>
      <c r="N6844"/>
      <c r="O6844"/>
      <c r="S6844"/>
      <c r="T6844"/>
      <c r="U6844"/>
      <c r="V6844" s="9"/>
    </row>
    <row r="6845" spans="13:22" x14ac:dyDescent="0.3">
      <c r="M6845"/>
      <c r="N6845"/>
      <c r="O6845"/>
      <c r="S6845"/>
      <c r="T6845"/>
      <c r="U6845"/>
      <c r="V6845" s="9"/>
    </row>
    <row r="6846" spans="13:22" x14ac:dyDescent="0.3">
      <c r="M6846"/>
      <c r="N6846"/>
      <c r="O6846"/>
      <c r="S6846"/>
      <c r="T6846"/>
      <c r="U6846"/>
      <c r="V6846" s="9"/>
    </row>
    <row r="6847" spans="13:22" x14ac:dyDescent="0.3">
      <c r="M6847"/>
      <c r="N6847"/>
      <c r="O6847"/>
      <c r="S6847"/>
      <c r="T6847"/>
      <c r="U6847"/>
      <c r="V6847" s="9"/>
    </row>
    <row r="6848" spans="13:22" x14ac:dyDescent="0.3">
      <c r="M6848"/>
      <c r="N6848"/>
      <c r="O6848"/>
      <c r="S6848"/>
      <c r="T6848"/>
      <c r="U6848"/>
      <c r="V6848" s="9"/>
    </row>
    <row r="6849" spans="13:22" x14ac:dyDescent="0.3">
      <c r="M6849"/>
      <c r="N6849"/>
      <c r="O6849"/>
      <c r="S6849"/>
      <c r="T6849"/>
      <c r="U6849"/>
      <c r="V6849" s="9"/>
    </row>
    <row r="6850" spans="13:22" x14ac:dyDescent="0.3">
      <c r="M6850"/>
      <c r="N6850"/>
      <c r="O6850"/>
      <c r="S6850"/>
      <c r="T6850"/>
      <c r="U6850"/>
      <c r="V6850" s="9"/>
    </row>
    <row r="6851" spans="13:22" x14ac:dyDescent="0.3">
      <c r="M6851"/>
      <c r="N6851"/>
      <c r="O6851"/>
      <c r="S6851"/>
      <c r="T6851"/>
      <c r="U6851"/>
      <c r="V6851" s="9"/>
    </row>
    <row r="6852" spans="13:22" x14ac:dyDescent="0.3">
      <c r="M6852"/>
      <c r="N6852"/>
      <c r="O6852"/>
      <c r="S6852"/>
      <c r="T6852"/>
      <c r="U6852"/>
      <c r="V6852" s="9"/>
    </row>
    <row r="6853" spans="13:22" x14ac:dyDescent="0.3">
      <c r="M6853"/>
      <c r="N6853"/>
      <c r="O6853"/>
      <c r="S6853"/>
      <c r="T6853"/>
      <c r="U6853"/>
      <c r="V6853" s="9"/>
    </row>
    <row r="6854" spans="13:22" x14ac:dyDescent="0.3">
      <c r="M6854"/>
      <c r="N6854"/>
      <c r="O6854"/>
      <c r="S6854"/>
      <c r="T6854"/>
      <c r="U6854"/>
      <c r="V6854" s="9"/>
    </row>
    <row r="6855" spans="13:22" x14ac:dyDescent="0.3">
      <c r="M6855"/>
      <c r="N6855"/>
      <c r="O6855"/>
      <c r="S6855"/>
      <c r="T6855"/>
      <c r="U6855"/>
      <c r="V6855" s="9"/>
    </row>
    <row r="6856" spans="13:22" x14ac:dyDescent="0.3">
      <c r="M6856"/>
      <c r="N6856"/>
      <c r="O6856"/>
      <c r="S6856"/>
      <c r="T6856"/>
      <c r="U6856"/>
      <c r="V6856" s="9"/>
    </row>
    <row r="6857" spans="13:22" x14ac:dyDescent="0.3">
      <c r="M6857"/>
      <c r="N6857"/>
      <c r="O6857"/>
      <c r="S6857"/>
      <c r="T6857"/>
      <c r="U6857"/>
      <c r="V6857" s="9"/>
    </row>
    <row r="6858" spans="13:22" x14ac:dyDescent="0.3">
      <c r="M6858"/>
      <c r="N6858"/>
      <c r="O6858"/>
      <c r="S6858"/>
      <c r="T6858"/>
      <c r="U6858"/>
      <c r="V6858" s="9"/>
    </row>
    <row r="6859" spans="13:22" x14ac:dyDescent="0.3">
      <c r="M6859"/>
      <c r="N6859"/>
      <c r="O6859"/>
      <c r="S6859"/>
      <c r="T6859"/>
      <c r="U6859"/>
      <c r="V6859" s="9"/>
    </row>
    <row r="6860" spans="13:22" x14ac:dyDescent="0.3">
      <c r="M6860"/>
      <c r="N6860"/>
      <c r="O6860"/>
      <c r="S6860"/>
      <c r="T6860"/>
      <c r="U6860"/>
      <c r="V6860" s="9"/>
    </row>
    <row r="6861" spans="13:22" x14ac:dyDescent="0.3">
      <c r="M6861"/>
      <c r="N6861"/>
      <c r="O6861"/>
      <c r="S6861"/>
      <c r="T6861"/>
      <c r="U6861"/>
      <c r="V6861" s="9"/>
    </row>
    <row r="6862" spans="13:22" x14ac:dyDescent="0.3">
      <c r="M6862"/>
      <c r="N6862"/>
      <c r="O6862"/>
      <c r="S6862"/>
      <c r="T6862"/>
      <c r="U6862"/>
      <c r="V6862" s="9"/>
    </row>
    <row r="6863" spans="13:22" x14ac:dyDescent="0.3">
      <c r="M6863"/>
      <c r="N6863"/>
      <c r="O6863"/>
      <c r="S6863"/>
      <c r="T6863"/>
      <c r="U6863"/>
      <c r="V6863" s="9"/>
    </row>
    <row r="6864" spans="13:22" x14ac:dyDescent="0.3">
      <c r="M6864"/>
      <c r="N6864"/>
      <c r="O6864"/>
      <c r="S6864"/>
      <c r="T6864"/>
      <c r="U6864"/>
      <c r="V6864" s="9"/>
    </row>
    <row r="6865" spans="13:22" x14ac:dyDescent="0.3">
      <c r="M6865"/>
      <c r="N6865"/>
      <c r="O6865"/>
      <c r="S6865"/>
      <c r="T6865"/>
      <c r="U6865"/>
      <c r="V6865" s="9"/>
    </row>
    <row r="6866" spans="13:22" x14ac:dyDescent="0.3">
      <c r="M6866"/>
      <c r="N6866"/>
      <c r="O6866"/>
      <c r="S6866"/>
      <c r="T6866"/>
      <c r="U6866"/>
      <c r="V6866" s="9"/>
    </row>
    <row r="6867" spans="13:22" x14ac:dyDescent="0.3">
      <c r="M6867"/>
      <c r="N6867"/>
      <c r="O6867"/>
      <c r="S6867"/>
      <c r="T6867"/>
      <c r="U6867"/>
      <c r="V6867" s="9"/>
    </row>
    <row r="6868" spans="13:22" x14ac:dyDescent="0.3">
      <c r="M6868"/>
      <c r="N6868"/>
      <c r="O6868"/>
      <c r="S6868"/>
      <c r="T6868"/>
      <c r="U6868"/>
      <c r="V6868" s="9"/>
    </row>
    <row r="6869" spans="13:22" x14ac:dyDescent="0.3">
      <c r="M6869"/>
      <c r="N6869"/>
      <c r="O6869"/>
      <c r="S6869"/>
      <c r="T6869"/>
      <c r="U6869"/>
      <c r="V6869" s="9"/>
    </row>
    <row r="6870" spans="13:22" x14ac:dyDescent="0.3">
      <c r="M6870"/>
      <c r="N6870"/>
      <c r="O6870"/>
      <c r="S6870"/>
      <c r="T6870"/>
      <c r="U6870"/>
      <c r="V6870" s="9"/>
    </row>
    <row r="6871" spans="13:22" x14ac:dyDescent="0.3">
      <c r="M6871"/>
      <c r="N6871"/>
      <c r="O6871"/>
      <c r="S6871"/>
      <c r="T6871"/>
      <c r="U6871"/>
      <c r="V6871" s="9"/>
    </row>
    <row r="6872" spans="13:22" x14ac:dyDescent="0.3">
      <c r="M6872"/>
      <c r="N6872"/>
      <c r="O6872"/>
      <c r="S6872"/>
      <c r="T6872"/>
      <c r="U6872"/>
      <c r="V6872" s="9"/>
    </row>
    <row r="6873" spans="13:22" x14ac:dyDescent="0.3">
      <c r="M6873"/>
      <c r="N6873"/>
      <c r="O6873"/>
      <c r="S6873"/>
      <c r="T6873"/>
      <c r="U6873"/>
      <c r="V6873" s="9"/>
    </row>
    <row r="6874" spans="13:22" x14ac:dyDescent="0.3">
      <c r="M6874"/>
      <c r="N6874"/>
      <c r="O6874"/>
      <c r="S6874"/>
      <c r="T6874"/>
      <c r="U6874"/>
      <c r="V6874" s="9"/>
    </row>
    <row r="6875" spans="13:22" x14ac:dyDescent="0.3">
      <c r="M6875"/>
      <c r="N6875"/>
      <c r="O6875"/>
      <c r="S6875"/>
      <c r="T6875"/>
      <c r="U6875"/>
      <c r="V6875" s="9"/>
    </row>
    <row r="6876" spans="13:22" x14ac:dyDescent="0.3">
      <c r="M6876"/>
      <c r="N6876"/>
      <c r="O6876"/>
      <c r="S6876"/>
      <c r="T6876"/>
      <c r="U6876"/>
      <c r="V6876" s="9"/>
    </row>
    <row r="6877" spans="13:22" x14ac:dyDescent="0.3">
      <c r="M6877"/>
      <c r="N6877"/>
      <c r="O6877"/>
      <c r="S6877"/>
      <c r="T6877"/>
      <c r="U6877"/>
      <c r="V6877" s="9"/>
    </row>
    <row r="6878" spans="13:22" x14ac:dyDescent="0.3">
      <c r="M6878"/>
      <c r="N6878"/>
      <c r="O6878"/>
      <c r="S6878"/>
      <c r="T6878"/>
      <c r="U6878"/>
      <c r="V6878" s="9"/>
    </row>
    <row r="6879" spans="13:22" x14ac:dyDescent="0.3">
      <c r="M6879"/>
      <c r="N6879"/>
      <c r="O6879"/>
      <c r="S6879"/>
      <c r="T6879"/>
      <c r="U6879"/>
      <c r="V6879" s="9"/>
    </row>
    <row r="6880" spans="13:22" x14ac:dyDescent="0.3">
      <c r="M6880"/>
      <c r="N6880"/>
      <c r="O6880"/>
      <c r="S6880"/>
      <c r="T6880"/>
      <c r="U6880"/>
      <c r="V6880" s="9"/>
    </row>
    <row r="6881" spans="13:22" x14ac:dyDescent="0.3">
      <c r="M6881"/>
      <c r="N6881"/>
      <c r="O6881"/>
      <c r="S6881"/>
      <c r="T6881"/>
      <c r="U6881"/>
      <c r="V6881" s="9"/>
    </row>
    <row r="6882" spans="13:22" x14ac:dyDescent="0.3">
      <c r="M6882"/>
      <c r="N6882"/>
      <c r="O6882"/>
      <c r="S6882"/>
      <c r="T6882"/>
      <c r="U6882"/>
      <c r="V6882" s="9"/>
    </row>
    <row r="6883" spans="13:22" x14ac:dyDescent="0.3">
      <c r="M6883"/>
      <c r="N6883"/>
      <c r="O6883"/>
      <c r="S6883"/>
      <c r="T6883"/>
      <c r="U6883"/>
      <c r="V6883" s="9"/>
    </row>
    <row r="6884" spans="13:22" x14ac:dyDescent="0.3">
      <c r="M6884"/>
      <c r="N6884"/>
      <c r="O6884"/>
      <c r="S6884"/>
      <c r="T6884"/>
      <c r="U6884"/>
      <c r="V6884" s="9"/>
    </row>
    <row r="6885" spans="13:22" x14ac:dyDescent="0.3">
      <c r="M6885"/>
      <c r="N6885"/>
      <c r="O6885"/>
      <c r="S6885"/>
      <c r="T6885"/>
      <c r="U6885"/>
      <c r="V6885" s="9"/>
    </row>
    <row r="6886" spans="13:22" x14ac:dyDescent="0.3">
      <c r="M6886"/>
      <c r="N6886"/>
      <c r="O6886"/>
      <c r="S6886"/>
      <c r="T6886"/>
      <c r="U6886"/>
      <c r="V6886" s="9"/>
    </row>
    <row r="6887" spans="13:22" x14ac:dyDescent="0.3">
      <c r="M6887"/>
      <c r="N6887"/>
      <c r="O6887"/>
      <c r="S6887"/>
      <c r="T6887"/>
      <c r="U6887"/>
      <c r="V6887" s="9"/>
    </row>
    <row r="6888" spans="13:22" x14ac:dyDescent="0.3">
      <c r="M6888"/>
      <c r="N6888"/>
      <c r="O6888"/>
      <c r="S6888"/>
      <c r="T6888"/>
      <c r="U6888"/>
      <c r="V6888" s="9"/>
    </row>
    <row r="6889" spans="13:22" x14ac:dyDescent="0.3">
      <c r="M6889"/>
      <c r="N6889"/>
      <c r="O6889"/>
      <c r="S6889"/>
      <c r="T6889"/>
      <c r="U6889"/>
      <c r="V6889" s="9"/>
    </row>
    <row r="6890" spans="13:22" x14ac:dyDescent="0.3">
      <c r="M6890"/>
      <c r="N6890"/>
      <c r="O6890"/>
      <c r="S6890"/>
      <c r="T6890"/>
      <c r="U6890"/>
      <c r="V6890" s="9"/>
    </row>
    <row r="6891" spans="13:22" x14ac:dyDescent="0.3">
      <c r="M6891"/>
      <c r="N6891"/>
      <c r="O6891"/>
      <c r="S6891"/>
      <c r="T6891"/>
      <c r="U6891"/>
      <c r="V6891" s="9"/>
    </row>
    <row r="6892" spans="13:22" x14ac:dyDescent="0.3">
      <c r="M6892"/>
      <c r="N6892"/>
      <c r="O6892"/>
      <c r="S6892"/>
      <c r="T6892"/>
      <c r="U6892"/>
      <c r="V6892" s="9"/>
    </row>
    <row r="6893" spans="13:22" x14ac:dyDescent="0.3">
      <c r="M6893"/>
      <c r="N6893"/>
      <c r="O6893"/>
      <c r="S6893"/>
      <c r="T6893"/>
      <c r="U6893"/>
      <c r="V6893" s="9"/>
    </row>
    <row r="6894" spans="13:22" x14ac:dyDescent="0.3">
      <c r="M6894"/>
      <c r="N6894"/>
      <c r="O6894"/>
      <c r="S6894"/>
      <c r="T6894"/>
      <c r="U6894"/>
      <c r="V6894" s="9"/>
    </row>
    <row r="6895" spans="13:22" x14ac:dyDescent="0.3">
      <c r="M6895"/>
      <c r="N6895"/>
      <c r="O6895"/>
      <c r="S6895"/>
      <c r="T6895"/>
      <c r="U6895"/>
      <c r="V6895" s="9"/>
    </row>
    <row r="6896" spans="13:22" x14ac:dyDescent="0.3">
      <c r="M6896"/>
      <c r="N6896"/>
      <c r="O6896"/>
      <c r="S6896"/>
      <c r="T6896"/>
      <c r="U6896"/>
      <c r="V6896" s="9"/>
    </row>
    <row r="6897" spans="13:22" x14ac:dyDescent="0.3">
      <c r="M6897"/>
      <c r="N6897"/>
      <c r="O6897"/>
      <c r="S6897"/>
      <c r="T6897"/>
      <c r="U6897"/>
      <c r="V6897" s="9"/>
    </row>
    <row r="6898" spans="13:22" x14ac:dyDescent="0.3">
      <c r="M6898"/>
      <c r="N6898"/>
      <c r="O6898"/>
      <c r="S6898"/>
      <c r="T6898"/>
      <c r="U6898"/>
      <c r="V6898" s="9"/>
    </row>
    <row r="6899" spans="13:22" x14ac:dyDescent="0.3">
      <c r="M6899"/>
      <c r="N6899"/>
      <c r="O6899"/>
      <c r="S6899"/>
      <c r="T6899"/>
      <c r="U6899"/>
      <c r="V6899" s="9"/>
    </row>
    <row r="6900" spans="13:22" x14ac:dyDescent="0.3">
      <c r="M6900"/>
      <c r="N6900"/>
      <c r="O6900"/>
      <c r="S6900"/>
      <c r="T6900"/>
      <c r="U6900"/>
      <c r="V6900" s="9"/>
    </row>
    <row r="6901" spans="13:22" x14ac:dyDescent="0.3">
      <c r="M6901"/>
      <c r="N6901"/>
      <c r="O6901"/>
      <c r="S6901"/>
      <c r="T6901"/>
      <c r="U6901"/>
      <c r="V6901" s="9"/>
    </row>
    <row r="6902" spans="13:22" x14ac:dyDescent="0.3">
      <c r="M6902"/>
      <c r="N6902"/>
      <c r="O6902"/>
      <c r="S6902"/>
      <c r="T6902"/>
      <c r="U6902"/>
      <c r="V6902" s="9"/>
    </row>
    <row r="6903" spans="13:22" x14ac:dyDescent="0.3">
      <c r="M6903"/>
      <c r="N6903"/>
      <c r="O6903"/>
      <c r="S6903"/>
      <c r="T6903"/>
      <c r="U6903"/>
      <c r="V6903" s="9"/>
    </row>
    <row r="6904" spans="13:22" x14ac:dyDescent="0.3">
      <c r="M6904"/>
      <c r="N6904"/>
      <c r="O6904"/>
      <c r="S6904"/>
      <c r="T6904"/>
      <c r="U6904"/>
      <c r="V6904" s="9"/>
    </row>
    <row r="6905" spans="13:22" x14ac:dyDescent="0.3">
      <c r="M6905"/>
      <c r="N6905"/>
      <c r="O6905"/>
      <c r="S6905"/>
      <c r="T6905"/>
      <c r="U6905"/>
      <c r="V6905" s="9"/>
    </row>
    <row r="6906" spans="13:22" x14ac:dyDescent="0.3">
      <c r="M6906"/>
      <c r="N6906"/>
      <c r="O6906"/>
      <c r="S6906"/>
      <c r="T6906"/>
      <c r="U6906"/>
      <c r="V6906" s="9"/>
    </row>
    <row r="6907" spans="13:22" x14ac:dyDescent="0.3">
      <c r="M6907"/>
      <c r="N6907"/>
      <c r="O6907"/>
      <c r="S6907"/>
      <c r="T6907"/>
      <c r="U6907"/>
      <c r="V6907" s="9"/>
    </row>
    <row r="6908" spans="13:22" x14ac:dyDescent="0.3">
      <c r="M6908"/>
      <c r="N6908"/>
      <c r="O6908"/>
      <c r="S6908"/>
      <c r="T6908"/>
      <c r="U6908"/>
      <c r="V6908" s="9"/>
    </row>
    <row r="6909" spans="13:22" x14ac:dyDescent="0.3">
      <c r="M6909"/>
      <c r="N6909"/>
      <c r="O6909"/>
      <c r="S6909"/>
      <c r="T6909"/>
      <c r="U6909"/>
      <c r="V6909" s="9"/>
    </row>
    <row r="6910" spans="13:22" x14ac:dyDescent="0.3">
      <c r="M6910"/>
      <c r="N6910"/>
      <c r="O6910"/>
      <c r="S6910"/>
      <c r="T6910"/>
      <c r="U6910"/>
      <c r="V6910" s="9"/>
    </row>
    <row r="6911" spans="13:22" x14ac:dyDescent="0.3">
      <c r="M6911"/>
      <c r="N6911"/>
      <c r="O6911"/>
      <c r="S6911"/>
      <c r="T6911"/>
      <c r="U6911"/>
      <c r="V6911" s="9"/>
    </row>
    <row r="6912" spans="13:22" x14ac:dyDescent="0.3">
      <c r="M6912"/>
      <c r="N6912"/>
      <c r="O6912"/>
      <c r="S6912"/>
      <c r="T6912"/>
      <c r="U6912"/>
      <c r="V6912" s="9"/>
    </row>
    <row r="6913" spans="13:22" x14ac:dyDescent="0.3">
      <c r="M6913"/>
      <c r="N6913"/>
      <c r="O6913"/>
      <c r="S6913"/>
      <c r="T6913"/>
      <c r="U6913"/>
      <c r="V6913" s="9"/>
    </row>
    <row r="6914" spans="13:22" x14ac:dyDescent="0.3">
      <c r="M6914"/>
      <c r="N6914"/>
      <c r="O6914"/>
      <c r="S6914"/>
      <c r="T6914"/>
      <c r="U6914"/>
      <c r="V6914" s="9"/>
    </row>
    <row r="6915" spans="13:22" x14ac:dyDescent="0.3">
      <c r="M6915"/>
      <c r="N6915"/>
      <c r="O6915"/>
      <c r="S6915"/>
      <c r="T6915"/>
      <c r="U6915"/>
      <c r="V6915" s="9"/>
    </row>
    <row r="6916" spans="13:22" x14ac:dyDescent="0.3">
      <c r="M6916"/>
      <c r="N6916"/>
      <c r="O6916"/>
      <c r="S6916"/>
      <c r="T6916"/>
      <c r="U6916"/>
      <c r="V6916" s="9"/>
    </row>
    <row r="6917" spans="13:22" x14ac:dyDescent="0.3">
      <c r="M6917"/>
      <c r="N6917"/>
      <c r="O6917"/>
      <c r="S6917"/>
      <c r="T6917"/>
      <c r="U6917"/>
      <c r="V6917" s="9"/>
    </row>
    <row r="6918" spans="13:22" x14ac:dyDescent="0.3">
      <c r="M6918"/>
      <c r="N6918"/>
      <c r="O6918"/>
      <c r="S6918"/>
      <c r="T6918"/>
      <c r="U6918"/>
      <c r="V6918" s="9"/>
    </row>
    <row r="6919" spans="13:22" x14ac:dyDescent="0.3">
      <c r="M6919"/>
      <c r="N6919"/>
      <c r="O6919"/>
      <c r="S6919"/>
      <c r="T6919"/>
      <c r="U6919"/>
      <c r="V6919" s="9"/>
    </row>
    <row r="6920" spans="13:22" x14ac:dyDescent="0.3">
      <c r="M6920"/>
      <c r="N6920"/>
      <c r="O6920"/>
      <c r="S6920"/>
      <c r="T6920"/>
      <c r="U6920"/>
      <c r="V6920" s="9"/>
    </row>
    <row r="6921" spans="13:22" x14ac:dyDescent="0.3">
      <c r="M6921"/>
      <c r="N6921"/>
      <c r="O6921"/>
      <c r="S6921"/>
      <c r="T6921"/>
      <c r="U6921"/>
      <c r="V6921" s="9"/>
    </row>
    <row r="6922" spans="13:22" x14ac:dyDescent="0.3">
      <c r="M6922"/>
      <c r="N6922"/>
      <c r="O6922"/>
      <c r="S6922"/>
      <c r="T6922"/>
      <c r="U6922"/>
      <c r="V6922" s="9"/>
    </row>
    <row r="6923" spans="13:22" x14ac:dyDescent="0.3">
      <c r="M6923"/>
      <c r="N6923"/>
      <c r="O6923"/>
      <c r="S6923"/>
      <c r="T6923"/>
      <c r="U6923"/>
      <c r="V6923" s="9"/>
    </row>
    <row r="6924" spans="13:22" x14ac:dyDescent="0.3">
      <c r="M6924"/>
      <c r="N6924"/>
      <c r="O6924"/>
      <c r="S6924"/>
      <c r="T6924"/>
      <c r="U6924"/>
      <c r="V6924" s="9"/>
    </row>
    <row r="6925" spans="13:22" x14ac:dyDescent="0.3">
      <c r="M6925"/>
      <c r="N6925"/>
      <c r="O6925"/>
      <c r="S6925"/>
      <c r="T6925"/>
      <c r="U6925"/>
      <c r="V6925" s="9"/>
    </row>
    <row r="6926" spans="13:22" x14ac:dyDescent="0.3">
      <c r="M6926"/>
      <c r="N6926"/>
      <c r="O6926"/>
      <c r="S6926"/>
      <c r="T6926"/>
      <c r="U6926"/>
      <c r="V6926" s="9"/>
    </row>
    <row r="6927" spans="13:22" x14ac:dyDescent="0.3">
      <c r="M6927"/>
      <c r="N6927"/>
      <c r="O6927"/>
      <c r="S6927"/>
      <c r="T6927"/>
      <c r="U6927"/>
      <c r="V6927" s="9"/>
    </row>
    <row r="6928" spans="13:22" x14ac:dyDescent="0.3">
      <c r="M6928"/>
      <c r="N6928"/>
      <c r="O6928"/>
      <c r="S6928"/>
      <c r="T6928"/>
      <c r="U6928"/>
      <c r="V6928" s="9"/>
    </row>
    <row r="6929" spans="13:22" x14ac:dyDescent="0.3">
      <c r="M6929"/>
      <c r="N6929"/>
      <c r="O6929"/>
      <c r="S6929"/>
      <c r="T6929"/>
      <c r="U6929"/>
      <c r="V6929" s="9"/>
    </row>
    <row r="6930" spans="13:22" x14ac:dyDescent="0.3">
      <c r="M6930"/>
      <c r="N6930"/>
      <c r="O6930"/>
      <c r="S6930"/>
      <c r="T6930"/>
      <c r="U6930"/>
      <c r="V6930" s="9"/>
    </row>
    <row r="6931" spans="13:22" x14ac:dyDescent="0.3">
      <c r="M6931"/>
      <c r="N6931"/>
      <c r="O6931"/>
      <c r="S6931"/>
      <c r="T6931"/>
      <c r="U6931"/>
      <c r="V6931" s="9"/>
    </row>
    <row r="6932" spans="13:22" x14ac:dyDescent="0.3">
      <c r="M6932"/>
      <c r="N6932"/>
      <c r="O6932"/>
      <c r="S6932"/>
      <c r="T6932"/>
      <c r="U6932"/>
      <c r="V6932" s="9"/>
    </row>
    <row r="6933" spans="13:22" x14ac:dyDescent="0.3">
      <c r="M6933"/>
      <c r="N6933"/>
      <c r="O6933"/>
      <c r="S6933"/>
      <c r="T6933"/>
      <c r="U6933"/>
      <c r="V6933" s="9"/>
    </row>
    <row r="6934" spans="13:22" x14ac:dyDescent="0.3">
      <c r="M6934"/>
      <c r="N6934"/>
      <c r="O6934"/>
      <c r="S6934"/>
      <c r="T6934"/>
      <c r="U6934"/>
      <c r="V6934" s="9"/>
    </row>
    <row r="6935" spans="13:22" x14ac:dyDescent="0.3">
      <c r="M6935"/>
      <c r="N6935"/>
      <c r="O6935"/>
      <c r="S6935"/>
      <c r="T6935"/>
      <c r="U6935"/>
      <c r="V6935" s="9"/>
    </row>
    <row r="6936" spans="13:22" x14ac:dyDescent="0.3">
      <c r="M6936"/>
      <c r="N6936"/>
      <c r="O6936"/>
      <c r="S6936"/>
      <c r="T6936"/>
      <c r="U6936"/>
      <c r="V6936" s="9"/>
    </row>
    <row r="6937" spans="13:22" x14ac:dyDescent="0.3">
      <c r="M6937"/>
      <c r="N6937"/>
      <c r="O6937"/>
      <c r="S6937"/>
      <c r="T6937"/>
      <c r="U6937"/>
      <c r="V6937" s="9"/>
    </row>
    <row r="6938" spans="13:22" x14ac:dyDescent="0.3">
      <c r="M6938"/>
      <c r="N6938"/>
      <c r="O6938"/>
      <c r="S6938"/>
      <c r="T6938"/>
      <c r="U6938"/>
      <c r="V6938" s="9"/>
    </row>
    <row r="6939" spans="13:22" x14ac:dyDescent="0.3">
      <c r="M6939"/>
      <c r="N6939"/>
      <c r="O6939"/>
      <c r="S6939"/>
      <c r="T6939"/>
      <c r="U6939"/>
      <c r="V6939" s="9"/>
    </row>
    <row r="6940" spans="13:22" x14ac:dyDescent="0.3">
      <c r="M6940"/>
      <c r="N6940"/>
      <c r="O6940"/>
      <c r="S6940"/>
      <c r="T6940"/>
      <c r="U6940"/>
      <c r="V6940" s="9"/>
    </row>
    <row r="6941" spans="13:22" x14ac:dyDescent="0.3">
      <c r="M6941"/>
      <c r="N6941"/>
      <c r="O6941"/>
      <c r="S6941"/>
      <c r="T6941"/>
      <c r="U6941"/>
      <c r="V6941" s="9"/>
    </row>
    <row r="6942" spans="13:22" x14ac:dyDescent="0.3">
      <c r="M6942"/>
      <c r="N6942"/>
      <c r="O6942"/>
      <c r="S6942"/>
      <c r="T6942"/>
      <c r="U6942"/>
      <c r="V6942" s="9"/>
    </row>
    <row r="6943" spans="13:22" x14ac:dyDescent="0.3">
      <c r="M6943"/>
      <c r="N6943"/>
      <c r="O6943"/>
      <c r="S6943"/>
      <c r="T6943"/>
      <c r="U6943"/>
      <c r="V6943" s="9"/>
    </row>
    <row r="6944" spans="13:22" x14ac:dyDescent="0.3">
      <c r="M6944"/>
      <c r="N6944"/>
      <c r="O6944"/>
      <c r="S6944"/>
      <c r="T6944"/>
      <c r="U6944"/>
      <c r="V6944" s="9"/>
    </row>
    <row r="6945" spans="13:22" x14ac:dyDescent="0.3">
      <c r="M6945"/>
      <c r="N6945"/>
      <c r="O6945"/>
      <c r="S6945"/>
      <c r="T6945"/>
      <c r="U6945"/>
      <c r="V6945" s="9"/>
    </row>
    <row r="6946" spans="13:22" x14ac:dyDescent="0.3">
      <c r="M6946"/>
      <c r="N6946"/>
      <c r="O6946"/>
      <c r="S6946"/>
      <c r="T6946"/>
      <c r="U6946"/>
      <c r="V6946" s="9"/>
    </row>
    <row r="6947" spans="13:22" x14ac:dyDescent="0.3">
      <c r="M6947"/>
      <c r="N6947"/>
      <c r="O6947"/>
      <c r="S6947"/>
      <c r="T6947"/>
      <c r="U6947"/>
      <c r="V6947" s="9"/>
    </row>
    <row r="6948" spans="13:22" x14ac:dyDescent="0.3">
      <c r="M6948"/>
      <c r="N6948"/>
      <c r="O6948"/>
      <c r="S6948"/>
      <c r="T6948"/>
      <c r="U6948"/>
      <c r="V6948" s="9"/>
    </row>
    <row r="6949" spans="13:22" x14ac:dyDescent="0.3">
      <c r="M6949"/>
      <c r="N6949"/>
      <c r="O6949"/>
      <c r="S6949"/>
      <c r="T6949"/>
      <c r="U6949"/>
      <c r="V6949" s="9"/>
    </row>
    <row r="6950" spans="13:22" x14ac:dyDescent="0.3">
      <c r="M6950"/>
      <c r="N6950"/>
      <c r="O6950"/>
      <c r="S6950"/>
      <c r="T6950"/>
      <c r="U6950"/>
      <c r="V6950" s="9"/>
    </row>
    <row r="6951" spans="13:22" x14ac:dyDescent="0.3">
      <c r="M6951"/>
      <c r="N6951"/>
      <c r="O6951"/>
      <c r="S6951"/>
      <c r="T6951"/>
      <c r="U6951"/>
      <c r="V6951" s="9"/>
    </row>
    <row r="6952" spans="13:22" x14ac:dyDescent="0.3">
      <c r="M6952"/>
      <c r="N6952"/>
      <c r="O6952"/>
      <c r="S6952"/>
      <c r="T6952"/>
      <c r="U6952"/>
      <c r="V6952" s="9"/>
    </row>
    <row r="6953" spans="13:22" x14ac:dyDescent="0.3">
      <c r="M6953"/>
      <c r="N6953"/>
      <c r="O6953"/>
      <c r="S6953"/>
      <c r="T6953"/>
      <c r="U6953"/>
      <c r="V6953" s="9"/>
    </row>
    <row r="6954" spans="13:22" x14ac:dyDescent="0.3">
      <c r="M6954"/>
      <c r="N6954"/>
      <c r="O6954"/>
      <c r="S6954"/>
      <c r="T6954"/>
      <c r="U6954"/>
      <c r="V6954" s="9"/>
    </row>
    <row r="6955" spans="13:22" x14ac:dyDescent="0.3">
      <c r="M6955"/>
      <c r="N6955"/>
      <c r="O6955"/>
      <c r="S6955"/>
      <c r="T6955"/>
      <c r="U6955"/>
      <c r="V6955" s="9"/>
    </row>
    <row r="6956" spans="13:22" x14ac:dyDescent="0.3">
      <c r="M6956"/>
      <c r="N6956"/>
      <c r="O6956"/>
      <c r="S6956"/>
      <c r="T6956"/>
      <c r="U6956"/>
      <c r="V6956" s="9"/>
    </row>
    <row r="6957" spans="13:22" x14ac:dyDescent="0.3">
      <c r="M6957"/>
      <c r="N6957"/>
      <c r="O6957"/>
      <c r="S6957"/>
      <c r="T6957"/>
      <c r="U6957"/>
      <c r="V6957" s="9"/>
    </row>
    <row r="6958" spans="13:22" x14ac:dyDescent="0.3">
      <c r="M6958"/>
      <c r="N6958"/>
      <c r="O6958"/>
      <c r="S6958"/>
      <c r="T6958"/>
      <c r="U6958"/>
      <c r="V6958" s="9"/>
    </row>
    <row r="6959" spans="13:22" x14ac:dyDescent="0.3">
      <c r="M6959"/>
      <c r="N6959"/>
      <c r="O6959"/>
      <c r="S6959"/>
      <c r="T6959"/>
      <c r="U6959"/>
      <c r="V6959" s="9"/>
    </row>
    <row r="6960" spans="13:22" x14ac:dyDescent="0.3">
      <c r="M6960"/>
      <c r="N6960"/>
      <c r="O6960"/>
      <c r="S6960"/>
      <c r="T6960"/>
      <c r="U6960"/>
      <c r="V6960" s="9"/>
    </row>
    <row r="6961" spans="13:22" x14ac:dyDescent="0.3">
      <c r="M6961"/>
      <c r="N6961"/>
      <c r="O6961"/>
      <c r="S6961"/>
      <c r="T6961"/>
      <c r="U6961"/>
      <c r="V6961" s="9"/>
    </row>
    <row r="6962" spans="13:22" x14ac:dyDescent="0.3">
      <c r="M6962"/>
      <c r="N6962"/>
      <c r="O6962"/>
      <c r="S6962"/>
      <c r="T6962"/>
      <c r="U6962"/>
      <c r="V6962" s="9"/>
    </row>
    <row r="6963" spans="13:22" x14ac:dyDescent="0.3">
      <c r="M6963"/>
      <c r="N6963"/>
      <c r="O6963"/>
      <c r="S6963"/>
      <c r="T6963"/>
      <c r="U6963"/>
      <c r="V6963" s="9"/>
    </row>
    <row r="6964" spans="13:22" x14ac:dyDescent="0.3">
      <c r="M6964"/>
      <c r="N6964"/>
      <c r="O6964"/>
      <c r="S6964"/>
      <c r="T6964"/>
      <c r="U6964"/>
      <c r="V6964" s="9"/>
    </row>
    <row r="6965" spans="13:22" x14ac:dyDescent="0.3">
      <c r="M6965"/>
      <c r="N6965"/>
      <c r="O6965"/>
      <c r="S6965"/>
      <c r="T6965"/>
      <c r="U6965"/>
      <c r="V6965" s="9"/>
    </row>
    <row r="6966" spans="13:22" x14ac:dyDescent="0.3">
      <c r="M6966"/>
      <c r="N6966"/>
      <c r="O6966"/>
      <c r="S6966"/>
      <c r="T6966"/>
      <c r="U6966"/>
      <c r="V6966" s="9"/>
    </row>
    <row r="6967" spans="13:22" x14ac:dyDescent="0.3">
      <c r="M6967"/>
      <c r="N6967"/>
      <c r="O6967"/>
      <c r="S6967"/>
      <c r="T6967"/>
      <c r="U6967"/>
      <c r="V6967" s="9"/>
    </row>
    <row r="6968" spans="13:22" x14ac:dyDescent="0.3">
      <c r="M6968"/>
      <c r="N6968"/>
      <c r="O6968"/>
      <c r="S6968"/>
      <c r="T6968"/>
      <c r="U6968"/>
      <c r="V6968" s="9"/>
    </row>
    <row r="6969" spans="13:22" x14ac:dyDescent="0.3">
      <c r="M6969"/>
      <c r="N6969"/>
      <c r="O6969"/>
      <c r="S6969"/>
      <c r="T6969"/>
      <c r="U6969"/>
      <c r="V6969" s="9"/>
    </row>
    <row r="6970" spans="13:22" x14ac:dyDescent="0.3">
      <c r="M6970"/>
      <c r="N6970"/>
      <c r="O6970"/>
      <c r="S6970"/>
      <c r="T6970"/>
      <c r="U6970"/>
      <c r="V6970" s="9"/>
    </row>
    <row r="6971" spans="13:22" x14ac:dyDescent="0.3">
      <c r="M6971"/>
      <c r="N6971"/>
      <c r="O6971"/>
      <c r="S6971"/>
      <c r="T6971"/>
      <c r="U6971"/>
      <c r="V6971" s="9"/>
    </row>
    <row r="6972" spans="13:22" x14ac:dyDescent="0.3">
      <c r="M6972"/>
      <c r="N6972"/>
      <c r="O6972"/>
      <c r="S6972"/>
      <c r="T6972"/>
      <c r="U6972"/>
      <c r="V6972" s="9"/>
    </row>
    <row r="6973" spans="13:22" x14ac:dyDescent="0.3">
      <c r="M6973"/>
      <c r="N6973"/>
      <c r="O6973"/>
      <c r="S6973"/>
      <c r="T6973"/>
      <c r="U6973"/>
      <c r="V6973" s="9"/>
    </row>
    <row r="6974" spans="13:22" x14ac:dyDescent="0.3">
      <c r="M6974"/>
      <c r="N6974"/>
      <c r="O6974"/>
      <c r="S6974"/>
      <c r="T6974"/>
      <c r="U6974"/>
      <c r="V6974" s="9"/>
    </row>
    <row r="6975" spans="13:22" x14ac:dyDescent="0.3">
      <c r="M6975"/>
      <c r="N6975"/>
      <c r="O6975"/>
      <c r="S6975"/>
      <c r="T6975"/>
      <c r="U6975"/>
      <c r="V6975" s="9"/>
    </row>
    <row r="6976" spans="13:22" x14ac:dyDescent="0.3">
      <c r="M6976"/>
      <c r="N6976"/>
      <c r="O6976"/>
      <c r="S6976"/>
      <c r="T6976"/>
      <c r="U6976"/>
      <c r="V6976" s="9"/>
    </row>
    <row r="6977" spans="13:22" x14ac:dyDescent="0.3">
      <c r="M6977"/>
      <c r="N6977"/>
      <c r="O6977"/>
      <c r="S6977"/>
      <c r="T6977"/>
      <c r="U6977"/>
      <c r="V6977" s="9"/>
    </row>
    <row r="6978" spans="13:22" x14ac:dyDescent="0.3">
      <c r="M6978"/>
      <c r="N6978"/>
      <c r="O6978"/>
      <c r="S6978"/>
      <c r="T6978"/>
      <c r="U6978"/>
      <c r="V6978" s="9"/>
    </row>
    <row r="6979" spans="13:22" x14ac:dyDescent="0.3">
      <c r="M6979"/>
      <c r="N6979"/>
      <c r="O6979"/>
      <c r="S6979"/>
      <c r="T6979"/>
      <c r="U6979"/>
      <c r="V6979" s="9"/>
    </row>
    <row r="6980" spans="13:22" x14ac:dyDescent="0.3">
      <c r="M6980"/>
      <c r="N6980"/>
      <c r="O6980"/>
      <c r="S6980"/>
      <c r="T6980"/>
      <c r="U6980"/>
      <c r="V6980" s="9"/>
    </row>
    <row r="6981" spans="13:22" x14ac:dyDescent="0.3">
      <c r="M6981"/>
      <c r="N6981"/>
      <c r="O6981"/>
      <c r="S6981"/>
      <c r="T6981"/>
      <c r="U6981"/>
      <c r="V6981" s="9"/>
    </row>
    <row r="6982" spans="13:22" x14ac:dyDescent="0.3">
      <c r="M6982"/>
      <c r="N6982"/>
      <c r="O6982"/>
      <c r="S6982"/>
      <c r="T6982"/>
      <c r="U6982"/>
      <c r="V6982" s="9"/>
    </row>
    <row r="6983" spans="13:22" x14ac:dyDescent="0.3">
      <c r="M6983"/>
      <c r="N6983"/>
      <c r="O6983"/>
      <c r="S6983"/>
      <c r="T6983"/>
      <c r="U6983"/>
      <c r="V6983" s="9"/>
    </row>
    <row r="6984" spans="13:22" x14ac:dyDescent="0.3">
      <c r="M6984"/>
      <c r="N6984"/>
      <c r="O6984"/>
      <c r="S6984"/>
      <c r="T6984"/>
      <c r="U6984"/>
      <c r="V6984" s="9"/>
    </row>
    <row r="6985" spans="13:22" x14ac:dyDescent="0.3">
      <c r="M6985"/>
      <c r="N6985"/>
      <c r="O6985"/>
      <c r="S6985"/>
      <c r="T6985"/>
      <c r="U6985"/>
      <c r="V6985" s="9"/>
    </row>
    <row r="6986" spans="13:22" x14ac:dyDescent="0.3">
      <c r="M6986"/>
      <c r="N6986"/>
      <c r="O6986"/>
      <c r="S6986"/>
      <c r="T6986"/>
      <c r="U6986"/>
      <c r="V6986" s="9"/>
    </row>
    <row r="6987" spans="13:22" x14ac:dyDescent="0.3">
      <c r="M6987"/>
      <c r="N6987"/>
      <c r="O6987"/>
      <c r="S6987"/>
      <c r="T6987"/>
      <c r="U6987"/>
      <c r="V6987" s="9"/>
    </row>
    <row r="6988" spans="13:22" x14ac:dyDescent="0.3">
      <c r="M6988"/>
      <c r="N6988"/>
      <c r="O6988"/>
      <c r="S6988"/>
      <c r="T6988"/>
      <c r="U6988"/>
      <c r="V6988" s="9"/>
    </row>
    <row r="6989" spans="13:22" x14ac:dyDescent="0.3">
      <c r="M6989"/>
      <c r="N6989"/>
      <c r="O6989"/>
      <c r="S6989"/>
      <c r="T6989"/>
      <c r="U6989"/>
      <c r="V6989" s="9"/>
    </row>
    <row r="6990" spans="13:22" x14ac:dyDescent="0.3">
      <c r="M6990"/>
      <c r="N6990"/>
      <c r="O6990"/>
      <c r="S6990"/>
      <c r="T6990"/>
      <c r="U6990"/>
      <c r="V6990" s="9"/>
    </row>
    <row r="6991" spans="13:22" x14ac:dyDescent="0.3">
      <c r="M6991"/>
      <c r="N6991"/>
      <c r="O6991"/>
      <c r="S6991"/>
      <c r="T6991"/>
      <c r="U6991"/>
      <c r="V6991" s="9"/>
    </row>
    <row r="6992" spans="13:22" x14ac:dyDescent="0.3">
      <c r="M6992"/>
      <c r="N6992"/>
      <c r="O6992"/>
      <c r="S6992"/>
      <c r="T6992"/>
      <c r="U6992"/>
      <c r="V6992" s="9"/>
    </row>
    <row r="6993" spans="13:22" x14ac:dyDescent="0.3">
      <c r="M6993"/>
      <c r="N6993"/>
      <c r="O6993"/>
      <c r="S6993"/>
      <c r="T6993"/>
      <c r="U6993"/>
      <c r="V6993" s="9"/>
    </row>
    <row r="6994" spans="13:22" x14ac:dyDescent="0.3">
      <c r="M6994"/>
      <c r="N6994"/>
      <c r="O6994"/>
      <c r="S6994"/>
      <c r="T6994"/>
      <c r="U6994"/>
      <c r="V6994" s="9"/>
    </row>
    <row r="6995" spans="13:22" x14ac:dyDescent="0.3">
      <c r="M6995"/>
      <c r="N6995"/>
      <c r="O6995"/>
      <c r="S6995"/>
      <c r="T6995"/>
      <c r="U6995"/>
      <c r="V6995" s="9"/>
    </row>
    <row r="6996" spans="13:22" x14ac:dyDescent="0.3">
      <c r="M6996"/>
      <c r="N6996"/>
      <c r="O6996"/>
      <c r="S6996"/>
      <c r="T6996"/>
      <c r="U6996"/>
      <c r="V6996" s="9"/>
    </row>
    <row r="6997" spans="13:22" x14ac:dyDescent="0.3">
      <c r="M6997"/>
      <c r="N6997"/>
      <c r="O6997"/>
      <c r="S6997"/>
      <c r="T6997"/>
      <c r="U6997"/>
      <c r="V6997" s="9"/>
    </row>
    <row r="6998" spans="13:22" x14ac:dyDescent="0.3">
      <c r="M6998"/>
      <c r="N6998"/>
      <c r="O6998"/>
      <c r="S6998"/>
      <c r="T6998"/>
      <c r="U6998"/>
      <c r="V6998" s="9"/>
    </row>
    <row r="6999" spans="13:22" x14ac:dyDescent="0.3">
      <c r="M6999"/>
      <c r="N6999"/>
      <c r="O6999"/>
      <c r="S6999"/>
      <c r="T6999"/>
      <c r="U6999"/>
      <c r="V6999" s="9"/>
    </row>
    <row r="7000" spans="13:22" x14ac:dyDescent="0.3">
      <c r="M7000"/>
      <c r="N7000"/>
      <c r="O7000"/>
      <c r="S7000"/>
      <c r="T7000"/>
      <c r="U7000"/>
      <c r="V7000" s="9"/>
    </row>
    <row r="7001" spans="13:22" x14ac:dyDescent="0.3">
      <c r="M7001"/>
      <c r="N7001"/>
      <c r="O7001"/>
      <c r="S7001"/>
      <c r="T7001"/>
      <c r="U7001"/>
      <c r="V7001" s="9"/>
    </row>
    <row r="7002" spans="13:22" x14ac:dyDescent="0.3">
      <c r="M7002"/>
      <c r="N7002"/>
      <c r="O7002"/>
      <c r="S7002"/>
      <c r="T7002"/>
      <c r="U7002"/>
      <c r="V7002" s="9"/>
    </row>
    <row r="7003" spans="13:22" x14ac:dyDescent="0.3">
      <c r="M7003"/>
      <c r="N7003"/>
      <c r="O7003"/>
      <c r="S7003"/>
      <c r="T7003"/>
      <c r="U7003"/>
      <c r="V7003" s="9"/>
    </row>
    <row r="7004" spans="13:22" x14ac:dyDescent="0.3">
      <c r="M7004"/>
      <c r="N7004"/>
      <c r="O7004"/>
      <c r="S7004"/>
      <c r="T7004"/>
      <c r="U7004"/>
      <c r="V7004" s="9"/>
    </row>
    <row r="7005" spans="13:22" x14ac:dyDescent="0.3">
      <c r="M7005"/>
      <c r="N7005"/>
      <c r="O7005"/>
      <c r="S7005"/>
      <c r="T7005"/>
      <c r="U7005"/>
      <c r="V7005" s="9"/>
    </row>
    <row r="7006" spans="13:22" x14ac:dyDescent="0.3">
      <c r="M7006"/>
      <c r="N7006"/>
      <c r="O7006"/>
      <c r="S7006"/>
      <c r="T7006"/>
      <c r="U7006"/>
      <c r="V7006" s="9"/>
    </row>
    <row r="7007" spans="13:22" x14ac:dyDescent="0.3">
      <c r="M7007"/>
      <c r="N7007"/>
      <c r="O7007"/>
      <c r="S7007"/>
      <c r="T7007"/>
      <c r="U7007"/>
      <c r="V7007" s="9"/>
    </row>
    <row r="7008" spans="13:22" x14ac:dyDescent="0.3">
      <c r="M7008"/>
      <c r="N7008"/>
      <c r="O7008"/>
      <c r="S7008"/>
      <c r="T7008"/>
      <c r="U7008"/>
      <c r="V7008" s="9"/>
    </row>
    <row r="7009" spans="13:22" x14ac:dyDescent="0.3">
      <c r="M7009"/>
      <c r="N7009"/>
      <c r="O7009"/>
      <c r="S7009"/>
      <c r="T7009"/>
      <c r="U7009"/>
      <c r="V7009" s="9"/>
    </row>
    <row r="7010" spans="13:22" x14ac:dyDescent="0.3">
      <c r="M7010"/>
      <c r="N7010"/>
      <c r="O7010"/>
      <c r="S7010"/>
      <c r="T7010"/>
      <c r="U7010"/>
      <c r="V7010" s="9"/>
    </row>
    <row r="7011" spans="13:22" x14ac:dyDescent="0.3">
      <c r="M7011"/>
      <c r="N7011"/>
      <c r="O7011"/>
      <c r="S7011"/>
      <c r="T7011"/>
      <c r="U7011"/>
      <c r="V7011" s="9"/>
    </row>
    <row r="7012" spans="13:22" x14ac:dyDescent="0.3">
      <c r="M7012"/>
      <c r="N7012"/>
      <c r="O7012"/>
      <c r="S7012"/>
      <c r="T7012"/>
      <c r="U7012"/>
      <c r="V7012" s="9"/>
    </row>
    <row r="7013" spans="13:22" x14ac:dyDescent="0.3">
      <c r="M7013"/>
      <c r="N7013"/>
      <c r="O7013"/>
      <c r="S7013"/>
      <c r="T7013"/>
      <c r="U7013"/>
      <c r="V7013" s="9"/>
    </row>
    <row r="7014" spans="13:22" x14ac:dyDescent="0.3">
      <c r="M7014"/>
      <c r="N7014"/>
      <c r="O7014"/>
      <c r="S7014"/>
      <c r="T7014"/>
      <c r="U7014"/>
      <c r="V7014" s="9"/>
    </row>
    <row r="7015" spans="13:22" x14ac:dyDescent="0.3">
      <c r="M7015"/>
      <c r="N7015"/>
      <c r="O7015"/>
      <c r="S7015"/>
      <c r="T7015"/>
      <c r="U7015"/>
      <c r="V7015" s="9"/>
    </row>
    <row r="7016" spans="13:22" x14ac:dyDescent="0.3">
      <c r="M7016"/>
      <c r="N7016"/>
      <c r="O7016"/>
      <c r="S7016"/>
      <c r="T7016"/>
      <c r="U7016"/>
      <c r="V7016" s="9"/>
    </row>
    <row r="7017" spans="13:22" x14ac:dyDescent="0.3">
      <c r="M7017"/>
      <c r="N7017"/>
      <c r="O7017"/>
      <c r="S7017"/>
      <c r="T7017"/>
      <c r="U7017"/>
      <c r="V7017" s="9"/>
    </row>
    <row r="7018" spans="13:22" x14ac:dyDescent="0.3">
      <c r="M7018"/>
      <c r="N7018"/>
      <c r="O7018"/>
      <c r="S7018"/>
      <c r="T7018"/>
      <c r="U7018"/>
      <c r="V7018" s="9"/>
    </row>
    <row r="7019" spans="13:22" x14ac:dyDescent="0.3">
      <c r="M7019"/>
      <c r="N7019"/>
      <c r="O7019"/>
      <c r="S7019"/>
      <c r="T7019"/>
      <c r="U7019"/>
      <c r="V7019" s="9"/>
    </row>
    <row r="7020" spans="13:22" x14ac:dyDescent="0.3">
      <c r="M7020"/>
      <c r="N7020"/>
      <c r="O7020"/>
      <c r="S7020"/>
      <c r="T7020"/>
      <c r="U7020"/>
      <c r="V7020" s="9"/>
    </row>
    <row r="7021" spans="13:22" x14ac:dyDescent="0.3">
      <c r="M7021"/>
      <c r="N7021"/>
      <c r="O7021"/>
      <c r="S7021"/>
      <c r="T7021"/>
      <c r="U7021"/>
      <c r="V7021" s="9"/>
    </row>
    <row r="7022" spans="13:22" x14ac:dyDescent="0.3">
      <c r="M7022"/>
      <c r="N7022"/>
      <c r="O7022"/>
      <c r="S7022"/>
      <c r="T7022"/>
      <c r="U7022"/>
      <c r="V7022" s="9"/>
    </row>
    <row r="7023" spans="13:22" x14ac:dyDescent="0.3">
      <c r="M7023"/>
      <c r="N7023"/>
      <c r="O7023"/>
      <c r="S7023"/>
      <c r="T7023"/>
      <c r="U7023"/>
      <c r="V7023" s="9"/>
    </row>
    <row r="7024" spans="13:22" x14ac:dyDescent="0.3">
      <c r="M7024"/>
      <c r="N7024"/>
      <c r="O7024"/>
      <c r="S7024"/>
      <c r="T7024"/>
      <c r="U7024"/>
      <c r="V7024" s="9"/>
    </row>
    <row r="7025" spans="13:22" x14ac:dyDescent="0.3">
      <c r="M7025"/>
      <c r="N7025"/>
      <c r="O7025"/>
      <c r="S7025"/>
      <c r="T7025"/>
      <c r="U7025"/>
      <c r="V7025" s="9"/>
    </row>
    <row r="7026" spans="13:22" x14ac:dyDescent="0.3">
      <c r="M7026"/>
      <c r="N7026"/>
      <c r="O7026"/>
      <c r="S7026"/>
      <c r="T7026"/>
      <c r="U7026"/>
      <c r="V7026" s="9"/>
    </row>
    <row r="7027" spans="13:22" x14ac:dyDescent="0.3">
      <c r="M7027"/>
      <c r="N7027"/>
      <c r="O7027"/>
      <c r="S7027"/>
      <c r="T7027"/>
      <c r="U7027"/>
      <c r="V7027" s="9"/>
    </row>
    <row r="7028" spans="13:22" x14ac:dyDescent="0.3">
      <c r="M7028"/>
      <c r="N7028"/>
      <c r="O7028"/>
      <c r="S7028"/>
      <c r="T7028"/>
      <c r="U7028"/>
      <c r="V7028" s="9"/>
    </row>
    <row r="7029" spans="13:22" x14ac:dyDescent="0.3">
      <c r="M7029"/>
      <c r="N7029"/>
      <c r="O7029"/>
      <c r="S7029"/>
      <c r="T7029"/>
      <c r="U7029"/>
      <c r="V7029" s="9"/>
    </row>
    <row r="7030" spans="13:22" x14ac:dyDescent="0.3">
      <c r="M7030"/>
      <c r="N7030"/>
      <c r="O7030"/>
      <c r="S7030"/>
      <c r="T7030"/>
      <c r="U7030"/>
      <c r="V7030" s="9"/>
    </row>
    <row r="7031" spans="13:22" x14ac:dyDescent="0.3">
      <c r="M7031"/>
      <c r="N7031"/>
      <c r="O7031"/>
      <c r="S7031"/>
      <c r="T7031"/>
      <c r="U7031"/>
      <c r="V7031" s="9"/>
    </row>
    <row r="7032" spans="13:22" x14ac:dyDescent="0.3">
      <c r="M7032"/>
      <c r="N7032"/>
      <c r="O7032"/>
      <c r="S7032"/>
      <c r="T7032"/>
      <c r="U7032"/>
      <c r="V7032" s="9"/>
    </row>
    <row r="7033" spans="13:22" x14ac:dyDescent="0.3">
      <c r="M7033"/>
      <c r="N7033"/>
      <c r="O7033"/>
      <c r="S7033"/>
      <c r="T7033"/>
      <c r="U7033"/>
      <c r="V7033" s="9"/>
    </row>
    <row r="7034" spans="13:22" x14ac:dyDescent="0.3">
      <c r="M7034"/>
      <c r="N7034"/>
      <c r="O7034"/>
      <c r="S7034"/>
      <c r="T7034"/>
      <c r="U7034"/>
      <c r="V7034" s="9"/>
    </row>
    <row r="7035" spans="13:22" x14ac:dyDescent="0.3">
      <c r="M7035"/>
      <c r="N7035"/>
      <c r="O7035"/>
      <c r="S7035"/>
      <c r="T7035"/>
      <c r="U7035"/>
      <c r="V7035" s="9"/>
    </row>
    <row r="7036" spans="13:22" x14ac:dyDescent="0.3">
      <c r="M7036"/>
      <c r="N7036"/>
      <c r="O7036"/>
      <c r="S7036"/>
      <c r="T7036"/>
      <c r="U7036"/>
      <c r="V7036" s="9"/>
    </row>
    <row r="7037" spans="13:22" x14ac:dyDescent="0.3">
      <c r="M7037"/>
      <c r="N7037"/>
      <c r="O7037"/>
      <c r="S7037"/>
      <c r="T7037"/>
      <c r="U7037"/>
      <c r="V7037" s="9"/>
    </row>
    <row r="7038" spans="13:22" x14ac:dyDescent="0.3">
      <c r="M7038"/>
      <c r="N7038"/>
      <c r="O7038"/>
      <c r="S7038"/>
      <c r="T7038"/>
      <c r="U7038"/>
      <c r="V7038" s="9"/>
    </row>
    <row r="7039" spans="13:22" x14ac:dyDescent="0.3">
      <c r="M7039"/>
      <c r="N7039"/>
      <c r="O7039"/>
      <c r="S7039"/>
      <c r="T7039"/>
      <c r="U7039"/>
      <c r="V7039" s="9"/>
    </row>
    <row r="7040" spans="13:22" x14ac:dyDescent="0.3">
      <c r="M7040"/>
      <c r="N7040"/>
      <c r="O7040"/>
      <c r="S7040"/>
      <c r="T7040"/>
      <c r="U7040"/>
      <c r="V7040" s="9"/>
    </row>
    <row r="7041" spans="13:22" x14ac:dyDescent="0.3">
      <c r="M7041"/>
      <c r="N7041"/>
      <c r="O7041"/>
      <c r="S7041"/>
      <c r="T7041"/>
      <c r="U7041"/>
      <c r="V7041" s="9"/>
    </row>
    <row r="7042" spans="13:22" x14ac:dyDescent="0.3">
      <c r="M7042"/>
      <c r="N7042"/>
      <c r="O7042"/>
      <c r="S7042"/>
      <c r="T7042"/>
      <c r="U7042"/>
      <c r="V7042" s="9"/>
    </row>
    <row r="7043" spans="13:22" x14ac:dyDescent="0.3">
      <c r="M7043"/>
      <c r="N7043"/>
      <c r="O7043"/>
      <c r="S7043"/>
      <c r="T7043"/>
      <c r="U7043"/>
      <c r="V7043" s="9"/>
    </row>
    <row r="7044" spans="13:22" x14ac:dyDescent="0.3">
      <c r="M7044"/>
      <c r="N7044"/>
      <c r="O7044"/>
      <c r="S7044"/>
      <c r="T7044"/>
      <c r="U7044"/>
      <c r="V7044" s="9"/>
    </row>
    <row r="7045" spans="13:22" x14ac:dyDescent="0.3">
      <c r="M7045"/>
      <c r="N7045"/>
      <c r="O7045"/>
      <c r="S7045"/>
      <c r="T7045"/>
      <c r="U7045"/>
      <c r="V7045" s="9"/>
    </row>
    <row r="7046" spans="13:22" x14ac:dyDescent="0.3">
      <c r="M7046"/>
      <c r="N7046"/>
      <c r="O7046"/>
      <c r="S7046"/>
      <c r="T7046"/>
      <c r="U7046"/>
      <c r="V7046" s="9"/>
    </row>
    <row r="7047" spans="13:22" x14ac:dyDescent="0.3">
      <c r="M7047"/>
      <c r="N7047"/>
      <c r="O7047"/>
      <c r="S7047"/>
      <c r="T7047"/>
      <c r="U7047"/>
      <c r="V7047" s="9"/>
    </row>
    <row r="7048" spans="13:22" x14ac:dyDescent="0.3">
      <c r="M7048"/>
      <c r="N7048"/>
      <c r="O7048"/>
      <c r="S7048"/>
      <c r="T7048"/>
      <c r="U7048"/>
      <c r="V7048" s="9"/>
    </row>
    <row r="7049" spans="13:22" x14ac:dyDescent="0.3">
      <c r="M7049"/>
      <c r="N7049"/>
      <c r="O7049"/>
      <c r="S7049"/>
      <c r="T7049"/>
      <c r="U7049"/>
      <c r="V7049" s="9"/>
    </row>
    <row r="7050" spans="13:22" x14ac:dyDescent="0.3">
      <c r="M7050"/>
      <c r="N7050"/>
      <c r="O7050"/>
      <c r="S7050"/>
      <c r="T7050"/>
      <c r="U7050"/>
      <c r="V7050" s="9"/>
    </row>
    <row r="7051" spans="13:22" x14ac:dyDescent="0.3">
      <c r="M7051"/>
      <c r="N7051"/>
      <c r="O7051"/>
      <c r="S7051"/>
      <c r="T7051"/>
      <c r="U7051"/>
      <c r="V7051" s="9"/>
    </row>
    <row r="7052" spans="13:22" x14ac:dyDescent="0.3">
      <c r="M7052"/>
      <c r="N7052"/>
      <c r="O7052"/>
      <c r="S7052"/>
      <c r="T7052"/>
      <c r="U7052"/>
      <c r="V7052" s="9"/>
    </row>
    <row r="7053" spans="13:22" x14ac:dyDescent="0.3">
      <c r="M7053"/>
      <c r="N7053"/>
      <c r="O7053"/>
      <c r="S7053"/>
      <c r="T7053"/>
      <c r="U7053"/>
      <c r="V7053" s="9"/>
    </row>
    <row r="7054" spans="13:22" x14ac:dyDescent="0.3">
      <c r="M7054"/>
      <c r="N7054"/>
      <c r="O7054"/>
      <c r="S7054"/>
      <c r="T7054"/>
      <c r="U7054"/>
      <c r="V7054" s="9"/>
    </row>
    <row r="7055" spans="13:22" x14ac:dyDescent="0.3">
      <c r="M7055"/>
      <c r="N7055"/>
      <c r="O7055"/>
      <c r="S7055"/>
      <c r="T7055"/>
      <c r="U7055"/>
      <c r="V7055" s="9"/>
    </row>
    <row r="7056" spans="13:22" x14ac:dyDescent="0.3">
      <c r="M7056"/>
      <c r="N7056"/>
      <c r="O7056"/>
      <c r="S7056"/>
      <c r="T7056"/>
      <c r="U7056"/>
      <c r="V7056" s="9"/>
    </row>
    <row r="7057" spans="13:22" x14ac:dyDescent="0.3">
      <c r="M7057"/>
      <c r="N7057"/>
      <c r="O7057"/>
      <c r="S7057"/>
      <c r="T7057"/>
      <c r="U7057"/>
      <c r="V7057" s="9"/>
    </row>
    <row r="7058" spans="13:22" x14ac:dyDescent="0.3">
      <c r="M7058"/>
      <c r="N7058"/>
      <c r="O7058"/>
      <c r="S7058"/>
      <c r="T7058"/>
      <c r="U7058"/>
      <c r="V7058" s="9"/>
    </row>
    <row r="7059" spans="13:22" x14ac:dyDescent="0.3">
      <c r="M7059"/>
      <c r="N7059"/>
      <c r="O7059"/>
      <c r="S7059"/>
      <c r="T7059"/>
      <c r="U7059"/>
      <c r="V7059" s="9"/>
    </row>
    <row r="7060" spans="13:22" x14ac:dyDescent="0.3">
      <c r="M7060"/>
      <c r="N7060"/>
      <c r="O7060"/>
      <c r="S7060"/>
      <c r="T7060"/>
      <c r="U7060"/>
      <c r="V7060" s="9"/>
    </row>
    <row r="7061" spans="13:22" x14ac:dyDescent="0.3">
      <c r="M7061"/>
      <c r="N7061"/>
      <c r="O7061"/>
      <c r="S7061"/>
      <c r="T7061"/>
      <c r="U7061"/>
      <c r="V7061" s="9"/>
    </row>
    <row r="7062" spans="13:22" x14ac:dyDescent="0.3">
      <c r="M7062"/>
      <c r="N7062"/>
      <c r="O7062"/>
      <c r="S7062"/>
      <c r="T7062"/>
      <c r="U7062"/>
      <c r="V7062" s="9"/>
    </row>
    <row r="7063" spans="13:22" x14ac:dyDescent="0.3">
      <c r="M7063"/>
      <c r="N7063"/>
      <c r="O7063"/>
      <c r="S7063"/>
      <c r="T7063"/>
      <c r="U7063"/>
      <c r="V7063" s="9"/>
    </row>
    <row r="7064" spans="13:22" x14ac:dyDescent="0.3">
      <c r="M7064"/>
      <c r="N7064"/>
      <c r="O7064"/>
      <c r="S7064"/>
      <c r="T7064"/>
      <c r="U7064"/>
      <c r="V7064" s="9"/>
    </row>
    <row r="7065" spans="13:22" x14ac:dyDescent="0.3">
      <c r="M7065"/>
      <c r="N7065"/>
      <c r="O7065"/>
      <c r="S7065"/>
      <c r="T7065"/>
      <c r="U7065"/>
      <c r="V7065" s="9"/>
    </row>
    <row r="7066" spans="13:22" x14ac:dyDescent="0.3">
      <c r="M7066"/>
      <c r="N7066"/>
      <c r="O7066"/>
      <c r="S7066"/>
      <c r="T7066"/>
      <c r="U7066"/>
      <c r="V7066" s="9"/>
    </row>
    <row r="7067" spans="13:22" x14ac:dyDescent="0.3">
      <c r="M7067"/>
      <c r="N7067"/>
      <c r="O7067"/>
      <c r="S7067"/>
      <c r="T7067"/>
      <c r="U7067"/>
      <c r="V7067" s="9"/>
    </row>
    <row r="7068" spans="13:22" x14ac:dyDescent="0.3">
      <c r="M7068"/>
      <c r="N7068"/>
      <c r="O7068"/>
      <c r="S7068"/>
      <c r="T7068"/>
      <c r="U7068"/>
      <c r="V7068" s="9"/>
    </row>
    <row r="7069" spans="13:22" x14ac:dyDescent="0.3">
      <c r="M7069"/>
      <c r="N7069"/>
      <c r="O7069"/>
      <c r="S7069"/>
      <c r="T7069"/>
      <c r="U7069"/>
      <c r="V7069" s="9"/>
    </row>
    <row r="7070" spans="13:22" x14ac:dyDescent="0.3">
      <c r="M7070"/>
      <c r="N7070"/>
      <c r="O7070"/>
      <c r="S7070"/>
      <c r="T7070"/>
      <c r="U7070"/>
      <c r="V7070" s="9"/>
    </row>
    <row r="7071" spans="13:22" x14ac:dyDescent="0.3">
      <c r="M7071"/>
      <c r="N7071"/>
      <c r="O7071"/>
      <c r="S7071"/>
      <c r="T7071"/>
      <c r="U7071"/>
      <c r="V7071" s="9"/>
    </row>
    <row r="7072" spans="13:22" x14ac:dyDescent="0.3">
      <c r="M7072"/>
      <c r="N7072"/>
      <c r="O7072"/>
      <c r="S7072"/>
      <c r="T7072"/>
      <c r="U7072"/>
      <c r="V7072" s="9"/>
    </row>
    <row r="7073" spans="13:22" x14ac:dyDescent="0.3">
      <c r="M7073"/>
      <c r="N7073"/>
      <c r="O7073"/>
      <c r="S7073"/>
      <c r="T7073"/>
      <c r="U7073"/>
      <c r="V7073" s="9"/>
    </row>
    <row r="7074" spans="13:22" x14ac:dyDescent="0.3">
      <c r="M7074"/>
      <c r="N7074"/>
      <c r="O7074"/>
      <c r="S7074"/>
      <c r="T7074"/>
      <c r="U7074"/>
      <c r="V7074" s="9"/>
    </row>
    <row r="7075" spans="13:22" x14ac:dyDescent="0.3">
      <c r="M7075"/>
      <c r="N7075"/>
      <c r="O7075"/>
      <c r="S7075"/>
      <c r="T7075"/>
      <c r="U7075"/>
      <c r="V7075" s="9"/>
    </row>
    <row r="7076" spans="13:22" x14ac:dyDescent="0.3">
      <c r="M7076"/>
      <c r="N7076"/>
      <c r="O7076"/>
      <c r="S7076"/>
      <c r="T7076"/>
      <c r="U7076"/>
      <c r="V7076" s="9"/>
    </row>
    <row r="7077" spans="13:22" x14ac:dyDescent="0.3">
      <c r="M7077"/>
      <c r="N7077"/>
      <c r="O7077"/>
      <c r="S7077"/>
      <c r="T7077"/>
      <c r="U7077"/>
      <c r="V7077" s="9"/>
    </row>
    <row r="7078" spans="13:22" x14ac:dyDescent="0.3">
      <c r="M7078"/>
      <c r="N7078"/>
      <c r="O7078"/>
      <c r="S7078"/>
      <c r="T7078"/>
      <c r="U7078"/>
      <c r="V7078" s="9"/>
    </row>
    <row r="7079" spans="13:22" x14ac:dyDescent="0.3">
      <c r="M7079"/>
      <c r="N7079"/>
      <c r="O7079"/>
      <c r="S7079"/>
      <c r="T7079"/>
      <c r="U7079"/>
      <c r="V7079" s="9"/>
    </row>
    <row r="7080" spans="13:22" x14ac:dyDescent="0.3">
      <c r="M7080"/>
      <c r="N7080"/>
      <c r="O7080"/>
      <c r="S7080"/>
      <c r="T7080"/>
      <c r="U7080"/>
      <c r="V7080" s="9"/>
    </row>
    <row r="7081" spans="13:22" x14ac:dyDescent="0.3">
      <c r="M7081"/>
      <c r="N7081"/>
      <c r="O7081"/>
      <c r="S7081"/>
      <c r="T7081"/>
      <c r="U7081"/>
      <c r="V7081" s="9"/>
    </row>
    <row r="7082" spans="13:22" x14ac:dyDescent="0.3">
      <c r="M7082"/>
      <c r="N7082"/>
      <c r="O7082"/>
      <c r="S7082"/>
      <c r="T7082"/>
      <c r="U7082"/>
      <c r="V7082" s="9"/>
    </row>
    <row r="7083" spans="13:22" x14ac:dyDescent="0.3">
      <c r="M7083"/>
      <c r="N7083"/>
      <c r="O7083"/>
      <c r="S7083"/>
      <c r="T7083"/>
      <c r="U7083"/>
      <c r="V7083" s="9"/>
    </row>
    <row r="7084" spans="13:22" x14ac:dyDescent="0.3">
      <c r="M7084"/>
      <c r="N7084"/>
      <c r="O7084"/>
      <c r="S7084"/>
      <c r="T7084"/>
      <c r="U7084"/>
      <c r="V7084" s="9"/>
    </row>
    <row r="7085" spans="13:22" x14ac:dyDescent="0.3">
      <c r="M7085"/>
      <c r="N7085"/>
      <c r="O7085"/>
      <c r="S7085"/>
      <c r="T7085"/>
      <c r="U7085"/>
      <c r="V7085" s="9"/>
    </row>
    <row r="7086" spans="13:22" x14ac:dyDescent="0.3">
      <c r="M7086"/>
      <c r="N7086"/>
      <c r="O7086"/>
      <c r="S7086"/>
      <c r="T7086"/>
      <c r="U7086"/>
      <c r="V7086" s="9"/>
    </row>
    <row r="7087" spans="13:22" x14ac:dyDescent="0.3">
      <c r="M7087"/>
      <c r="N7087"/>
      <c r="O7087"/>
      <c r="S7087"/>
      <c r="T7087"/>
      <c r="U7087"/>
      <c r="V7087" s="9"/>
    </row>
    <row r="7088" spans="13:22" x14ac:dyDescent="0.3">
      <c r="M7088"/>
      <c r="N7088"/>
      <c r="O7088"/>
      <c r="S7088"/>
      <c r="T7088"/>
      <c r="U7088"/>
      <c r="V7088" s="9"/>
    </row>
    <row r="7089" spans="13:22" x14ac:dyDescent="0.3">
      <c r="M7089"/>
      <c r="N7089"/>
      <c r="O7089"/>
      <c r="S7089"/>
      <c r="T7089"/>
      <c r="U7089"/>
      <c r="V7089" s="9"/>
    </row>
    <row r="7090" spans="13:22" x14ac:dyDescent="0.3">
      <c r="M7090"/>
      <c r="N7090"/>
      <c r="O7090"/>
      <c r="S7090"/>
      <c r="T7090"/>
      <c r="U7090"/>
      <c r="V7090" s="9"/>
    </row>
    <row r="7091" spans="13:22" x14ac:dyDescent="0.3">
      <c r="M7091"/>
      <c r="N7091"/>
      <c r="O7091"/>
      <c r="S7091"/>
      <c r="T7091"/>
      <c r="U7091"/>
      <c r="V7091" s="9"/>
    </row>
    <row r="7092" spans="13:22" x14ac:dyDescent="0.3">
      <c r="M7092"/>
      <c r="N7092"/>
      <c r="O7092"/>
      <c r="S7092"/>
      <c r="T7092"/>
      <c r="U7092"/>
      <c r="V7092" s="9"/>
    </row>
    <row r="7093" spans="13:22" x14ac:dyDescent="0.3">
      <c r="M7093"/>
      <c r="N7093"/>
      <c r="O7093"/>
      <c r="S7093"/>
      <c r="T7093"/>
      <c r="U7093"/>
      <c r="V7093" s="9"/>
    </row>
    <row r="7094" spans="13:22" x14ac:dyDescent="0.3">
      <c r="M7094"/>
      <c r="N7094"/>
      <c r="O7094"/>
      <c r="S7094"/>
      <c r="T7094"/>
      <c r="U7094"/>
      <c r="V7094" s="9"/>
    </row>
    <row r="7095" spans="13:22" x14ac:dyDescent="0.3">
      <c r="M7095"/>
      <c r="N7095"/>
      <c r="O7095"/>
      <c r="S7095"/>
      <c r="T7095"/>
      <c r="U7095"/>
      <c r="V7095" s="9"/>
    </row>
    <row r="7096" spans="13:22" x14ac:dyDescent="0.3">
      <c r="M7096"/>
      <c r="N7096"/>
      <c r="O7096"/>
      <c r="S7096"/>
      <c r="T7096"/>
      <c r="U7096"/>
      <c r="V7096" s="9"/>
    </row>
    <row r="7097" spans="13:22" x14ac:dyDescent="0.3">
      <c r="M7097"/>
      <c r="N7097"/>
      <c r="O7097"/>
      <c r="S7097"/>
      <c r="T7097"/>
      <c r="U7097"/>
      <c r="V7097" s="9"/>
    </row>
    <row r="7098" spans="13:22" x14ac:dyDescent="0.3">
      <c r="M7098"/>
      <c r="N7098"/>
      <c r="O7098"/>
      <c r="S7098"/>
      <c r="T7098"/>
      <c r="U7098"/>
      <c r="V7098" s="9"/>
    </row>
    <row r="7099" spans="13:22" x14ac:dyDescent="0.3">
      <c r="M7099"/>
      <c r="N7099"/>
      <c r="O7099"/>
      <c r="S7099"/>
      <c r="T7099"/>
      <c r="U7099"/>
      <c r="V7099" s="9"/>
    </row>
    <row r="7100" spans="13:22" x14ac:dyDescent="0.3">
      <c r="M7100"/>
      <c r="N7100"/>
      <c r="O7100"/>
      <c r="S7100"/>
      <c r="T7100"/>
      <c r="U7100"/>
      <c r="V7100" s="9"/>
    </row>
    <row r="7101" spans="13:22" x14ac:dyDescent="0.3">
      <c r="M7101"/>
      <c r="N7101"/>
      <c r="O7101"/>
      <c r="S7101"/>
      <c r="T7101"/>
      <c r="U7101"/>
      <c r="V7101" s="9"/>
    </row>
    <row r="7102" spans="13:22" x14ac:dyDescent="0.3">
      <c r="M7102"/>
      <c r="N7102"/>
      <c r="O7102"/>
      <c r="S7102"/>
      <c r="T7102"/>
      <c r="U7102"/>
      <c r="V7102" s="9"/>
    </row>
    <row r="7103" spans="13:22" x14ac:dyDescent="0.3">
      <c r="M7103"/>
      <c r="N7103"/>
      <c r="O7103"/>
      <c r="S7103"/>
      <c r="T7103"/>
      <c r="U7103"/>
      <c r="V7103" s="9"/>
    </row>
    <row r="7104" spans="13:22" x14ac:dyDescent="0.3">
      <c r="M7104"/>
      <c r="N7104"/>
      <c r="O7104"/>
      <c r="S7104"/>
      <c r="T7104"/>
      <c r="U7104"/>
      <c r="V7104" s="9"/>
    </row>
    <row r="7105" spans="13:22" x14ac:dyDescent="0.3">
      <c r="M7105"/>
      <c r="N7105"/>
      <c r="O7105"/>
      <c r="S7105"/>
      <c r="T7105"/>
      <c r="U7105"/>
      <c r="V7105" s="9"/>
    </row>
    <row r="7106" spans="13:22" x14ac:dyDescent="0.3">
      <c r="M7106"/>
      <c r="N7106"/>
      <c r="O7106"/>
      <c r="S7106"/>
      <c r="T7106"/>
      <c r="U7106"/>
      <c r="V7106" s="9"/>
    </row>
    <row r="7107" spans="13:22" x14ac:dyDescent="0.3">
      <c r="M7107"/>
      <c r="N7107"/>
      <c r="O7107"/>
      <c r="S7107"/>
      <c r="T7107"/>
      <c r="U7107"/>
      <c r="V7107" s="9"/>
    </row>
    <row r="7108" spans="13:22" x14ac:dyDescent="0.3">
      <c r="M7108"/>
      <c r="N7108"/>
      <c r="O7108"/>
      <c r="S7108"/>
      <c r="T7108"/>
      <c r="U7108"/>
      <c r="V7108" s="9"/>
    </row>
    <row r="7109" spans="13:22" x14ac:dyDescent="0.3">
      <c r="M7109"/>
      <c r="N7109"/>
      <c r="O7109"/>
      <c r="S7109"/>
      <c r="T7109"/>
      <c r="U7109"/>
      <c r="V7109" s="9"/>
    </row>
    <row r="7110" spans="13:22" x14ac:dyDescent="0.3">
      <c r="M7110"/>
      <c r="N7110"/>
      <c r="O7110"/>
      <c r="S7110"/>
      <c r="T7110"/>
      <c r="U7110"/>
      <c r="V7110" s="9"/>
    </row>
    <row r="7111" spans="13:22" x14ac:dyDescent="0.3">
      <c r="M7111"/>
      <c r="N7111"/>
      <c r="O7111"/>
      <c r="S7111"/>
      <c r="T7111"/>
      <c r="U7111"/>
      <c r="V7111" s="9"/>
    </row>
    <row r="7112" spans="13:22" x14ac:dyDescent="0.3">
      <c r="M7112"/>
      <c r="N7112"/>
      <c r="O7112"/>
      <c r="S7112"/>
      <c r="T7112"/>
      <c r="U7112"/>
      <c r="V7112" s="9"/>
    </row>
    <row r="7113" spans="13:22" x14ac:dyDescent="0.3">
      <c r="M7113"/>
      <c r="N7113"/>
      <c r="O7113"/>
      <c r="S7113"/>
      <c r="T7113"/>
      <c r="U7113"/>
      <c r="V7113" s="9"/>
    </row>
    <row r="7114" spans="13:22" x14ac:dyDescent="0.3">
      <c r="M7114"/>
      <c r="N7114"/>
      <c r="O7114"/>
      <c r="S7114"/>
      <c r="T7114"/>
      <c r="U7114"/>
      <c r="V7114" s="9"/>
    </row>
    <row r="7115" spans="13:22" x14ac:dyDescent="0.3">
      <c r="M7115"/>
      <c r="N7115"/>
      <c r="O7115"/>
      <c r="S7115"/>
      <c r="T7115"/>
      <c r="U7115"/>
      <c r="V7115" s="9"/>
    </row>
    <row r="7116" spans="13:22" x14ac:dyDescent="0.3">
      <c r="M7116"/>
      <c r="N7116"/>
      <c r="O7116"/>
      <c r="S7116"/>
      <c r="T7116"/>
      <c r="U7116"/>
      <c r="V7116" s="9"/>
    </row>
    <row r="7117" spans="13:22" x14ac:dyDescent="0.3">
      <c r="M7117"/>
      <c r="N7117"/>
      <c r="O7117"/>
      <c r="S7117"/>
      <c r="T7117"/>
      <c r="U7117"/>
      <c r="V7117" s="9"/>
    </row>
    <row r="7118" spans="13:22" x14ac:dyDescent="0.3">
      <c r="M7118"/>
      <c r="N7118"/>
      <c r="O7118"/>
      <c r="S7118"/>
      <c r="T7118"/>
      <c r="U7118"/>
      <c r="V7118" s="9"/>
    </row>
    <row r="7119" spans="13:22" x14ac:dyDescent="0.3">
      <c r="M7119"/>
      <c r="N7119"/>
      <c r="O7119"/>
      <c r="S7119"/>
      <c r="T7119"/>
      <c r="U7119"/>
      <c r="V7119" s="9"/>
    </row>
    <row r="7120" spans="13:22" x14ac:dyDescent="0.3">
      <c r="M7120"/>
      <c r="N7120"/>
      <c r="O7120"/>
      <c r="S7120"/>
      <c r="T7120"/>
      <c r="U7120"/>
      <c r="V7120" s="9"/>
    </row>
    <row r="7121" spans="13:22" x14ac:dyDescent="0.3">
      <c r="M7121"/>
      <c r="N7121"/>
      <c r="O7121"/>
      <c r="S7121"/>
      <c r="T7121"/>
      <c r="U7121"/>
      <c r="V7121" s="9"/>
    </row>
    <row r="7122" spans="13:22" x14ac:dyDescent="0.3">
      <c r="M7122"/>
      <c r="N7122"/>
      <c r="O7122"/>
      <c r="S7122"/>
      <c r="T7122"/>
      <c r="U7122"/>
      <c r="V7122" s="9"/>
    </row>
    <row r="7123" spans="13:22" x14ac:dyDescent="0.3">
      <c r="M7123"/>
      <c r="N7123"/>
      <c r="O7123"/>
      <c r="S7123"/>
      <c r="T7123"/>
      <c r="U7123"/>
      <c r="V7123" s="9"/>
    </row>
    <row r="7124" spans="13:22" x14ac:dyDescent="0.3">
      <c r="M7124"/>
      <c r="N7124"/>
      <c r="O7124"/>
      <c r="S7124"/>
      <c r="T7124"/>
      <c r="U7124"/>
      <c r="V7124" s="9"/>
    </row>
    <row r="7125" spans="13:22" x14ac:dyDescent="0.3">
      <c r="M7125"/>
      <c r="N7125"/>
      <c r="O7125"/>
      <c r="S7125"/>
      <c r="T7125"/>
      <c r="U7125"/>
      <c r="V7125" s="9"/>
    </row>
    <row r="7126" spans="13:22" x14ac:dyDescent="0.3">
      <c r="M7126"/>
      <c r="N7126"/>
      <c r="O7126"/>
      <c r="S7126"/>
      <c r="T7126"/>
      <c r="U7126"/>
      <c r="V7126" s="9"/>
    </row>
    <row r="7127" spans="13:22" x14ac:dyDescent="0.3">
      <c r="M7127"/>
      <c r="N7127"/>
      <c r="O7127"/>
      <c r="S7127"/>
      <c r="T7127"/>
      <c r="U7127"/>
      <c r="V7127" s="9"/>
    </row>
    <row r="7128" spans="13:22" x14ac:dyDescent="0.3">
      <c r="M7128"/>
      <c r="N7128"/>
      <c r="O7128"/>
      <c r="S7128"/>
      <c r="T7128"/>
      <c r="U7128"/>
      <c r="V7128" s="9"/>
    </row>
    <row r="7129" spans="13:22" x14ac:dyDescent="0.3">
      <c r="M7129"/>
      <c r="N7129"/>
      <c r="O7129"/>
      <c r="S7129"/>
      <c r="T7129"/>
      <c r="U7129"/>
      <c r="V7129" s="9"/>
    </row>
    <row r="7130" spans="13:22" x14ac:dyDescent="0.3">
      <c r="M7130"/>
      <c r="N7130"/>
      <c r="O7130"/>
      <c r="S7130"/>
      <c r="T7130"/>
      <c r="U7130"/>
      <c r="V7130" s="9"/>
    </row>
    <row r="7131" spans="13:22" x14ac:dyDescent="0.3">
      <c r="M7131"/>
      <c r="N7131"/>
      <c r="O7131"/>
      <c r="S7131"/>
      <c r="T7131"/>
      <c r="U7131"/>
      <c r="V7131" s="9"/>
    </row>
    <row r="7132" spans="13:22" x14ac:dyDescent="0.3">
      <c r="M7132"/>
      <c r="N7132"/>
      <c r="O7132"/>
      <c r="S7132"/>
      <c r="T7132"/>
      <c r="U7132"/>
      <c r="V7132" s="9"/>
    </row>
    <row r="7133" spans="13:22" x14ac:dyDescent="0.3">
      <c r="M7133"/>
      <c r="N7133"/>
      <c r="O7133"/>
      <c r="S7133"/>
      <c r="T7133"/>
      <c r="U7133"/>
      <c r="V7133" s="9"/>
    </row>
    <row r="7134" spans="13:22" x14ac:dyDescent="0.3">
      <c r="M7134"/>
      <c r="N7134"/>
      <c r="O7134"/>
      <c r="S7134"/>
      <c r="T7134"/>
      <c r="U7134"/>
      <c r="V7134" s="9"/>
    </row>
    <row r="7135" spans="13:22" x14ac:dyDescent="0.3">
      <c r="M7135"/>
      <c r="N7135"/>
      <c r="O7135"/>
      <c r="S7135"/>
      <c r="T7135"/>
      <c r="U7135"/>
      <c r="V7135" s="9"/>
    </row>
    <row r="7136" spans="13:22" x14ac:dyDescent="0.3">
      <c r="M7136"/>
      <c r="N7136"/>
      <c r="O7136"/>
      <c r="S7136"/>
      <c r="T7136"/>
      <c r="U7136"/>
      <c r="V7136" s="9"/>
    </row>
    <row r="7137" spans="13:22" x14ac:dyDescent="0.3">
      <c r="M7137"/>
      <c r="N7137"/>
      <c r="O7137"/>
      <c r="S7137"/>
      <c r="T7137"/>
      <c r="U7137"/>
      <c r="V7137" s="9"/>
    </row>
    <row r="7138" spans="13:22" x14ac:dyDescent="0.3">
      <c r="M7138"/>
      <c r="N7138"/>
      <c r="O7138"/>
      <c r="S7138"/>
      <c r="T7138"/>
      <c r="U7138"/>
      <c r="V7138" s="9"/>
    </row>
    <row r="7139" spans="13:22" x14ac:dyDescent="0.3">
      <c r="M7139"/>
      <c r="N7139"/>
      <c r="O7139"/>
      <c r="S7139"/>
      <c r="T7139"/>
      <c r="U7139"/>
      <c r="V7139" s="9"/>
    </row>
    <row r="7140" spans="13:22" x14ac:dyDescent="0.3">
      <c r="M7140"/>
      <c r="N7140"/>
      <c r="O7140"/>
      <c r="S7140"/>
      <c r="T7140"/>
      <c r="U7140"/>
      <c r="V7140" s="9"/>
    </row>
    <row r="7141" spans="13:22" x14ac:dyDescent="0.3">
      <c r="M7141"/>
      <c r="N7141"/>
      <c r="O7141"/>
      <c r="S7141"/>
      <c r="T7141"/>
      <c r="U7141"/>
      <c r="V7141" s="9"/>
    </row>
    <row r="7142" spans="13:22" x14ac:dyDescent="0.3">
      <c r="M7142"/>
      <c r="N7142"/>
      <c r="O7142"/>
      <c r="S7142"/>
      <c r="T7142"/>
      <c r="U7142"/>
      <c r="V7142" s="9"/>
    </row>
    <row r="7143" spans="13:22" x14ac:dyDescent="0.3">
      <c r="M7143"/>
      <c r="N7143"/>
      <c r="O7143"/>
      <c r="S7143"/>
      <c r="T7143"/>
      <c r="U7143"/>
      <c r="V7143" s="9"/>
    </row>
    <row r="7144" spans="13:22" x14ac:dyDescent="0.3">
      <c r="M7144"/>
      <c r="N7144"/>
      <c r="O7144"/>
      <c r="S7144"/>
      <c r="T7144"/>
      <c r="U7144"/>
      <c r="V7144" s="9"/>
    </row>
    <row r="7145" spans="13:22" x14ac:dyDescent="0.3">
      <c r="M7145"/>
      <c r="N7145"/>
      <c r="O7145"/>
      <c r="S7145"/>
      <c r="T7145"/>
      <c r="U7145"/>
      <c r="V7145" s="9"/>
    </row>
    <row r="7146" spans="13:22" x14ac:dyDescent="0.3">
      <c r="M7146"/>
      <c r="N7146"/>
      <c r="O7146"/>
      <c r="S7146"/>
      <c r="T7146"/>
      <c r="U7146"/>
      <c r="V7146" s="9"/>
    </row>
    <row r="7147" spans="13:22" x14ac:dyDescent="0.3">
      <c r="M7147"/>
      <c r="N7147"/>
      <c r="O7147"/>
      <c r="S7147"/>
      <c r="T7147"/>
      <c r="U7147"/>
      <c r="V7147" s="9"/>
    </row>
    <row r="7148" spans="13:22" x14ac:dyDescent="0.3">
      <c r="M7148"/>
      <c r="N7148"/>
      <c r="O7148"/>
      <c r="S7148"/>
      <c r="T7148"/>
      <c r="U7148"/>
      <c r="V7148" s="9"/>
    </row>
    <row r="7149" spans="13:22" x14ac:dyDescent="0.3">
      <c r="M7149"/>
      <c r="N7149"/>
      <c r="O7149"/>
      <c r="S7149"/>
      <c r="T7149"/>
      <c r="U7149"/>
      <c r="V7149" s="9"/>
    </row>
    <row r="7150" spans="13:22" x14ac:dyDescent="0.3">
      <c r="M7150"/>
      <c r="N7150"/>
      <c r="O7150"/>
      <c r="S7150"/>
      <c r="T7150"/>
      <c r="U7150"/>
      <c r="V7150" s="9"/>
    </row>
    <row r="7151" spans="13:22" x14ac:dyDescent="0.3">
      <c r="M7151"/>
      <c r="N7151"/>
      <c r="O7151"/>
      <c r="S7151"/>
      <c r="T7151"/>
      <c r="U7151"/>
      <c r="V7151" s="9"/>
    </row>
    <row r="7152" spans="13:22" x14ac:dyDescent="0.3">
      <c r="M7152"/>
      <c r="N7152"/>
      <c r="O7152"/>
      <c r="S7152"/>
      <c r="T7152"/>
      <c r="U7152"/>
      <c r="V7152" s="9"/>
    </row>
    <row r="7153" spans="13:22" x14ac:dyDescent="0.3">
      <c r="M7153"/>
      <c r="N7153"/>
      <c r="O7153"/>
      <c r="S7153"/>
      <c r="T7153"/>
      <c r="U7153"/>
      <c r="V7153" s="9"/>
    </row>
    <row r="7154" spans="13:22" x14ac:dyDescent="0.3">
      <c r="M7154"/>
      <c r="N7154"/>
      <c r="O7154"/>
      <c r="S7154"/>
      <c r="T7154"/>
      <c r="U7154"/>
      <c r="V7154" s="9"/>
    </row>
    <row r="7155" spans="13:22" x14ac:dyDescent="0.3">
      <c r="M7155"/>
      <c r="N7155"/>
      <c r="O7155"/>
      <c r="S7155"/>
      <c r="T7155"/>
      <c r="U7155"/>
      <c r="V7155" s="9"/>
    </row>
    <row r="7156" spans="13:22" x14ac:dyDescent="0.3">
      <c r="M7156"/>
      <c r="N7156"/>
      <c r="O7156"/>
      <c r="S7156"/>
      <c r="T7156"/>
      <c r="U7156"/>
      <c r="V7156" s="9"/>
    </row>
    <row r="7157" spans="13:22" x14ac:dyDescent="0.3">
      <c r="M7157"/>
      <c r="N7157"/>
      <c r="O7157"/>
      <c r="S7157"/>
      <c r="T7157"/>
      <c r="U7157"/>
      <c r="V7157" s="9"/>
    </row>
    <row r="7158" spans="13:22" x14ac:dyDescent="0.3">
      <c r="M7158"/>
      <c r="N7158"/>
      <c r="O7158"/>
      <c r="S7158"/>
      <c r="T7158"/>
      <c r="U7158"/>
      <c r="V7158" s="9"/>
    </row>
    <row r="7159" spans="13:22" x14ac:dyDescent="0.3">
      <c r="M7159"/>
      <c r="N7159"/>
      <c r="O7159"/>
      <c r="S7159"/>
      <c r="T7159"/>
      <c r="U7159"/>
      <c r="V7159" s="9"/>
    </row>
    <row r="7160" spans="13:22" x14ac:dyDescent="0.3">
      <c r="M7160"/>
      <c r="N7160"/>
      <c r="O7160"/>
      <c r="S7160"/>
      <c r="T7160"/>
      <c r="U7160"/>
      <c r="V7160" s="9"/>
    </row>
    <row r="7161" spans="13:22" x14ac:dyDescent="0.3">
      <c r="M7161"/>
      <c r="N7161"/>
      <c r="O7161"/>
      <c r="S7161"/>
      <c r="T7161"/>
      <c r="U7161"/>
      <c r="V7161" s="9"/>
    </row>
    <row r="7162" spans="13:22" x14ac:dyDescent="0.3">
      <c r="M7162"/>
      <c r="N7162"/>
      <c r="O7162"/>
      <c r="S7162"/>
      <c r="T7162"/>
      <c r="U7162"/>
      <c r="V7162" s="9"/>
    </row>
    <row r="7163" spans="13:22" x14ac:dyDescent="0.3">
      <c r="M7163"/>
      <c r="N7163"/>
      <c r="O7163"/>
      <c r="S7163"/>
      <c r="T7163"/>
      <c r="U7163"/>
      <c r="V7163" s="9"/>
    </row>
    <row r="7164" spans="13:22" x14ac:dyDescent="0.3">
      <c r="M7164"/>
      <c r="N7164"/>
      <c r="O7164"/>
      <c r="S7164"/>
      <c r="T7164"/>
      <c r="U7164"/>
      <c r="V7164" s="9"/>
    </row>
    <row r="7165" spans="13:22" x14ac:dyDescent="0.3">
      <c r="M7165"/>
      <c r="N7165"/>
      <c r="O7165"/>
      <c r="S7165"/>
      <c r="T7165"/>
      <c r="U7165"/>
      <c r="V7165" s="9"/>
    </row>
    <row r="7166" spans="13:22" x14ac:dyDescent="0.3">
      <c r="M7166"/>
      <c r="N7166"/>
      <c r="O7166"/>
      <c r="S7166"/>
      <c r="T7166"/>
      <c r="U7166"/>
      <c r="V7166" s="9"/>
    </row>
    <row r="7167" spans="13:22" x14ac:dyDescent="0.3">
      <c r="M7167"/>
      <c r="N7167"/>
      <c r="O7167"/>
      <c r="S7167"/>
      <c r="T7167"/>
      <c r="U7167"/>
      <c r="V7167" s="9"/>
    </row>
    <row r="7168" spans="13:22" x14ac:dyDescent="0.3">
      <c r="M7168"/>
      <c r="N7168"/>
      <c r="O7168"/>
      <c r="S7168"/>
      <c r="T7168"/>
      <c r="U7168"/>
      <c r="V7168" s="9"/>
    </row>
    <row r="7169" spans="13:22" x14ac:dyDescent="0.3">
      <c r="M7169"/>
      <c r="N7169"/>
      <c r="O7169"/>
      <c r="S7169"/>
      <c r="T7169"/>
      <c r="U7169"/>
      <c r="V7169" s="9"/>
    </row>
    <row r="7170" spans="13:22" x14ac:dyDescent="0.3">
      <c r="M7170"/>
      <c r="N7170"/>
      <c r="O7170"/>
      <c r="S7170"/>
      <c r="T7170"/>
      <c r="U7170"/>
      <c r="V7170" s="9"/>
    </row>
    <row r="7171" spans="13:22" x14ac:dyDescent="0.3">
      <c r="M7171"/>
      <c r="N7171"/>
      <c r="O7171"/>
      <c r="S7171"/>
      <c r="T7171"/>
      <c r="U7171"/>
      <c r="V7171" s="9"/>
    </row>
    <row r="7172" spans="13:22" x14ac:dyDescent="0.3">
      <c r="M7172"/>
      <c r="N7172"/>
      <c r="O7172"/>
      <c r="S7172"/>
      <c r="T7172"/>
      <c r="U7172"/>
      <c r="V7172" s="9"/>
    </row>
    <row r="7173" spans="13:22" x14ac:dyDescent="0.3">
      <c r="M7173"/>
      <c r="N7173"/>
      <c r="O7173"/>
      <c r="S7173"/>
      <c r="T7173"/>
      <c r="U7173"/>
      <c r="V7173" s="9"/>
    </row>
    <row r="7174" spans="13:22" x14ac:dyDescent="0.3">
      <c r="M7174"/>
      <c r="N7174"/>
      <c r="O7174"/>
      <c r="S7174"/>
      <c r="T7174"/>
      <c r="U7174"/>
      <c r="V7174" s="9"/>
    </row>
    <row r="7175" spans="13:22" x14ac:dyDescent="0.3">
      <c r="M7175"/>
      <c r="N7175"/>
      <c r="O7175"/>
      <c r="S7175"/>
      <c r="T7175"/>
      <c r="U7175"/>
      <c r="V7175" s="9"/>
    </row>
    <row r="7176" spans="13:22" x14ac:dyDescent="0.3">
      <c r="M7176"/>
      <c r="N7176"/>
      <c r="O7176"/>
      <c r="S7176"/>
      <c r="T7176"/>
      <c r="U7176"/>
      <c r="V7176" s="9"/>
    </row>
    <row r="7177" spans="13:22" x14ac:dyDescent="0.3">
      <c r="M7177"/>
      <c r="N7177"/>
      <c r="O7177"/>
      <c r="S7177"/>
      <c r="T7177"/>
      <c r="U7177"/>
      <c r="V7177" s="9"/>
    </row>
    <row r="7178" spans="13:22" x14ac:dyDescent="0.3">
      <c r="M7178"/>
      <c r="N7178"/>
      <c r="O7178"/>
      <c r="S7178"/>
      <c r="T7178"/>
      <c r="U7178"/>
      <c r="V7178" s="9"/>
    </row>
    <row r="7179" spans="13:22" x14ac:dyDescent="0.3">
      <c r="M7179"/>
      <c r="N7179"/>
      <c r="O7179"/>
      <c r="S7179"/>
      <c r="T7179"/>
      <c r="U7179"/>
      <c r="V7179" s="9"/>
    </row>
    <row r="7180" spans="13:22" x14ac:dyDescent="0.3">
      <c r="M7180"/>
      <c r="N7180"/>
      <c r="O7180"/>
      <c r="S7180"/>
      <c r="T7180"/>
      <c r="U7180"/>
      <c r="V7180" s="9"/>
    </row>
    <row r="7181" spans="13:22" x14ac:dyDescent="0.3">
      <c r="M7181"/>
      <c r="N7181"/>
      <c r="O7181"/>
      <c r="S7181"/>
      <c r="T7181"/>
      <c r="U7181"/>
      <c r="V7181" s="9"/>
    </row>
    <row r="7182" spans="13:22" x14ac:dyDescent="0.3">
      <c r="M7182"/>
      <c r="N7182"/>
      <c r="O7182"/>
      <c r="S7182"/>
      <c r="T7182"/>
      <c r="U7182"/>
      <c r="V7182" s="9"/>
    </row>
    <row r="7183" spans="13:22" x14ac:dyDescent="0.3">
      <c r="M7183"/>
      <c r="N7183"/>
      <c r="O7183"/>
      <c r="S7183"/>
      <c r="T7183"/>
      <c r="U7183"/>
      <c r="V7183" s="9"/>
    </row>
    <row r="7184" spans="13:22" x14ac:dyDescent="0.3">
      <c r="M7184"/>
      <c r="N7184"/>
      <c r="O7184"/>
      <c r="S7184"/>
      <c r="T7184"/>
      <c r="U7184"/>
      <c r="V7184" s="9"/>
    </row>
    <row r="7185" spans="13:22" x14ac:dyDescent="0.3">
      <c r="M7185"/>
      <c r="N7185"/>
      <c r="O7185"/>
      <c r="S7185"/>
      <c r="T7185"/>
      <c r="U7185"/>
      <c r="V7185" s="9"/>
    </row>
    <row r="7186" spans="13:22" x14ac:dyDescent="0.3">
      <c r="M7186"/>
      <c r="N7186"/>
      <c r="O7186"/>
      <c r="S7186"/>
      <c r="T7186"/>
      <c r="U7186"/>
      <c r="V7186" s="9"/>
    </row>
    <row r="7187" spans="13:22" x14ac:dyDescent="0.3">
      <c r="M7187"/>
      <c r="N7187"/>
      <c r="O7187"/>
      <c r="S7187"/>
      <c r="T7187"/>
      <c r="U7187"/>
      <c r="V7187" s="9"/>
    </row>
    <row r="7188" spans="13:22" x14ac:dyDescent="0.3">
      <c r="M7188"/>
      <c r="N7188"/>
      <c r="O7188"/>
      <c r="S7188"/>
      <c r="T7188"/>
      <c r="U7188"/>
      <c r="V7188" s="9"/>
    </row>
    <row r="7189" spans="13:22" x14ac:dyDescent="0.3">
      <c r="M7189"/>
      <c r="N7189"/>
      <c r="O7189"/>
      <c r="S7189"/>
      <c r="T7189"/>
      <c r="U7189"/>
      <c r="V7189" s="9"/>
    </row>
    <row r="7190" spans="13:22" x14ac:dyDescent="0.3">
      <c r="M7190"/>
      <c r="N7190"/>
      <c r="O7190"/>
      <c r="S7190"/>
      <c r="T7190"/>
      <c r="U7190"/>
      <c r="V7190" s="9"/>
    </row>
    <row r="7191" spans="13:22" x14ac:dyDescent="0.3">
      <c r="M7191"/>
      <c r="N7191"/>
      <c r="O7191"/>
      <c r="S7191"/>
      <c r="T7191"/>
      <c r="U7191"/>
      <c r="V7191" s="9"/>
    </row>
    <row r="7192" spans="13:22" x14ac:dyDescent="0.3">
      <c r="M7192"/>
      <c r="N7192"/>
      <c r="O7192"/>
      <c r="S7192"/>
      <c r="T7192"/>
      <c r="U7192"/>
      <c r="V7192" s="9"/>
    </row>
    <row r="7193" spans="13:22" x14ac:dyDescent="0.3">
      <c r="M7193"/>
      <c r="N7193"/>
      <c r="O7193"/>
      <c r="S7193"/>
      <c r="T7193"/>
      <c r="U7193"/>
      <c r="V7193" s="9"/>
    </row>
    <row r="7194" spans="13:22" x14ac:dyDescent="0.3">
      <c r="M7194"/>
      <c r="N7194"/>
      <c r="O7194"/>
      <c r="S7194"/>
      <c r="T7194"/>
      <c r="U7194"/>
      <c r="V7194" s="9"/>
    </row>
    <row r="7195" spans="13:22" x14ac:dyDescent="0.3">
      <c r="M7195"/>
      <c r="N7195"/>
      <c r="O7195"/>
      <c r="S7195"/>
      <c r="T7195"/>
      <c r="U7195"/>
      <c r="V7195" s="9"/>
    </row>
    <row r="7196" spans="13:22" x14ac:dyDescent="0.3">
      <c r="M7196"/>
      <c r="N7196"/>
      <c r="O7196"/>
      <c r="S7196"/>
      <c r="T7196"/>
      <c r="U7196"/>
      <c r="V7196" s="9"/>
    </row>
    <row r="7197" spans="13:22" x14ac:dyDescent="0.3">
      <c r="M7197"/>
      <c r="N7197"/>
      <c r="O7197"/>
      <c r="S7197"/>
      <c r="T7197"/>
      <c r="U7197"/>
      <c r="V7197" s="9"/>
    </row>
    <row r="7198" spans="13:22" x14ac:dyDescent="0.3">
      <c r="M7198"/>
      <c r="N7198"/>
      <c r="O7198"/>
      <c r="S7198"/>
      <c r="T7198"/>
      <c r="U7198"/>
      <c r="V7198" s="9"/>
    </row>
    <row r="7199" spans="13:22" x14ac:dyDescent="0.3">
      <c r="M7199"/>
      <c r="N7199"/>
      <c r="O7199"/>
      <c r="S7199"/>
      <c r="T7199"/>
      <c r="U7199"/>
      <c r="V7199" s="9"/>
    </row>
    <row r="7200" spans="13:22" x14ac:dyDescent="0.3">
      <c r="M7200"/>
      <c r="N7200"/>
      <c r="O7200"/>
      <c r="S7200"/>
      <c r="T7200"/>
      <c r="U7200"/>
      <c r="V7200" s="9"/>
    </row>
    <row r="7201" spans="13:22" x14ac:dyDescent="0.3">
      <c r="M7201"/>
      <c r="N7201"/>
      <c r="O7201"/>
      <c r="S7201"/>
      <c r="T7201"/>
      <c r="U7201"/>
      <c r="V7201" s="9"/>
    </row>
    <row r="7202" spans="13:22" x14ac:dyDescent="0.3">
      <c r="M7202"/>
      <c r="N7202"/>
      <c r="O7202"/>
      <c r="S7202"/>
      <c r="T7202"/>
      <c r="U7202"/>
      <c r="V7202" s="9"/>
    </row>
    <row r="7203" spans="13:22" x14ac:dyDescent="0.3">
      <c r="M7203"/>
      <c r="N7203"/>
      <c r="O7203"/>
      <c r="S7203"/>
      <c r="T7203"/>
      <c r="U7203"/>
      <c r="V7203" s="9"/>
    </row>
    <row r="7204" spans="13:22" x14ac:dyDescent="0.3">
      <c r="M7204"/>
      <c r="N7204"/>
      <c r="O7204"/>
      <c r="S7204"/>
      <c r="T7204"/>
      <c r="U7204"/>
      <c r="V7204" s="9"/>
    </row>
    <row r="7205" spans="13:22" x14ac:dyDescent="0.3">
      <c r="M7205"/>
      <c r="N7205"/>
      <c r="O7205"/>
      <c r="S7205"/>
      <c r="T7205"/>
      <c r="U7205"/>
      <c r="V7205" s="9"/>
    </row>
    <row r="7206" spans="13:22" x14ac:dyDescent="0.3">
      <c r="M7206"/>
      <c r="N7206"/>
      <c r="O7206"/>
      <c r="S7206"/>
      <c r="T7206"/>
      <c r="U7206"/>
      <c r="V7206" s="9"/>
    </row>
    <row r="7207" spans="13:22" x14ac:dyDescent="0.3">
      <c r="M7207"/>
      <c r="N7207"/>
      <c r="O7207"/>
      <c r="S7207"/>
      <c r="T7207"/>
      <c r="U7207"/>
      <c r="V7207" s="9"/>
    </row>
    <row r="7208" spans="13:22" x14ac:dyDescent="0.3">
      <c r="M7208"/>
      <c r="N7208"/>
      <c r="O7208"/>
      <c r="S7208"/>
      <c r="T7208"/>
      <c r="U7208"/>
      <c r="V7208" s="9"/>
    </row>
    <row r="7209" spans="13:22" x14ac:dyDescent="0.3">
      <c r="M7209"/>
      <c r="N7209"/>
      <c r="O7209"/>
      <c r="S7209"/>
      <c r="T7209"/>
      <c r="U7209"/>
      <c r="V7209" s="9"/>
    </row>
    <row r="7210" spans="13:22" x14ac:dyDescent="0.3">
      <c r="M7210"/>
      <c r="N7210"/>
      <c r="O7210"/>
      <c r="S7210"/>
      <c r="T7210"/>
      <c r="U7210"/>
      <c r="V7210" s="9"/>
    </row>
    <row r="7211" spans="13:22" x14ac:dyDescent="0.3">
      <c r="M7211"/>
      <c r="N7211"/>
      <c r="O7211"/>
      <c r="S7211"/>
      <c r="T7211"/>
      <c r="U7211"/>
      <c r="V7211" s="9"/>
    </row>
    <row r="7212" spans="13:22" x14ac:dyDescent="0.3">
      <c r="M7212"/>
      <c r="N7212"/>
      <c r="O7212"/>
      <c r="S7212"/>
      <c r="T7212"/>
      <c r="U7212"/>
      <c r="V7212" s="9"/>
    </row>
    <row r="7213" spans="13:22" x14ac:dyDescent="0.3">
      <c r="M7213"/>
      <c r="N7213"/>
      <c r="O7213"/>
      <c r="S7213"/>
      <c r="T7213"/>
      <c r="U7213"/>
      <c r="V7213" s="9"/>
    </row>
    <row r="7214" spans="13:22" x14ac:dyDescent="0.3">
      <c r="M7214"/>
      <c r="N7214"/>
      <c r="O7214"/>
      <c r="S7214"/>
      <c r="T7214"/>
      <c r="U7214"/>
      <c r="V7214" s="9"/>
    </row>
    <row r="7215" spans="13:22" x14ac:dyDescent="0.3">
      <c r="M7215"/>
      <c r="N7215"/>
      <c r="O7215"/>
      <c r="S7215"/>
      <c r="T7215"/>
      <c r="U7215"/>
      <c r="V7215" s="9"/>
    </row>
    <row r="7216" spans="13:22" x14ac:dyDescent="0.3">
      <c r="M7216"/>
      <c r="N7216"/>
      <c r="O7216"/>
      <c r="S7216"/>
      <c r="T7216"/>
      <c r="U7216"/>
      <c r="V7216" s="9"/>
    </row>
    <row r="7217" spans="13:22" x14ac:dyDescent="0.3">
      <c r="M7217"/>
      <c r="N7217"/>
      <c r="O7217"/>
      <c r="S7217"/>
      <c r="T7217"/>
      <c r="U7217"/>
      <c r="V7217" s="9"/>
    </row>
    <row r="7218" spans="13:22" x14ac:dyDescent="0.3">
      <c r="M7218"/>
      <c r="N7218"/>
      <c r="O7218"/>
      <c r="S7218"/>
      <c r="T7218"/>
      <c r="U7218"/>
      <c r="V7218" s="9"/>
    </row>
    <row r="7219" spans="13:22" x14ac:dyDescent="0.3">
      <c r="M7219"/>
      <c r="N7219"/>
      <c r="O7219"/>
      <c r="S7219"/>
      <c r="T7219"/>
      <c r="U7219"/>
      <c r="V7219" s="9"/>
    </row>
    <row r="7220" spans="13:22" x14ac:dyDescent="0.3">
      <c r="M7220"/>
      <c r="N7220"/>
      <c r="O7220"/>
      <c r="S7220"/>
      <c r="T7220"/>
      <c r="U7220"/>
      <c r="V7220" s="9"/>
    </row>
    <row r="7221" spans="13:22" x14ac:dyDescent="0.3">
      <c r="M7221"/>
      <c r="N7221"/>
      <c r="O7221"/>
      <c r="S7221"/>
      <c r="T7221"/>
      <c r="U7221"/>
      <c r="V7221" s="9"/>
    </row>
    <row r="7222" spans="13:22" x14ac:dyDescent="0.3">
      <c r="M7222"/>
      <c r="N7222"/>
      <c r="O7222"/>
      <c r="S7222"/>
      <c r="T7222"/>
      <c r="U7222"/>
      <c r="V7222" s="9"/>
    </row>
    <row r="7223" spans="13:22" x14ac:dyDescent="0.3">
      <c r="M7223"/>
      <c r="N7223"/>
      <c r="O7223"/>
      <c r="S7223"/>
      <c r="T7223"/>
      <c r="U7223"/>
      <c r="V7223" s="9"/>
    </row>
    <row r="7224" spans="13:22" x14ac:dyDescent="0.3">
      <c r="M7224"/>
      <c r="N7224"/>
      <c r="O7224"/>
      <c r="S7224"/>
      <c r="T7224"/>
      <c r="U7224"/>
      <c r="V7224" s="9"/>
    </row>
    <row r="7225" spans="13:22" x14ac:dyDescent="0.3">
      <c r="M7225"/>
      <c r="N7225"/>
      <c r="O7225"/>
      <c r="S7225"/>
      <c r="T7225"/>
      <c r="U7225"/>
      <c r="V7225" s="9"/>
    </row>
    <row r="7226" spans="13:22" x14ac:dyDescent="0.3">
      <c r="M7226"/>
      <c r="N7226"/>
      <c r="O7226"/>
      <c r="S7226"/>
      <c r="T7226"/>
      <c r="U7226"/>
      <c r="V7226" s="9"/>
    </row>
    <row r="7227" spans="13:22" x14ac:dyDescent="0.3">
      <c r="M7227"/>
      <c r="N7227"/>
      <c r="O7227"/>
      <c r="S7227"/>
      <c r="T7227"/>
      <c r="U7227"/>
      <c r="V7227" s="9"/>
    </row>
    <row r="7228" spans="13:22" x14ac:dyDescent="0.3">
      <c r="M7228"/>
      <c r="N7228"/>
      <c r="O7228"/>
      <c r="S7228"/>
      <c r="T7228"/>
      <c r="U7228"/>
      <c r="V7228" s="9"/>
    </row>
    <row r="7229" spans="13:22" x14ac:dyDescent="0.3">
      <c r="M7229"/>
      <c r="N7229"/>
      <c r="O7229"/>
      <c r="S7229"/>
      <c r="T7229"/>
      <c r="U7229"/>
      <c r="V7229" s="9"/>
    </row>
    <row r="7230" spans="13:22" x14ac:dyDescent="0.3">
      <c r="M7230"/>
      <c r="N7230"/>
      <c r="O7230"/>
      <c r="S7230"/>
      <c r="T7230"/>
      <c r="U7230"/>
      <c r="V7230" s="9"/>
    </row>
    <row r="7231" spans="13:22" x14ac:dyDescent="0.3">
      <c r="M7231"/>
      <c r="N7231"/>
      <c r="O7231"/>
      <c r="S7231"/>
      <c r="T7231"/>
      <c r="U7231"/>
      <c r="V7231" s="9"/>
    </row>
    <row r="7232" spans="13:22" x14ac:dyDescent="0.3">
      <c r="M7232"/>
      <c r="N7232"/>
      <c r="O7232"/>
      <c r="S7232"/>
      <c r="T7232"/>
      <c r="U7232"/>
      <c r="V7232" s="9"/>
    </row>
    <row r="7233" spans="13:22" x14ac:dyDescent="0.3">
      <c r="M7233"/>
      <c r="N7233"/>
      <c r="O7233"/>
      <c r="S7233"/>
      <c r="T7233"/>
      <c r="U7233"/>
      <c r="V7233" s="9"/>
    </row>
    <row r="7234" spans="13:22" x14ac:dyDescent="0.3">
      <c r="M7234"/>
      <c r="N7234"/>
      <c r="O7234"/>
      <c r="S7234"/>
      <c r="T7234"/>
      <c r="U7234"/>
      <c r="V7234" s="9"/>
    </row>
    <row r="7235" spans="13:22" x14ac:dyDescent="0.3">
      <c r="M7235"/>
      <c r="N7235"/>
      <c r="O7235"/>
      <c r="S7235"/>
      <c r="T7235"/>
      <c r="U7235"/>
      <c r="V7235" s="9"/>
    </row>
    <row r="7236" spans="13:22" x14ac:dyDescent="0.3">
      <c r="M7236"/>
      <c r="N7236"/>
      <c r="O7236"/>
      <c r="S7236"/>
      <c r="T7236"/>
      <c r="U7236"/>
      <c r="V7236" s="9"/>
    </row>
    <row r="7237" spans="13:22" x14ac:dyDescent="0.3">
      <c r="M7237"/>
      <c r="N7237"/>
      <c r="O7237"/>
      <c r="S7237"/>
      <c r="T7237"/>
      <c r="U7237"/>
      <c r="V7237" s="9"/>
    </row>
    <row r="7238" spans="13:22" x14ac:dyDescent="0.3">
      <c r="M7238"/>
      <c r="N7238"/>
      <c r="O7238"/>
      <c r="S7238"/>
      <c r="T7238"/>
      <c r="U7238"/>
      <c r="V7238" s="9"/>
    </row>
    <row r="7239" spans="13:22" x14ac:dyDescent="0.3">
      <c r="M7239"/>
      <c r="N7239"/>
      <c r="O7239"/>
      <c r="S7239"/>
      <c r="T7239"/>
      <c r="U7239"/>
      <c r="V7239" s="9"/>
    </row>
    <row r="7240" spans="13:22" x14ac:dyDescent="0.3">
      <c r="M7240"/>
      <c r="N7240"/>
      <c r="O7240"/>
      <c r="S7240"/>
      <c r="T7240"/>
      <c r="U7240"/>
      <c r="V7240" s="9"/>
    </row>
    <row r="7241" spans="13:22" x14ac:dyDescent="0.3">
      <c r="M7241"/>
      <c r="N7241"/>
      <c r="O7241"/>
      <c r="S7241"/>
      <c r="T7241"/>
      <c r="U7241"/>
      <c r="V7241" s="9"/>
    </row>
    <row r="7242" spans="13:22" x14ac:dyDescent="0.3">
      <c r="M7242"/>
      <c r="N7242"/>
      <c r="O7242"/>
      <c r="S7242"/>
      <c r="T7242"/>
      <c r="U7242"/>
      <c r="V7242" s="9"/>
    </row>
    <row r="7243" spans="13:22" x14ac:dyDescent="0.3">
      <c r="M7243"/>
      <c r="N7243"/>
      <c r="O7243"/>
      <c r="S7243"/>
      <c r="T7243"/>
      <c r="U7243"/>
      <c r="V7243" s="9"/>
    </row>
    <row r="7244" spans="13:22" x14ac:dyDescent="0.3">
      <c r="M7244"/>
      <c r="N7244"/>
      <c r="O7244"/>
      <c r="S7244"/>
      <c r="T7244"/>
      <c r="U7244"/>
      <c r="V7244" s="9"/>
    </row>
    <row r="7245" spans="13:22" x14ac:dyDescent="0.3">
      <c r="M7245"/>
      <c r="N7245"/>
      <c r="O7245"/>
      <c r="S7245"/>
      <c r="T7245"/>
      <c r="U7245"/>
      <c r="V7245" s="9"/>
    </row>
    <row r="7246" spans="13:22" x14ac:dyDescent="0.3">
      <c r="M7246"/>
      <c r="N7246"/>
      <c r="O7246"/>
      <c r="S7246"/>
      <c r="T7246"/>
      <c r="U7246"/>
      <c r="V7246" s="9"/>
    </row>
    <row r="7247" spans="13:22" x14ac:dyDescent="0.3">
      <c r="M7247"/>
      <c r="N7247"/>
      <c r="O7247"/>
      <c r="S7247"/>
      <c r="T7247"/>
      <c r="U7247"/>
      <c r="V7247" s="9"/>
    </row>
    <row r="7248" spans="13:22" x14ac:dyDescent="0.3">
      <c r="M7248"/>
      <c r="N7248"/>
      <c r="O7248"/>
      <c r="S7248"/>
      <c r="T7248"/>
      <c r="U7248"/>
      <c r="V7248" s="9"/>
    </row>
    <row r="7249" spans="13:22" x14ac:dyDescent="0.3">
      <c r="M7249"/>
      <c r="N7249"/>
      <c r="O7249"/>
      <c r="S7249"/>
      <c r="T7249"/>
      <c r="U7249"/>
      <c r="V7249" s="9"/>
    </row>
    <row r="7250" spans="13:22" x14ac:dyDescent="0.3">
      <c r="M7250"/>
      <c r="N7250"/>
      <c r="O7250"/>
      <c r="S7250"/>
      <c r="T7250"/>
      <c r="U7250"/>
      <c r="V7250" s="9"/>
    </row>
    <row r="7251" spans="13:22" x14ac:dyDescent="0.3">
      <c r="M7251"/>
      <c r="N7251"/>
      <c r="O7251"/>
      <c r="S7251"/>
      <c r="T7251"/>
      <c r="U7251"/>
      <c r="V7251" s="9"/>
    </row>
    <row r="7252" spans="13:22" x14ac:dyDescent="0.3">
      <c r="M7252"/>
      <c r="N7252"/>
      <c r="O7252"/>
      <c r="S7252"/>
      <c r="T7252"/>
      <c r="U7252"/>
      <c r="V7252" s="9"/>
    </row>
    <row r="7253" spans="13:22" x14ac:dyDescent="0.3">
      <c r="M7253"/>
      <c r="N7253"/>
      <c r="O7253"/>
      <c r="S7253"/>
      <c r="T7253"/>
      <c r="U7253"/>
      <c r="V7253" s="9"/>
    </row>
    <row r="7254" spans="13:22" x14ac:dyDescent="0.3">
      <c r="M7254"/>
      <c r="N7254"/>
      <c r="O7254"/>
      <c r="S7254"/>
      <c r="T7254"/>
      <c r="U7254"/>
      <c r="V7254" s="9"/>
    </row>
    <row r="7255" spans="13:22" x14ac:dyDescent="0.3">
      <c r="M7255"/>
      <c r="N7255"/>
      <c r="O7255"/>
      <c r="S7255"/>
      <c r="T7255"/>
      <c r="U7255"/>
      <c r="V7255" s="9"/>
    </row>
    <row r="7256" spans="13:22" x14ac:dyDescent="0.3">
      <c r="M7256"/>
      <c r="N7256"/>
      <c r="O7256"/>
      <c r="S7256"/>
      <c r="T7256"/>
      <c r="U7256"/>
      <c r="V7256" s="9"/>
    </row>
    <row r="7257" spans="13:22" x14ac:dyDescent="0.3">
      <c r="M7257"/>
      <c r="N7257"/>
      <c r="O7257"/>
      <c r="S7257"/>
      <c r="T7257"/>
      <c r="U7257"/>
      <c r="V7257" s="9"/>
    </row>
    <row r="7258" spans="13:22" x14ac:dyDescent="0.3">
      <c r="M7258"/>
      <c r="N7258"/>
      <c r="O7258"/>
      <c r="S7258"/>
      <c r="T7258"/>
      <c r="U7258"/>
      <c r="V7258" s="9"/>
    </row>
    <row r="7259" spans="13:22" x14ac:dyDescent="0.3">
      <c r="M7259"/>
      <c r="N7259"/>
      <c r="O7259"/>
      <c r="S7259"/>
      <c r="T7259"/>
      <c r="U7259"/>
      <c r="V7259" s="9"/>
    </row>
    <row r="7260" spans="13:22" x14ac:dyDescent="0.3">
      <c r="M7260"/>
      <c r="N7260"/>
      <c r="O7260"/>
      <c r="S7260"/>
      <c r="T7260"/>
      <c r="U7260"/>
      <c r="V7260" s="9"/>
    </row>
    <row r="7261" spans="13:22" x14ac:dyDescent="0.3">
      <c r="M7261"/>
      <c r="N7261"/>
      <c r="O7261"/>
      <c r="S7261"/>
      <c r="T7261"/>
      <c r="U7261"/>
      <c r="V7261" s="9"/>
    </row>
    <row r="7262" spans="13:22" x14ac:dyDescent="0.3">
      <c r="M7262"/>
      <c r="N7262"/>
      <c r="O7262"/>
      <c r="S7262"/>
      <c r="T7262"/>
      <c r="U7262"/>
      <c r="V7262" s="9"/>
    </row>
    <row r="7263" spans="13:22" x14ac:dyDescent="0.3">
      <c r="M7263"/>
      <c r="N7263"/>
      <c r="O7263"/>
      <c r="S7263"/>
      <c r="T7263"/>
      <c r="U7263"/>
      <c r="V7263" s="9"/>
    </row>
    <row r="7264" spans="13:22" x14ac:dyDescent="0.3">
      <c r="M7264"/>
      <c r="N7264"/>
      <c r="O7264"/>
      <c r="S7264"/>
      <c r="T7264"/>
      <c r="U7264"/>
      <c r="V7264" s="9"/>
    </row>
    <row r="7265" spans="13:22" x14ac:dyDescent="0.3">
      <c r="M7265"/>
      <c r="N7265"/>
      <c r="O7265"/>
      <c r="S7265"/>
      <c r="T7265"/>
      <c r="U7265"/>
      <c r="V7265" s="9"/>
    </row>
    <row r="7266" spans="13:22" x14ac:dyDescent="0.3">
      <c r="M7266"/>
      <c r="N7266"/>
      <c r="O7266"/>
      <c r="S7266"/>
      <c r="T7266"/>
      <c r="U7266"/>
      <c r="V7266" s="9"/>
    </row>
    <row r="7267" spans="13:22" x14ac:dyDescent="0.3">
      <c r="M7267"/>
      <c r="N7267"/>
      <c r="O7267"/>
      <c r="S7267"/>
      <c r="T7267"/>
      <c r="U7267"/>
      <c r="V7267" s="9"/>
    </row>
    <row r="7268" spans="13:22" x14ac:dyDescent="0.3">
      <c r="M7268"/>
      <c r="N7268"/>
      <c r="O7268"/>
      <c r="S7268"/>
      <c r="T7268"/>
      <c r="U7268"/>
      <c r="V7268" s="9"/>
    </row>
    <row r="7269" spans="13:22" x14ac:dyDescent="0.3">
      <c r="M7269"/>
      <c r="N7269"/>
      <c r="O7269"/>
      <c r="S7269"/>
      <c r="T7269"/>
      <c r="U7269"/>
      <c r="V7269" s="9"/>
    </row>
    <row r="7270" spans="13:22" x14ac:dyDescent="0.3">
      <c r="M7270"/>
      <c r="N7270"/>
      <c r="O7270"/>
      <c r="S7270"/>
      <c r="T7270"/>
      <c r="U7270"/>
      <c r="V7270" s="9"/>
    </row>
    <row r="7271" spans="13:22" x14ac:dyDescent="0.3">
      <c r="M7271"/>
      <c r="N7271"/>
      <c r="O7271"/>
      <c r="S7271"/>
      <c r="T7271"/>
      <c r="U7271"/>
      <c r="V7271" s="9"/>
    </row>
    <row r="7272" spans="13:22" x14ac:dyDescent="0.3">
      <c r="M7272"/>
      <c r="N7272"/>
      <c r="O7272"/>
      <c r="S7272"/>
      <c r="T7272"/>
      <c r="U7272"/>
      <c r="V7272" s="9"/>
    </row>
    <row r="7273" spans="13:22" x14ac:dyDescent="0.3">
      <c r="M7273"/>
      <c r="N7273"/>
      <c r="O7273"/>
      <c r="S7273"/>
      <c r="T7273"/>
      <c r="U7273"/>
      <c r="V7273" s="9"/>
    </row>
    <row r="7274" spans="13:22" x14ac:dyDescent="0.3">
      <c r="M7274"/>
      <c r="N7274"/>
      <c r="O7274"/>
      <c r="S7274"/>
      <c r="T7274"/>
      <c r="U7274"/>
      <c r="V7274" s="9"/>
    </row>
    <row r="7275" spans="13:22" x14ac:dyDescent="0.3">
      <c r="M7275"/>
      <c r="N7275"/>
      <c r="O7275"/>
      <c r="S7275"/>
      <c r="T7275"/>
      <c r="U7275"/>
      <c r="V7275" s="9"/>
    </row>
    <row r="7276" spans="13:22" x14ac:dyDescent="0.3">
      <c r="M7276"/>
      <c r="N7276"/>
      <c r="O7276"/>
      <c r="S7276"/>
      <c r="T7276"/>
      <c r="U7276"/>
      <c r="V7276" s="9"/>
    </row>
    <row r="7277" spans="13:22" x14ac:dyDescent="0.3">
      <c r="M7277"/>
      <c r="N7277"/>
      <c r="O7277"/>
      <c r="S7277"/>
      <c r="T7277"/>
      <c r="U7277"/>
      <c r="V7277" s="9"/>
    </row>
    <row r="7278" spans="13:22" x14ac:dyDescent="0.3">
      <c r="M7278"/>
      <c r="N7278"/>
      <c r="O7278"/>
      <c r="S7278"/>
      <c r="T7278"/>
      <c r="U7278"/>
      <c r="V7278" s="9"/>
    </row>
    <row r="7279" spans="13:22" x14ac:dyDescent="0.3">
      <c r="M7279"/>
      <c r="N7279"/>
      <c r="O7279"/>
      <c r="S7279"/>
      <c r="T7279"/>
      <c r="U7279"/>
      <c r="V7279" s="9"/>
    </row>
    <row r="7280" spans="13:22" x14ac:dyDescent="0.3">
      <c r="M7280"/>
      <c r="N7280"/>
      <c r="O7280"/>
      <c r="S7280"/>
      <c r="T7280"/>
      <c r="U7280"/>
      <c r="V7280" s="9"/>
    </row>
    <row r="7281" spans="13:22" x14ac:dyDescent="0.3">
      <c r="M7281"/>
      <c r="N7281"/>
      <c r="O7281"/>
      <c r="S7281"/>
      <c r="T7281"/>
      <c r="U7281"/>
      <c r="V7281" s="9"/>
    </row>
    <row r="7282" spans="13:22" x14ac:dyDescent="0.3">
      <c r="M7282"/>
      <c r="N7282"/>
      <c r="O7282"/>
      <c r="S7282"/>
      <c r="T7282"/>
      <c r="U7282"/>
      <c r="V7282" s="9"/>
    </row>
    <row r="7283" spans="13:22" x14ac:dyDescent="0.3">
      <c r="M7283"/>
      <c r="N7283"/>
      <c r="O7283"/>
      <c r="S7283"/>
      <c r="T7283"/>
      <c r="U7283"/>
      <c r="V7283" s="9"/>
    </row>
    <row r="7284" spans="13:22" x14ac:dyDescent="0.3">
      <c r="M7284"/>
      <c r="N7284"/>
      <c r="O7284"/>
      <c r="S7284"/>
      <c r="T7284"/>
      <c r="U7284"/>
      <c r="V7284" s="9"/>
    </row>
    <row r="7285" spans="13:22" x14ac:dyDescent="0.3">
      <c r="M7285"/>
      <c r="N7285"/>
      <c r="O7285"/>
      <c r="S7285"/>
      <c r="T7285"/>
      <c r="U7285"/>
      <c r="V7285" s="9"/>
    </row>
    <row r="7286" spans="13:22" x14ac:dyDescent="0.3">
      <c r="M7286"/>
      <c r="N7286"/>
      <c r="O7286"/>
      <c r="S7286"/>
      <c r="T7286"/>
      <c r="U7286"/>
      <c r="V7286" s="9"/>
    </row>
    <row r="7287" spans="13:22" x14ac:dyDescent="0.3">
      <c r="M7287"/>
      <c r="N7287"/>
      <c r="O7287"/>
      <c r="S7287"/>
      <c r="T7287"/>
      <c r="U7287"/>
      <c r="V7287" s="9"/>
    </row>
    <row r="7288" spans="13:22" x14ac:dyDescent="0.3">
      <c r="M7288"/>
      <c r="N7288"/>
      <c r="O7288"/>
      <c r="S7288"/>
      <c r="T7288"/>
      <c r="U7288"/>
      <c r="V7288" s="9"/>
    </row>
    <row r="7289" spans="13:22" x14ac:dyDescent="0.3">
      <c r="M7289"/>
      <c r="N7289"/>
      <c r="O7289"/>
      <c r="S7289"/>
      <c r="T7289"/>
      <c r="U7289"/>
      <c r="V7289" s="9"/>
    </row>
    <row r="7290" spans="13:22" x14ac:dyDescent="0.3">
      <c r="M7290"/>
      <c r="N7290"/>
      <c r="O7290"/>
      <c r="S7290"/>
      <c r="T7290"/>
      <c r="U7290"/>
      <c r="V7290" s="9"/>
    </row>
    <row r="7291" spans="13:22" x14ac:dyDescent="0.3">
      <c r="M7291"/>
      <c r="N7291"/>
      <c r="O7291"/>
      <c r="S7291"/>
      <c r="T7291"/>
      <c r="U7291"/>
      <c r="V7291" s="9"/>
    </row>
    <row r="7292" spans="13:22" x14ac:dyDescent="0.3">
      <c r="M7292"/>
      <c r="N7292"/>
      <c r="O7292"/>
      <c r="S7292"/>
      <c r="T7292"/>
      <c r="U7292"/>
      <c r="V7292" s="9"/>
    </row>
    <row r="7293" spans="13:22" x14ac:dyDescent="0.3">
      <c r="M7293"/>
      <c r="N7293"/>
      <c r="O7293"/>
      <c r="S7293"/>
      <c r="T7293"/>
      <c r="U7293"/>
      <c r="V7293" s="9"/>
    </row>
    <row r="7294" spans="13:22" x14ac:dyDescent="0.3">
      <c r="M7294"/>
      <c r="N7294"/>
      <c r="O7294"/>
      <c r="S7294"/>
      <c r="T7294"/>
      <c r="U7294"/>
      <c r="V7294" s="9"/>
    </row>
    <row r="7295" spans="13:22" x14ac:dyDescent="0.3">
      <c r="M7295"/>
      <c r="N7295"/>
      <c r="O7295"/>
      <c r="S7295"/>
      <c r="T7295"/>
      <c r="U7295"/>
      <c r="V7295" s="9"/>
    </row>
    <row r="7296" spans="13:22" x14ac:dyDescent="0.3">
      <c r="M7296"/>
      <c r="N7296"/>
      <c r="O7296"/>
      <c r="S7296"/>
      <c r="T7296"/>
      <c r="U7296"/>
      <c r="V7296" s="9"/>
    </row>
    <row r="7297" spans="13:22" x14ac:dyDescent="0.3">
      <c r="M7297"/>
      <c r="N7297"/>
      <c r="O7297"/>
      <c r="S7297"/>
      <c r="T7297"/>
      <c r="U7297"/>
      <c r="V7297" s="9"/>
    </row>
    <row r="7298" spans="13:22" x14ac:dyDescent="0.3">
      <c r="M7298"/>
      <c r="N7298"/>
      <c r="O7298"/>
      <c r="S7298"/>
      <c r="T7298"/>
      <c r="U7298"/>
      <c r="V7298" s="9"/>
    </row>
    <row r="7299" spans="13:22" x14ac:dyDescent="0.3">
      <c r="M7299"/>
      <c r="N7299"/>
      <c r="O7299"/>
      <c r="S7299"/>
      <c r="T7299"/>
      <c r="U7299"/>
      <c r="V7299" s="9"/>
    </row>
    <row r="7300" spans="13:22" x14ac:dyDescent="0.3">
      <c r="M7300"/>
      <c r="N7300"/>
      <c r="O7300"/>
      <c r="S7300"/>
      <c r="T7300"/>
      <c r="U7300"/>
      <c r="V7300" s="9"/>
    </row>
    <row r="7301" spans="13:22" x14ac:dyDescent="0.3">
      <c r="M7301"/>
      <c r="N7301"/>
      <c r="O7301"/>
      <c r="S7301"/>
      <c r="T7301"/>
      <c r="U7301"/>
      <c r="V7301" s="9"/>
    </row>
    <row r="7302" spans="13:22" x14ac:dyDescent="0.3">
      <c r="M7302"/>
      <c r="N7302"/>
      <c r="O7302"/>
      <c r="S7302"/>
      <c r="T7302"/>
      <c r="U7302"/>
      <c r="V7302" s="9"/>
    </row>
    <row r="7303" spans="13:22" x14ac:dyDescent="0.3">
      <c r="M7303"/>
      <c r="N7303"/>
      <c r="O7303"/>
      <c r="S7303"/>
      <c r="T7303"/>
      <c r="U7303"/>
      <c r="V7303" s="9"/>
    </row>
    <row r="7304" spans="13:22" x14ac:dyDescent="0.3">
      <c r="M7304"/>
      <c r="N7304"/>
      <c r="O7304"/>
      <c r="S7304"/>
      <c r="T7304"/>
      <c r="U7304"/>
      <c r="V7304" s="9"/>
    </row>
    <row r="7305" spans="13:22" x14ac:dyDescent="0.3">
      <c r="M7305"/>
      <c r="N7305"/>
      <c r="O7305"/>
      <c r="S7305"/>
      <c r="T7305"/>
      <c r="U7305"/>
      <c r="V7305" s="9"/>
    </row>
    <row r="7306" spans="13:22" x14ac:dyDescent="0.3">
      <c r="M7306"/>
      <c r="N7306"/>
      <c r="O7306"/>
      <c r="S7306"/>
      <c r="T7306"/>
      <c r="U7306"/>
      <c r="V7306" s="9"/>
    </row>
    <row r="7307" spans="13:22" x14ac:dyDescent="0.3">
      <c r="M7307"/>
      <c r="N7307"/>
      <c r="O7307"/>
      <c r="S7307"/>
      <c r="T7307"/>
      <c r="U7307"/>
      <c r="V7307" s="9"/>
    </row>
    <row r="7308" spans="13:22" x14ac:dyDescent="0.3">
      <c r="M7308"/>
      <c r="N7308"/>
      <c r="O7308"/>
      <c r="S7308"/>
      <c r="T7308"/>
      <c r="U7308"/>
      <c r="V7308" s="9"/>
    </row>
    <row r="7309" spans="13:22" x14ac:dyDescent="0.3">
      <c r="M7309"/>
      <c r="N7309"/>
      <c r="O7309"/>
      <c r="S7309"/>
      <c r="T7309"/>
      <c r="U7309"/>
      <c r="V7309" s="9"/>
    </row>
    <row r="7310" spans="13:22" x14ac:dyDescent="0.3">
      <c r="M7310"/>
      <c r="N7310"/>
      <c r="O7310"/>
      <c r="S7310"/>
      <c r="T7310"/>
      <c r="U7310"/>
      <c r="V7310" s="9"/>
    </row>
    <row r="7311" spans="13:22" x14ac:dyDescent="0.3">
      <c r="M7311"/>
      <c r="N7311"/>
      <c r="O7311"/>
      <c r="S7311"/>
      <c r="T7311"/>
      <c r="U7311"/>
      <c r="V7311" s="9"/>
    </row>
    <row r="7312" spans="13:22" x14ac:dyDescent="0.3">
      <c r="M7312"/>
      <c r="N7312"/>
      <c r="O7312"/>
      <c r="S7312"/>
      <c r="T7312"/>
      <c r="U7312"/>
      <c r="V7312" s="9"/>
    </row>
    <row r="7313" spans="13:22" x14ac:dyDescent="0.3">
      <c r="M7313"/>
      <c r="N7313"/>
      <c r="O7313"/>
      <c r="S7313"/>
      <c r="T7313"/>
      <c r="U7313"/>
      <c r="V7313" s="9"/>
    </row>
    <row r="7314" spans="13:22" x14ac:dyDescent="0.3">
      <c r="M7314"/>
      <c r="N7314"/>
      <c r="O7314"/>
      <c r="S7314"/>
      <c r="T7314"/>
      <c r="U7314"/>
      <c r="V7314" s="9"/>
    </row>
    <row r="7315" spans="13:22" x14ac:dyDescent="0.3">
      <c r="M7315"/>
      <c r="N7315"/>
      <c r="O7315"/>
      <c r="S7315"/>
      <c r="T7315"/>
      <c r="U7315"/>
      <c r="V7315" s="9"/>
    </row>
    <row r="7316" spans="13:22" x14ac:dyDescent="0.3">
      <c r="M7316"/>
      <c r="N7316"/>
      <c r="O7316"/>
      <c r="S7316"/>
      <c r="T7316"/>
      <c r="U7316"/>
      <c r="V7316" s="9"/>
    </row>
    <row r="7317" spans="13:22" x14ac:dyDescent="0.3">
      <c r="M7317"/>
      <c r="N7317"/>
      <c r="O7317"/>
      <c r="S7317"/>
      <c r="T7317"/>
      <c r="U7317"/>
      <c r="V7317" s="9"/>
    </row>
    <row r="7318" spans="13:22" x14ac:dyDescent="0.3">
      <c r="M7318"/>
      <c r="N7318"/>
      <c r="O7318"/>
      <c r="S7318"/>
      <c r="T7318"/>
      <c r="U7318"/>
      <c r="V7318" s="9"/>
    </row>
    <row r="7319" spans="13:22" x14ac:dyDescent="0.3">
      <c r="M7319"/>
      <c r="N7319"/>
      <c r="O7319"/>
      <c r="S7319"/>
      <c r="T7319"/>
      <c r="U7319"/>
      <c r="V7319" s="9"/>
    </row>
    <row r="7320" spans="13:22" x14ac:dyDescent="0.3">
      <c r="M7320"/>
      <c r="N7320"/>
      <c r="O7320"/>
      <c r="S7320"/>
      <c r="T7320"/>
      <c r="U7320"/>
      <c r="V7320" s="9"/>
    </row>
    <row r="7321" spans="13:22" x14ac:dyDescent="0.3">
      <c r="M7321"/>
      <c r="N7321"/>
      <c r="O7321"/>
      <c r="S7321"/>
      <c r="T7321"/>
      <c r="U7321"/>
      <c r="V7321" s="9"/>
    </row>
    <row r="7322" spans="13:22" x14ac:dyDescent="0.3">
      <c r="M7322"/>
      <c r="N7322"/>
      <c r="O7322"/>
      <c r="S7322"/>
      <c r="T7322"/>
      <c r="U7322"/>
      <c r="V7322" s="9"/>
    </row>
    <row r="7323" spans="13:22" x14ac:dyDescent="0.3">
      <c r="M7323"/>
      <c r="N7323"/>
      <c r="O7323"/>
      <c r="S7323"/>
      <c r="T7323"/>
      <c r="U7323"/>
      <c r="V7323" s="9"/>
    </row>
    <row r="7324" spans="13:22" x14ac:dyDescent="0.3">
      <c r="M7324"/>
      <c r="N7324"/>
      <c r="O7324"/>
      <c r="S7324"/>
      <c r="T7324"/>
      <c r="U7324"/>
      <c r="V7324" s="9"/>
    </row>
    <row r="7325" spans="13:22" x14ac:dyDescent="0.3">
      <c r="M7325"/>
      <c r="N7325"/>
      <c r="O7325"/>
      <c r="S7325"/>
      <c r="T7325"/>
      <c r="U7325"/>
      <c r="V7325" s="9"/>
    </row>
    <row r="7326" spans="13:22" x14ac:dyDescent="0.3">
      <c r="M7326"/>
      <c r="N7326"/>
      <c r="O7326"/>
      <c r="S7326"/>
      <c r="T7326"/>
      <c r="U7326"/>
      <c r="V7326" s="9"/>
    </row>
    <row r="7327" spans="13:22" x14ac:dyDescent="0.3">
      <c r="M7327"/>
      <c r="N7327"/>
      <c r="O7327"/>
      <c r="S7327"/>
      <c r="T7327"/>
      <c r="U7327"/>
      <c r="V7327" s="9"/>
    </row>
    <row r="7328" spans="13:22" x14ac:dyDescent="0.3">
      <c r="M7328"/>
      <c r="N7328"/>
      <c r="O7328"/>
      <c r="S7328"/>
      <c r="T7328"/>
      <c r="U7328"/>
      <c r="V7328" s="9"/>
    </row>
    <row r="7329" spans="13:22" x14ac:dyDescent="0.3">
      <c r="M7329"/>
      <c r="N7329"/>
      <c r="O7329"/>
      <c r="S7329"/>
      <c r="T7329"/>
      <c r="U7329"/>
      <c r="V7329" s="9"/>
    </row>
    <row r="7330" spans="13:22" x14ac:dyDescent="0.3">
      <c r="M7330"/>
      <c r="N7330"/>
      <c r="O7330"/>
      <c r="S7330"/>
      <c r="T7330"/>
      <c r="U7330"/>
      <c r="V7330" s="9"/>
    </row>
    <row r="7331" spans="13:22" x14ac:dyDescent="0.3">
      <c r="M7331"/>
      <c r="N7331"/>
      <c r="O7331"/>
      <c r="S7331"/>
      <c r="T7331"/>
      <c r="U7331"/>
      <c r="V7331" s="9"/>
    </row>
    <row r="7332" spans="13:22" x14ac:dyDescent="0.3">
      <c r="M7332"/>
      <c r="N7332"/>
      <c r="O7332"/>
      <c r="S7332"/>
      <c r="T7332"/>
      <c r="U7332"/>
      <c r="V7332" s="9"/>
    </row>
    <row r="7333" spans="13:22" x14ac:dyDescent="0.3">
      <c r="M7333"/>
      <c r="N7333"/>
      <c r="O7333"/>
      <c r="S7333"/>
      <c r="T7333"/>
      <c r="U7333"/>
      <c r="V7333" s="9"/>
    </row>
    <row r="7334" spans="13:22" x14ac:dyDescent="0.3">
      <c r="M7334"/>
      <c r="N7334"/>
      <c r="O7334"/>
      <c r="S7334"/>
      <c r="T7334"/>
      <c r="U7334"/>
      <c r="V7334" s="9"/>
    </row>
    <row r="7335" spans="13:22" x14ac:dyDescent="0.3">
      <c r="M7335"/>
      <c r="N7335"/>
      <c r="O7335"/>
      <c r="S7335"/>
      <c r="T7335"/>
      <c r="U7335"/>
      <c r="V7335" s="9"/>
    </row>
    <row r="7336" spans="13:22" x14ac:dyDescent="0.3">
      <c r="M7336"/>
      <c r="N7336"/>
      <c r="O7336"/>
      <c r="S7336"/>
      <c r="T7336"/>
      <c r="U7336"/>
      <c r="V7336" s="9"/>
    </row>
    <row r="7337" spans="13:22" x14ac:dyDescent="0.3">
      <c r="M7337"/>
      <c r="N7337"/>
      <c r="O7337"/>
      <c r="S7337"/>
      <c r="T7337"/>
      <c r="U7337"/>
      <c r="V7337" s="9"/>
    </row>
    <row r="7338" spans="13:22" x14ac:dyDescent="0.3">
      <c r="M7338"/>
      <c r="N7338"/>
      <c r="O7338"/>
      <c r="S7338"/>
      <c r="T7338"/>
      <c r="U7338"/>
      <c r="V7338" s="9"/>
    </row>
    <row r="7339" spans="13:22" x14ac:dyDescent="0.3">
      <c r="M7339"/>
      <c r="N7339"/>
      <c r="O7339"/>
      <c r="S7339"/>
      <c r="T7339"/>
      <c r="U7339"/>
      <c r="V7339" s="9"/>
    </row>
    <row r="7340" spans="13:22" x14ac:dyDescent="0.3">
      <c r="M7340"/>
      <c r="N7340"/>
      <c r="O7340"/>
      <c r="S7340"/>
      <c r="T7340"/>
      <c r="U7340"/>
      <c r="V7340" s="9"/>
    </row>
    <row r="7341" spans="13:22" x14ac:dyDescent="0.3">
      <c r="M7341"/>
      <c r="N7341"/>
      <c r="O7341"/>
      <c r="S7341"/>
      <c r="T7341"/>
      <c r="U7341"/>
      <c r="V7341" s="9"/>
    </row>
    <row r="7342" spans="13:22" x14ac:dyDescent="0.3">
      <c r="M7342"/>
      <c r="N7342"/>
      <c r="O7342"/>
      <c r="S7342"/>
      <c r="T7342"/>
      <c r="U7342"/>
      <c r="V7342" s="9"/>
    </row>
    <row r="7343" spans="13:22" x14ac:dyDescent="0.3">
      <c r="M7343"/>
      <c r="N7343"/>
      <c r="O7343"/>
      <c r="S7343"/>
      <c r="T7343"/>
      <c r="U7343"/>
      <c r="V7343" s="9"/>
    </row>
    <row r="7344" spans="13:22" x14ac:dyDescent="0.3">
      <c r="M7344"/>
      <c r="N7344"/>
      <c r="O7344"/>
      <c r="S7344"/>
      <c r="T7344"/>
      <c r="U7344"/>
      <c r="V7344" s="9"/>
    </row>
    <row r="7345" spans="13:22" x14ac:dyDescent="0.3">
      <c r="M7345"/>
      <c r="N7345"/>
      <c r="O7345"/>
      <c r="S7345"/>
      <c r="T7345"/>
      <c r="U7345"/>
      <c r="V7345" s="9"/>
    </row>
    <row r="7346" spans="13:22" x14ac:dyDescent="0.3">
      <c r="M7346"/>
      <c r="N7346"/>
      <c r="O7346"/>
      <c r="S7346"/>
      <c r="T7346"/>
      <c r="U7346"/>
      <c r="V7346" s="9"/>
    </row>
    <row r="7347" spans="13:22" x14ac:dyDescent="0.3">
      <c r="M7347"/>
      <c r="N7347"/>
      <c r="O7347"/>
      <c r="S7347"/>
      <c r="T7347"/>
      <c r="U7347"/>
      <c r="V7347" s="9"/>
    </row>
    <row r="7348" spans="13:22" x14ac:dyDescent="0.3">
      <c r="M7348"/>
      <c r="N7348"/>
      <c r="O7348"/>
      <c r="S7348"/>
      <c r="T7348"/>
      <c r="U7348"/>
      <c r="V7348" s="9"/>
    </row>
    <row r="7349" spans="13:22" x14ac:dyDescent="0.3">
      <c r="M7349"/>
      <c r="N7349"/>
      <c r="O7349"/>
      <c r="S7349"/>
      <c r="T7349"/>
      <c r="U7349"/>
      <c r="V7349" s="9"/>
    </row>
    <row r="7350" spans="13:22" x14ac:dyDescent="0.3">
      <c r="M7350"/>
      <c r="N7350"/>
      <c r="O7350"/>
      <c r="S7350"/>
      <c r="T7350"/>
      <c r="U7350"/>
      <c r="V7350" s="9"/>
    </row>
    <row r="7351" spans="13:22" x14ac:dyDescent="0.3">
      <c r="M7351"/>
      <c r="N7351"/>
      <c r="O7351"/>
      <c r="S7351"/>
      <c r="T7351"/>
      <c r="U7351"/>
      <c r="V7351" s="9"/>
    </row>
    <row r="7352" spans="13:22" x14ac:dyDescent="0.3">
      <c r="M7352"/>
      <c r="N7352"/>
      <c r="O7352"/>
      <c r="S7352"/>
      <c r="T7352"/>
      <c r="U7352"/>
      <c r="V7352" s="9"/>
    </row>
    <row r="7353" spans="13:22" x14ac:dyDescent="0.3">
      <c r="M7353"/>
      <c r="N7353"/>
      <c r="O7353"/>
      <c r="S7353"/>
      <c r="T7353"/>
      <c r="U7353"/>
      <c r="V7353" s="9"/>
    </row>
    <row r="7354" spans="13:22" x14ac:dyDescent="0.3">
      <c r="M7354"/>
      <c r="N7354"/>
      <c r="O7354"/>
      <c r="S7354"/>
      <c r="T7354"/>
      <c r="U7354"/>
      <c r="V7354" s="9"/>
    </row>
    <row r="7355" spans="13:22" x14ac:dyDescent="0.3">
      <c r="M7355"/>
      <c r="N7355"/>
      <c r="O7355"/>
      <c r="S7355"/>
      <c r="T7355"/>
      <c r="U7355"/>
      <c r="V7355" s="9"/>
    </row>
    <row r="7356" spans="13:22" x14ac:dyDescent="0.3">
      <c r="M7356"/>
      <c r="N7356"/>
      <c r="O7356"/>
      <c r="S7356"/>
      <c r="T7356"/>
      <c r="U7356"/>
      <c r="V7356" s="9"/>
    </row>
    <row r="7357" spans="13:22" x14ac:dyDescent="0.3">
      <c r="M7357"/>
      <c r="N7357"/>
      <c r="O7357"/>
      <c r="S7357"/>
      <c r="T7357"/>
      <c r="U7357"/>
      <c r="V7357" s="9"/>
    </row>
    <row r="7358" spans="13:22" x14ac:dyDescent="0.3">
      <c r="M7358"/>
      <c r="N7358"/>
      <c r="O7358"/>
      <c r="S7358"/>
      <c r="T7358"/>
      <c r="U7358"/>
      <c r="V7358" s="9"/>
    </row>
    <row r="7359" spans="13:22" x14ac:dyDescent="0.3">
      <c r="M7359"/>
      <c r="N7359"/>
      <c r="O7359"/>
      <c r="S7359"/>
      <c r="T7359"/>
      <c r="U7359"/>
      <c r="V7359" s="9"/>
    </row>
    <row r="7360" spans="13:22" x14ac:dyDescent="0.3">
      <c r="M7360"/>
      <c r="N7360"/>
      <c r="O7360"/>
      <c r="S7360"/>
      <c r="T7360"/>
      <c r="U7360"/>
      <c r="V7360" s="9"/>
    </row>
    <row r="7361" spans="13:22" x14ac:dyDescent="0.3">
      <c r="M7361"/>
      <c r="N7361"/>
      <c r="O7361"/>
      <c r="S7361"/>
      <c r="T7361"/>
      <c r="U7361"/>
      <c r="V7361" s="9"/>
    </row>
    <row r="7362" spans="13:22" x14ac:dyDescent="0.3">
      <c r="M7362"/>
      <c r="N7362"/>
      <c r="O7362"/>
      <c r="S7362"/>
      <c r="T7362"/>
      <c r="U7362"/>
      <c r="V7362" s="9"/>
    </row>
    <row r="7363" spans="13:22" x14ac:dyDescent="0.3">
      <c r="M7363"/>
      <c r="N7363"/>
      <c r="O7363"/>
      <c r="S7363"/>
      <c r="T7363"/>
      <c r="U7363"/>
      <c r="V7363" s="9"/>
    </row>
    <row r="7364" spans="13:22" x14ac:dyDescent="0.3">
      <c r="M7364"/>
      <c r="N7364"/>
      <c r="O7364"/>
      <c r="S7364"/>
      <c r="T7364"/>
      <c r="U7364"/>
      <c r="V7364" s="9"/>
    </row>
    <row r="7365" spans="13:22" x14ac:dyDescent="0.3">
      <c r="M7365"/>
      <c r="N7365"/>
      <c r="O7365"/>
      <c r="S7365"/>
      <c r="T7365"/>
      <c r="U7365"/>
      <c r="V7365" s="9"/>
    </row>
    <row r="7366" spans="13:22" x14ac:dyDescent="0.3">
      <c r="M7366"/>
      <c r="N7366"/>
      <c r="O7366"/>
      <c r="S7366"/>
      <c r="T7366"/>
      <c r="U7366"/>
      <c r="V7366" s="9"/>
    </row>
    <row r="7367" spans="13:22" x14ac:dyDescent="0.3">
      <c r="M7367"/>
      <c r="N7367"/>
      <c r="O7367"/>
      <c r="S7367"/>
      <c r="T7367"/>
      <c r="U7367"/>
      <c r="V7367" s="9"/>
    </row>
    <row r="7368" spans="13:22" x14ac:dyDescent="0.3">
      <c r="M7368"/>
      <c r="N7368"/>
      <c r="O7368"/>
      <c r="S7368"/>
      <c r="T7368"/>
      <c r="U7368"/>
      <c r="V7368" s="9"/>
    </row>
    <row r="7369" spans="13:22" x14ac:dyDescent="0.3">
      <c r="M7369"/>
      <c r="N7369"/>
      <c r="O7369"/>
      <c r="S7369"/>
      <c r="T7369"/>
      <c r="U7369"/>
      <c r="V7369" s="9"/>
    </row>
    <row r="7370" spans="13:22" x14ac:dyDescent="0.3">
      <c r="M7370"/>
      <c r="N7370"/>
      <c r="O7370"/>
      <c r="S7370"/>
      <c r="T7370"/>
      <c r="U7370"/>
      <c r="V7370" s="9"/>
    </row>
    <row r="7371" spans="13:22" x14ac:dyDescent="0.3">
      <c r="M7371"/>
      <c r="N7371"/>
      <c r="O7371"/>
      <c r="S7371"/>
      <c r="T7371"/>
      <c r="U7371"/>
      <c r="V7371" s="9"/>
    </row>
    <row r="7372" spans="13:22" x14ac:dyDescent="0.3">
      <c r="M7372"/>
      <c r="N7372"/>
      <c r="O7372"/>
      <c r="S7372"/>
      <c r="T7372"/>
      <c r="U7372"/>
      <c r="V7372" s="9"/>
    </row>
    <row r="7373" spans="13:22" x14ac:dyDescent="0.3">
      <c r="M7373"/>
      <c r="N7373"/>
      <c r="O7373"/>
      <c r="S7373"/>
      <c r="T7373"/>
      <c r="U7373"/>
      <c r="V7373" s="9"/>
    </row>
    <row r="7374" spans="13:22" x14ac:dyDescent="0.3">
      <c r="M7374"/>
      <c r="N7374"/>
      <c r="O7374"/>
      <c r="S7374"/>
      <c r="T7374"/>
      <c r="U7374"/>
      <c r="V7374" s="9"/>
    </row>
    <row r="7375" spans="13:22" x14ac:dyDescent="0.3">
      <c r="M7375"/>
      <c r="N7375"/>
      <c r="O7375"/>
      <c r="S7375"/>
      <c r="T7375"/>
      <c r="U7375"/>
      <c r="V7375" s="9"/>
    </row>
    <row r="7376" spans="13:22" x14ac:dyDescent="0.3">
      <c r="M7376"/>
      <c r="N7376"/>
      <c r="O7376"/>
      <c r="S7376"/>
      <c r="T7376"/>
      <c r="U7376"/>
      <c r="V7376" s="9"/>
    </row>
    <row r="7377" spans="13:22" x14ac:dyDescent="0.3">
      <c r="M7377"/>
      <c r="N7377"/>
      <c r="O7377"/>
      <c r="S7377"/>
      <c r="T7377"/>
      <c r="U7377"/>
      <c r="V7377" s="9"/>
    </row>
    <row r="7378" spans="13:22" x14ac:dyDescent="0.3">
      <c r="M7378"/>
      <c r="N7378"/>
      <c r="O7378"/>
      <c r="S7378"/>
      <c r="T7378"/>
      <c r="U7378"/>
      <c r="V7378" s="9"/>
    </row>
    <row r="7379" spans="13:22" x14ac:dyDescent="0.3">
      <c r="M7379"/>
      <c r="N7379"/>
      <c r="O7379"/>
      <c r="S7379"/>
      <c r="T7379"/>
      <c r="U7379"/>
      <c r="V7379" s="9"/>
    </row>
    <row r="7380" spans="13:22" x14ac:dyDescent="0.3">
      <c r="M7380"/>
      <c r="N7380"/>
      <c r="O7380"/>
      <c r="S7380"/>
      <c r="T7380"/>
      <c r="U7380"/>
      <c r="V7380" s="9"/>
    </row>
    <row r="7381" spans="13:22" x14ac:dyDescent="0.3">
      <c r="M7381"/>
      <c r="N7381"/>
      <c r="O7381"/>
      <c r="S7381"/>
      <c r="T7381"/>
      <c r="U7381"/>
      <c r="V7381" s="9"/>
    </row>
    <row r="7382" spans="13:22" x14ac:dyDescent="0.3">
      <c r="M7382"/>
      <c r="N7382"/>
      <c r="O7382"/>
      <c r="S7382"/>
      <c r="T7382"/>
      <c r="U7382"/>
      <c r="V7382" s="9"/>
    </row>
    <row r="7383" spans="13:22" x14ac:dyDescent="0.3">
      <c r="M7383"/>
      <c r="N7383"/>
      <c r="O7383"/>
      <c r="S7383"/>
      <c r="T7383"/>
      <c r="U7383"/>
      <c r="V7383" s="9"/>
    </row>
    <row r="7384" spans="13:22" x14ac:dyDescent="0.3">
      <c r="M7384"/>
      <c r="N7384"/>
      <c r="O7384"/>
      <c r="S7384"/>
      <c r="T7384"/>
      <c r="U7384"/>
      <c r="V7384" s="9"/>
    </row>
    <row r="7385" spans="13:22" x14ac:dyDescent="0.3">
      <c r="M7385"/>
      <c r="N7385"/>
      <c r="O7385"/>
      <c r="S7385"/>
      <c r="T7385"/>
      <c r="U7385"/>
      <c r="V7385" s="9"/>
    </row>
    <row r="7386" spans="13:22" x14ac:dyDescent="0.3">
      <c r="M7386"/>
      <c r="N7386"/>
      <c r="O7386"/>
      <c r="S7386"/>
      <c r="T7386"/>
      <c r="U7386"/>
      <c r="V7386" s="9"/>
    </row>
    <row r="7387" spans="13:22" x14ac:dyDescent="0.3">
      <c r="M7387"/>
      <c r="N7387"/>
      <c r="O7387"/>
      <c r="S7387"/>
      <c r="T7387"/>
      <c r="U7387"/>
      <c r="V7387" s="9"/>
    </row>
    <row r="7388" spans="13:22" x14ac:dyDescent="0.3">
      <c r="M7388"/>
      <c r="N7388"/>
      <c r="O7388"/>
      <c r="S7388"/>
      <c r="T7388"/>
      <c r="U7388"/>
      <c r="V7388" s="9"/>
    </row>
    <row r="7389" spans="13:22" x14ac:dyDescent="0.3">
      <c r="M7389"/>
      <c r="N7389"/>
      <c r="O7389"/>
      <c r="S7389"/>
      <c r="T7389"/>
      <c r="U7389"/>
      <c r="V7389" s="9"/>
    </row>
    <row r="7390" spans="13:22" x14ac:dyDescent="0.3">
      <c r="M7390"/>
      <c r="N7390"/>
      <c r="O7390"/>
      <c r="S7390"/>
      <c r="T7390"/>
      <c r="U7390"/>
      <c r="V7390" s="9"/>
    </row>
    <row r="7391" spans="13:22" x14ac:dyDescent="0.3">
      <c r="M7391"/>
      <c r="N7391"/>
      <c r="O7391"/>
      <c r="S7391"/>
      <c r="T7391"/>
      <c r="U7391"/>
      <c r="V7391" s="9"/>
    </row>
    <row r="7392" spans="13:22" x14ac:dyDescent="0.3">
      <c r="M7392"/>
      <c r="N7392"/>
      <c r="O7392"/>
      <c r="S7392"/>
      <c r="T7392"/>
      <c r="U7392"/>
      <c r="V7392" s="9"/>
    </row>
    <row r="7393" spans="13:22" x14ac:dyDescent="0.3">
      <c r="M7393"/>
      <c r="N7393"/>
      <c r="O7393"/>
      <c r="S7393"/>
      <c r="T7393"/>
      <c r="U7393"/>
      <c r="V7393" s="9"/>
    </row>
    <row r="7394" spans="13:22" x14ac:dyDescent="0.3">
      <c r="M7394"/>
      <c r="N7394"/>
      <c r="O7394"/>
      <c r="S7394"/>
      <c r="T7394"/>
      <c r="U7394"/>
      <c r="V7394" s="9"/>
    </row>
    <row r="7395" spans="13:22" x14ac:dyDescent="0.3">
      <c r="M7395"/>
      <c r="N7395"/>
      <c r="O7395"/>
      <c r="S7395"/>
      <c r="T7395"/>
      <c r="U7395"/>
      <c r="V7395" s="9"/>
    </row>
    <row r="7396" spans="13:22" x14ac:dyDescent="0.3">
      <c r="M7396"/>
      <c r="N7396"/>
      <c r="O7396"/>
      <c r="S7396"/>
      <c r="T7396"/>
      <c r="U7396"/>
      <c r="V7396" s="9"/>
    </row>
    <row r="7397" spans="13:22" x14ac:dyDescent="0.3">
      <c r="M7397"/>
      <c r="N7397"/>
      <c r="O7397"/>
      <c r="S7397"/>
      <c r="T7397"/>
      <c r="U7397"/>
      <c r="V7397" s="9"/>
    </row>
    <row r="7398" spans="13:22" x14ac:dyDescent="0.3">
      <c r="M7398"/>
      <c r="N7398"/>
      <c r="O7398"/>
      <c r="S7398"/>
      <c r="T7398"/>
      <c r="U7398"/>
      <c r="V7398" s="9"/>
    </row>
    <row r="7399" spans="13:22" x14ac:dyDescent="0.3">
      <c r="M7399"/>
      <c r="N7399"/>
      <c r="O7399"/>
      <c r="S7399"/>
      <c r="T7399"/>
      <c r="U7399"/>
      <c r="V7399" s="9"/>
    </row>
    <row r="7400" spans="13:22" x14ac:dyDescent="0.3">
      <c r="M7400"/>
      <c r="N7400"/>
      <c r="O7400"/>
      <c r="S7400"/>
      <c r="T7400"/>
      <c r="U7400"/>
      <c r="V7400" s="9"/>
    </row>
    <row r="7401" spans="13:22" x14ac:dyDescent="0.3">
      <c r="M7401"/>
      <c r="N7401"/>
      <c r="O7401"/>
      <c r="S7401"/>
      <c r="T7401"/>
      <c r="U7401"/>
      <c r="V7401" s="9"/>
    </row>
    <row r="7402" spans="13:22" x14ac:dyDescent="0.3">
      <c r="M7402"/>
      <c r="N7402"/>
      <c r="O7402"/>
      <c r="S7402"/>
      <c r="T7402"/>
      <c r="U7402"/>
      <c r="V7402" s="9"/>
    </row>
    <row r="7403" spans="13:22" x14ac:dyDescent="0.3">
      <c r="M7403"/>
      <c r="N7403"/>
      <c r="O7403"/>
      <c r="S7403"/>
      <c r="T7403"/>
      <c r="U7403"/>
      <c r="V7403" s="9"/>
    </row>
    <row r="7404" spans="13:22" x14ac:dyDescent="0.3">
      <c r="M7404"/>
      <c r="N7404"/>
      <c r="O7404"/>
      <c r="S7404"/>
      <c r="T7404"/>
      <c r="U7404"/>
      <c r="V7404" s="9"/>
    </row>
    <row r="7405" spans="13:22" x14ac:dyDescent="0.3">
      <c r="M7405"/>
      <c r="N7405"/>
      <c r="O7405"/>
      <c r="S7405"/>
      <c r="T7405"/>
      <c r="U7405"/>
      <c r="V7405" s="9"/>
    </row>
    <row r="7406" spans="13:22" x14ac:dyDescent="0.3">
      <c r="M7406"/>
      <c r="N7406"/>
      <c r="O7406"/>
      <c r="S7406"/>
      <c r="T7406"/>
      <c r="U7406"/>
      <c r="V7406" s="9"/>
    </row>
    <row r="7407" spans="13:22" x14ac:dyDescent="0.3">
      <c r="M7407"/>
      <c r="N7407"/>
      <c r="O7407"/>
      <c r="S7407"/>
      <c r="T7407"/>
      <c r="U7407"/>
      <c r="V7407" s="9"/>
    </row>
    <row r="7408" spans="13:22" x14ac:dyDescent="0.3">
      <c r="M7408"/>
      <c r="N7408"/>
      <c r="O7408"/>
      <c r="S7408"/>
      <c r="T7408"/>
      <c r="U7408"/>
      <c r="V7408" s="9"/>
    </row>
    <row r="7409" spans="13:22" x14ac:dyDescent="0.3">
      <c r="M7409"/>
      <c r="N7409"/>
      <c r="O7409"/>
      <c r="S7409"/>
      <c r="T7409"/>
      <c r="U7409"/>
      <c r="V7409" s="9"/>
    </row>
    <row r="7410" spans="13:22" x14ac:dyDescent="0.3">
      <c r="M7410"/>
      <c r="N7410"/>
      <c r="O7410"/>
      <c r="S7410"/>
      <c r="T7410"/>
      <c r="U7410"/>
      <c r="V7410" s="9"/>
    </row>
    <row r="7411" spans="13:22" x14ac:dyDescent="0.3">
      <c r="M7411"/>
      <c r="N7411"/>
      <c r="O7411"/>
      <c r="S7411"/>
      <c r="T7411"/>
      <c r="U7411"/>
      <c r="V7411" s="9"/>
    </row>
    <row r="7412" spans="13:22" x14ac:dyDescent="0.3">
      <c r="M7412"/>
      <c r="N7412"/>
      <c r="O7412"/>
      <c r="S7412"/>
      <c r="T7412"/>
      <c r="U7412"/>
      <c r="V7412" s="9"/>
    </row>
    <row r="7413" spans="13:22" x14ac:dyDescent="0.3">
      <c r="M7413"/>
      <c r="N7413"/>
      <c r="O7413"/>
      <c r="S7413"/>
      <c r="T7413"/>
      <c r="U7413"/>
      <c r="V7413" s="9"/>
    </row>
    <row r="7414" spans="13:22" x14ac:dyDescent="0.3">
      <c r="M7414"/>
      <c r="N7414"/>
      <c r="O7414"/>
      <c r="S7414"/>
      <c r="T7414"/>
      <c r="U7414"/>
      <c r="V7414" s="9"/>
    </row>
    <row r="7415" spans="13:22" x14ac:dyDescent="0.3">
      <c r="M7415"/>
      <c r="N7415"/>
      <c r="O7415"/>
      <c r="S7415"/>
      <c r="T7415"/>
      <c r="U7415"/>
      <c r="V7415" s="9"/>
    </row>
    <row r="7416" spans="13:22" x14ac:dyDescent="0.3">
      <c r="M7416"/>
      <c r="N7416"/>
      <c r="O7416"/>
      <c r="S7416"/>
      <c r="T7416"/>
      <c r="U7416"/>
      <c r="V7416" s="9"/>
    </row>
    <row r="7417" spans="13:22" x14ac:dyDescent="0.3">
      <c r="M7417"/>
      <c r="N7417"/>
      <c r="O7417"/>
      <c r="S7417"/>
      <c r="T7417"/>
      <c r="U7417"/>
      <c r="V7417" s="9"/>
    </row>
    <row r="7418" spans="13:22" x14ac:dyDescent="0.3">
      <c r="M7418"/>
      <c r="N7418"/>
      <c r="O7418"/>
      <c r="S7418"/>
      <c r="T7418"/>
      <c r="U7418"/>
      <c r="V7418" s="9"/>
    </row>
    <row r="7419" spans="13:22" x14ac:dyDescent="0.3">
      <c r="M7419"/>
      <c r="N7419"/>
      <c r="O7419"/>
      <c r="S7419"/>
      <c r="T7419"/>
      <c r="U7419"/>
      <c r="V7419" s="9"/>
    </row>
    <row r="7420" spans="13:22" x14ac:dyDescent="0.3">
      <c r="M7420"/>
      <c r="N7420"/>
      <c r="O7420"/>
      <c r="S7420"/>
      <c r="T7420"/>
      <c r="U7420"/>
      <c r="V7420" s="9"/>
    </row>
    <row r="7421" spans="13:22" x14ac:dyDescent="0.3">
      <c r="M7421"/>
      <c r="N7421"/>
      <c r="O7421"/>
      <c r="S7421"/>
      <c r="T7421"/>
      <c r="U7421"/>
      <c r="V7421" s="9"/>
    </row>
    <row r="7422" spans="13:22" x14ac:dyDescent="0.3">
      <c r="M7422"/>
      <c r="N7422"/>
      <c r="O7422"/>
      <c r="S7422"/>
      <c r="T7422"/>
      <c r="U7422"/>
      <c r="V7422" s="9"/>
    </row>
    <row r="7423" spans="13:22" x14ac:dyDescent="0.3">
      <c r="M7423"/>
      <c r="N7423"/>
      <c r="O7423"/>
      <c r="S7423"/>
      <c r="T7423"/>
      <c r="U7423"/>
      <c r="V7423" s="9"/>
    </row>
    <row r="7424" spans="13:22" x14ac:dyDescent="0.3">
      <c r="M7424"/>
      <c r="N7424"/>
      <c r="O7424"/>
      <c r="S7424"/>
      <c r="T7424"/>
      <c r="U7424"/>
      <c r="V7424" s="9"/>
    </row>
    <row r="7425" spans="13:22" x14ac:dyDescent="0.3">
      <c r="M7425"/>
      <c r="N7425"/>
      <c r="O7425"/>
      <c r="S7425"/>
      <c r="T7425"/>
      <c r="U7425"/>
      <c r="V7425" s="9"/>
    </row>
    <row r="7426" spans="13:22" x14ac:dyDescent="0.3">
      <c r="M7426"/>
      <c r="N7426"/>
      <c r="O7426"/>
      <c r="S7426"/>
      <c r="T7426"/>
      <c r="U7426"/>
      <c r="V7426" s="9"/>
    </row>
    <row r="7427" spans="13:22" x14ac:dyDescent="0.3">
      <c r="M7427"/>
      <c r="N7427"/>
      <c r="O7427"/>
      <c r="S7427"/>
      <c r="T7427"/>
      <c r="U7427"/>
      <c r="V7427" s="9"/>
    </row>
    <row r="7428" spans="13:22" x14ac:dyDescent="0.3">
      <c r="M7428"/>
      <c r="N7428"/>
      <c r="O7428"/>
      <c r="S7428"/>
      <c r="T7428"/>
      <c r="U7428"/>
      <c r="V7428" s="9"/>
    </row>
    <row r="7429" spans="13:22" x14ac:dyDescent="0.3">
      <c r="M7429"/>
      <c r="N7429"/>
      <c r="O7429"/>
      <c r="S7429"/>
      <c r="T7429"/>
      <c r="U7429"/>
      <c r="V7429" s="9"/>
    </row>
    <row r="7430" spans="13:22" x14ac:dyDescent="0.3">
      <c r="M7430"/>
      <c r="N7430"/>
      <c r="O7430"/>
      <c r="S7430"/>
      <c r="T7430"/>
      <c r="U7430"/>
      <c r="V7430" s="9"/>
    </row>
    <row r="7431" spans="13:22" x14ac:dyDescent="0.3">
      <c r="M7431"/>
      <c r="N7431"/>
      <c r="O7431"/>
      <c r="S7431"/>
      <c r="T7431"/>
      <c r="U7431"/>
      <c r="V7431" s="9"/>
    </row>
    <row r="7432" spans="13:22" x14ac:dyDescent="0.3">
      <c r="M7432"/>
      <c r="N7432"/>
      <c r="O7432"/>
      <c r="S7432"/>
      <c r="T7432"/>
      <c r="U7432"/>
      <c r="V7432" s="9"/>
    </row>
    <row r="7433" spans="13:22" x14ac:dyDescent="0.3">
      <c r="M7433"/>
      <c r="N7433"/>
      <c r="O7433"/>
      <c r="S7433"/>
      <c r="T7433"/>
      <c r="U7433"/>
      <c r="V7433" s="9"/>
    </row>
    <row r="7434" spans="13:22" x14ac:dyDescent="0.3">
      <c r="M7434"/>
      <c r="N7434"/>
      <c r="O7434"/>
      <c r="S7434"/>
      <c r="T7434"/>
      <c r="U7434"/>
      <c r="V7434" s="9"/>
    </row>
    <row r="7435" spans="13:22" x14ac:dyDescent="0.3">
      <c r="M7435"/>
      <c r="N7435"/>
      <c r="O7435"/>
      <c r="S7435"/>
      <c r="T7435"/>
      <c r="U7435"/>
      <c r="V7435" s="9"/>
    </row>
    <row r="7436" spans="13:22" x14ac:dyDescent="0.3">
      <c r="M7436"/>
      <c r="N7436"/>
      <c r="O7436"/>
      <c r="S7436"/>
      <c r="T7436"/>
      <c r="U7436"/>
      <c r="V7436" s="9"/>
    </row>
    <row r="7437" spans="13:22" x14ac:dyDescent="0.3">
      <c r="M7437"/>
      <c r="N7437"/>
      <c r="O7437"/>
      <c r="S7437"/>
      <c r="T7437"/>
      <c r="U7437"/>
      <c r="V7437" s="9"/>
    </row>
    <row r="7438" spans="13:22" x14ac:dyDescent="0.3">
      <c r="M7438"/>
      <c r="N7438"/>
      <c r="O7438"/>
      <c r="S7438"/>
      <c r="T7438"/>
      <c r="U7438"/>
      <c r="V7438" s="9"/>
    </row>
    <row r="7439" spans="13:22" x14ac:dyDescent="0.3">
      <c r="M7439"/>
      <c r="N7439"/>
      <c r="O7439"/>
      <c r="S7439"/>
      <c r="T7439"/>
      <c r="U7439"/>
      <c r="V7439" s="9"/>
    </row>
    <row r="7440" spans="13:22" x14ac:dyDescent="0.3">
      <c r="M7440"/>
      <c r="N7440"/>
      <c r="O7440"/>
      <c r="S7440"/>
      <c r="T7440"/>
      <c r="U7440"/>
      <c r="V7440" s="9"/>
    </row>
    <row r="7441" spans="13:22" x14ac:dyDescent="0.3">
      <c r="M7441"/>
      <c r="N7441"/>
      <c r="O7441"/>
      <c r="S7441"/>
      <c r="T7441"/>
      <c r="U7441"/>
      <c r="V7441" s="9"/>
    </row>
    <row r="7442" spans="13:22" x14ac:dyDescent="0.3">
      <c r="M7442"/>
      <c r="N7442"/>
      <c r="O7442"/>
      <c r="S7442"/>
      <c r="T7442"/>
      <c r="U7442"/>
      <c r="V7442" s="9"/>
    </row>
    <row r="7443" spans="13:22" x14ac:dyDescent="0.3">
      <c r="M7443"/>
      <c r="N7443"/>
      <c r="O7443"/>
      <c r="S7443"/>
      <c r="T7443"/>
      <c r="U7443"/>
      <c r="V7443" s="9"/>
    </row>
    <row r="7444" spans="13:22" x14ac:dyDescent="0.3">
      <c r="M7444"/>
      <c r="N7444"/>
      <c r="O7444"/>
      <c r="S7444"/>
      <c r="T7444"/>
      <c r="U7444"/>
      <c r="V7444" s="9"/>
    </row>
    <row r="7445" spans="13:22" x14ac:dyDescent="0.3">
      <c r="M7445"/>
      <c r="N7445"/>
      <c r="O7445"/>
      <c r="S7445"/>
      <c r="T7445"/>
      <c r="U7445"/>
      <c r="V7445" s="9"/>
    </row>
    <row r="7446" spans="13:22" x14ac:dyDescent="0.3">
      <c r="M7446"/>
      <c r="N7446"/>
      <c r="O7446"/>
      <c r="S7446"/>
      <c r="T7446"/>
      <c r="U7446"/>
      <c r="V7446" s="9"/>
    </row>
    <row r="7447" spans="13:22" x14ac:dyDescent="0.3">
      <c r="M7447"/>
      <c r="N7447"/>
      <c r="O7447"/>
      <c r="S7447"/>
      <c r="T7447"/>
      <c r="U7447"/>
      <c r="V7447" s="9"/>
    </row>
    <row r="7448" spans="13:22" x14ac:dyDescent="0.3">
      <c r="M7448"/>
      <c r="N7448"/>
      <c r="O7448"/>
      <c r="S7448"/>
      <c r="T7448"/>
      <c r="U7448"/>
      <c r="V7448" s="9"/>
    </row>
    <row r="7449" spans="13:22" x14ac:dyDescent="0.3">
      <c r="M7449"/>
      <c r="N7449"/>
      <c r="O7449"/>
      <c r="S7449"/>
      <c r="T7449"/>
      <c r="U7449"/>
      <c r="V7449" s="9"/>
    </row>
    <row r="7450" spans="13:22" x14ac:dyDescent="0.3">
      <c r="M7450"/>
      <c r="N7450"/>
      <c r="O7450"/>
      <c r="S7450"/>
      <c r="T7450"/>
      <c r="U7450"/>
      <c r="V7450" s="9"/>
    </row>
    <row r="7451" spans="13:22" x14ac:dyDescent="0.3">
      <c r="M7451"/>
      <c r="N7451"/>
      <c r="O7451"/>
      <c r="S7451"/>
      <c r="T7451"/>
      <c r="U7451"/>
      <c r="V7451" s="9"/>
    </row>
    <row r="7452" spans="13:22" x14ac:dyDescent="0.3">
      <c r="M7452"/>
      <c r="N7452"/>
      <c r="O7452"/>
      <c r="S7452"/>
      <c r="T7452"/>
      <c r="U7452"/>
      <c r="V7452" s="9"/>
    </row>
    <row r="7453" spans="13:22" x14ac:dyDescent="0.3">
      <c r="M7453"/>
      <c r="N7453"/>
      <c r="O7453"/>
      <c r="S7453"/>
      <c r="T7453"/>
      <c r="U7453"/>
      <c r="V7453" s="9"/>
    </row>
    <row r="7454" spans="13:22" x14ac:dyDescent="0.3">
      <c r="M7454"/>
      <c r="N7454"/>
      <c r="O7454"/>
      <c r="S7454"/>
      <c r="T7454"/>
      <c r="U7454"/>
      <c r="V7454" s="9"/>
    </row>
    <row r="7455" spans="13:22" x14ac:dyDescent="0.3">
      <c r="M7455"/>
      <c r="N7455"/>
      <c r="O7455"/>
      <c r="S7455"/>
      <c r="T7455"/>
      <c r="U7455"/>
      <c r="V7455" s="9"/>
    </row>
    <row r="7456" spans="13:22" x14ac:dyDescent="0.3">
      <c r="M7456"/>
      <c r="N7456"/>
      <c r="O7456"/>
      <c r="S7456"/>
      <c r="T7456"/>
      <c r="U7456"/>
      <c r="V7456" s="9"/>
    </row>
    <row r="7457" spans="13:22" x14ac:dyDescent="0.3">
      <c r="M7457"/>
      <c r="N7457"/>
      <c r="O7457"/>
      <c r="S7457"/>
      <c r="T7457"/>
      <c r="U7457"/>
      <c r="V7457" s="9"/>
    </row>
    <row r="7458" spans="13:22" x14ac:dyDescent="0.3">
      <c r="M7458"/>
      <c r="N7458"/>
      <c r="O7458"/>
      <c r="S7458"/>
      <c r="T7458"/>
      <c r="U7458"/>
      <c r="V7458" s="9"/>
    </row>
    <row r="7459" spans="13:22" x14ac:dyDescent="0.3">
      <c r="M7459"/>
      <c r="N7459"/>
      <c r="O7459"/>
      <c r="S7459"/>
      <c r="T7459"/>
      <c r="U7459"/>
      <c r="V7459" s="9"/>
    </row>
    <row r="7460" spans="13:22" x14ac:dyDescent="0.3">
      <c r="M7460"/>
      <c r="N7460"/>
      <c r="O7460"/>
      <c r="S7460"/>
      <c r="T7460"/>
      <c r="U7460"/>
      <c r="V7460" s="9"/>
    </row>
    <row r="7461" spans="13:22" x14ac:dyDescent="0.3">
      <c r="M7461"/>
      <c r="N7461"/>
      <c r="O7461"/>
      <c r="S7461"/>
      <c r="T7461"/>
      <c r="U7461"/>
      <c r="V7461" s="9"/>
    </row>
    <row r="7462" spans="13:22" x14ac:dyDescent="0.3">
      <c r="M7462"/>
      <c r="N7462"/>
      <c r="O7462"/>
      <c r="S7462"/>
      <c r="T7462"/>
      <c r="U7462"/>
      <c r="V7462" s="9"/>
    </row>
    <row r="7463" spans="13:22" x14ac:dyDescent="0.3">
      <c r="M7463"/>
      <c r="N7463"/>
      <c r="O7463"/>
      <c r="S7463"/>
      <c r="T7463"/>
      <c r="U7463"/>
      <c r="V7463" s="9"/>
    </row>
    <row r="7464" spans="13:22" x14ac:dyDescent="0.3">
      <c r="M7464"/>
      <c r="N7464"/>
      <c r="O7464"/>
      <c r="S7464"/>
      <c r="T7464"/>
      <c r="U7464"/>
      <c r="V7464" s="9"/>
    </row>
    <row r="7465" spans="13:22" x14ac:dyDescent="0.3">
      <c r="M7465"/>
      <c r="N7465"/>
      <c r="O7465"/>
      <c r="S7465"/>
      <c r="T7465"/>
      <c r="U7465"/>
      <c r="V7465" s="9"/>
    </row>
    <row r="7466" spans="13:22" x14ac:dyDescent="0.3">
      <c r="M7466"/>
      <c r="N7466"/>
      <c r="O7466"/>
      <c r="S7466"/>
      <c r="T7466"/>
      <c r="U7466"/>
      <c r="V7466" s="9"/>
    </row>
    <row r="7467" spans="13:22" x14ac:dyDescent="0.3">
      <c r="M7467"/>
      <c r="N7467"/>
      <c r="O7467"/>
      <c r="S7467"/>
      <c r="T7467"/>
      <c r="U7467"/>
      <c r="V7467" s="9"/>
    </row>
    <row r="7468" spans="13:22" x14ac:dyDescent="0.3">
      <c r="M7468"/>
      <c r="N7468"/>
      <c r="O7468"/>
      <c r="S7468"/>
      <c r="T7468"/>
      <c r="U7468"/>
      <c r="V7468" s="9"/>
    </row>
    <row r="7469" spans="13:22" x14ac:dyDescent="0.3">
      <c r="M7469"/>
      <c r="N7469"/>
      <c r="O7469"/>
      <c r="S7469"/>
      <c r="T7469"/>
      <c r="U7469"/>
      <c r="V7469" s="9"/>
    </row>
    <row r="7470" spans="13:22" x14ac:dyDescent="0.3">
      <c r="M7470"/>
      <c r="N7470"/>
      <c r="O7470"/>
      <c r="S7470"/>
      <c r="T7470"/>
      <c r="U7470"/>
      <c r="V7470" s="9"/>
    </row>
    <row r="7471" spans="13:22" x14ac:dyDescent="0.3">
      <c r="M7471"/>
      <c r="N7471"/>
      <c r="O7471"/>
      <c r="S7471"/>
      <c r="T7471"/>
      <c r="U7471"/>
      <c r="V7471" s="9"/>
    </row>
    <row r="7472" spans="13:22" x14ac:dyDescent="0.3">
      <c r="M7472"/>
      <c r="N7472"/>
      <c r="O7472"/>
      <c r="S7472"/>
      <c r="T7472"/>
      <c r="U7472"/>
      <c r="V7472" s="9"/>
    </row>
    <row r="7473" spans="13:22" x14ac:dyDescent="0.3">
      <c r="M7473"/>
      <c r="N7473"/>
      <c r="O7473"/>
      <c r="S7473"/>
      <c r="T7473"/>
      <c r="U7473"/>
      <c r="V7473" s="9"/>
    </row>
    <row r="7474" spans="13:22" x14ac:dyDescent="0.3">
      <c r="M7474"/>
      <c r="N7474"/>
      <c r="O7474"/>
      <c r="S7474"/>
      <c r="T7474"/>
      <c r="U7474"/>
      <c r="V7474" s="9"/>
    </row>
    <row r="7475" spans="13:22" x14ac:dyDescent="0.3">
      <c r="M7475"/>
      <c r="N7475"/>
      <c r="O7475"/>
      <c r="S7475"/>
      <c r="T7475"/>
      <c r="U7475"/>
      <c r="V7475" s="9"/>
    </row>
    <row r="7476" spans="13:22" x14ac:dyDescent="0.3">
      <c r="M7476"/>
      <c r="N7476"/>
      <c r="O7476"/>
      <c r="S7476"/>
      <c r="T7476"/>
      <c r="U7476"/>
      <c r="V7476" s="9"/>
    </row>
    <row r="7477" spans="13:22" x14ac:dyDescent="0.3">
      <c r="M7477"/>
      <c r="N7477"/>
      <c r="O7477"/>
      <c r="S7477"/>
      <c r="T7477"/>
      <c r="U7477"/>
      <c r="V7477" s="9"/>
    </row>
    <row r="7478" spans="13:22" x14ac:dyDescent="0.3">
      <c r="M7478"/>
      <c r="N7478"/>
      <c r="O7478"/>
      <c r="S7478"/>
      <c r="T7478"/>
      <c r="U7478"/>
      <c r="V7478" s="9"/>
    </row>
    <row r="7479" spans="13:22" x14ac:dyDescent="0.3">
      <c r="M7479"/>
      <c r="N7479"/>
      <c r="O7479"/>
      <c r="S7479"/>
      <c r="T7479"/>
      <c r="U7479"/>
      <c r="V7479" s="9"/>
    </row>
    <row r="7480" spans="13:22" x14ac:dyDescent="0.3">
      <c r="M7480"/>
      <c r="N7480"/>
      <c r="O7480"/>
      <c r="S7480"/>
      <c r="T7480"/>
      <c r="U7480"/>
      <c r="V7480" s="9"/>
    </row>
    <row r="7481" spans="13:22" x14ac:dyDescent="0.3">
      <c r="M7481"/>
      <c r="N7481"/>
      <c r="O7481"/>
      <c r="S7481"/>
      <c r="T7481"/>
      <c r="U7481"/>
      <c r="V7481" s="9"/>
    </row>
    <row r="7482" spans="13:22" x14ac:dyDescent="0.3">
      <c r="M7482"/>
      <c r="N7482"/>
      <c r="O7482"/>
      <c r="S7482"/>
      <c r="T7482"/>
      <c r="U7482"/>
      <c r="V7482" s="9"/>
    </row>
    <row r="7483" spans="13:22" x14ac:dyDescent="0.3">
      <c r="M7483"/>
      <c r="N7483"/>
      <c r="O7483"/>
      <c r="S7483"/>
      <c r="T7483"/>
      <c r="U7483"/>
      <c r="V7483" s="9"/>
    </row>
    <row r="7484" spans="13:22" x14ac:dyDescent="0.3">
      <c r="M7484"/>
      <c r="N7484"/>
      <c r="O7484"/>
      <c r="S7484"/>
      <c r="T7484"/>
      <c r="U7484"/>
      <c r="V7484" s="9"/>
    </row>
    <row r="7485" spans="13:22" x14ac:dyDescent="0.3">
      <c r="M7485"/>
      <c r="N7485"/>
      <c r="O7485"/>
      <c r="S7485"/>
      <c r="T7485"/>
      <c r="U7485"/>
      <c r="V7485" s="9"/>
    </row>
    <row r="7486" spans="13:22" x14ac:dyDescent="0.3">
      <c r="M7486"/>
      <c r="N7486"/>
      <c r="O7486"/>
      <c r="S7486"/>
      <c r="T7486"/>
      <c r="U7486"/>
      <c r="V7486" s="9"/>
    </row>
    <row r="7487" spans="13:22" x14ac:dyDescent="0.3">
      <c r="M7487"/>
      <c r="N7487"/>
      <c r="O7487"/>
      <c r="S7487"/>
      <c r="T7487"/>
      <c r="U7487"/>
      <c r="V7487" s="9"/>
    </row>
    <row r="7488" spans="13:22" x14ac:dyDescent="0.3">
      <c r="M7488"/>
      <c r="N7488"/>
      <c r="O7488"/>
      <c r="S7488"/>
      <c r="T7488"/>
      <c r="U7488"/>
      <c r="V7488" s="9"/>
    </row>
    <row r="7489" spans="13:22" x14ac:dyDescent="0.3">
      <c r="M7489"/>
      <c r="N7489"/>
      <c r="O7489"/>
      <c r="S7489"/>
      <c r="T7489"/>
      <c r="U7489"/>
      <c r="V7489" s="9"/>
    </row>
    <row r="7490" spans="13:22" x14ac:dyDescent="0.3">
      <c r="M7490"/>
      <c r="N7490"/>
      <c r="O7490"/>
      <c r="S7490"/>
      <c r="T7490"/>
      <c r="U7490"/>
      <c r="V7490" s="9"/>
    </row>
    <row r="7491" spans="13:22" x14ac:dyDescent="0.3">
      <c r="M7491"/>
      <c r="N7491"/>
      <c r="O7491"/>
      <c r="S7491"/>
      <c r="T7491"/>
      <c r="U7491"/>
      <c r="V7491" s="9"/>
    </row>
    <row r="7492" spans="13:22" x14ac:dyDescent="0.3">
      <c r="M7492"/>
      <c r="N7492"/>
      <c r="O7492"/>
      <c r="S7492"/>
      <c r="T7492"/>
      <c r="U7492"/>
      <c r="V7492" s="9"/>
    </row>
    <row r="7493" spans="13:22" x14ac:dyDescent="0.3">
      <c r="M7493"/>
      <c r="N7493"/>
      <c r="O7493"/>
      <c r="S7493"/>
      <c r="T7493"/>
      <c r="U7493"/>
      <c r="V7493" s="9"/>
    </row>
    <row r="7494" spans="13:22" x14ac:dyDescent="0.3">
      <c r="M7494"/>
      <c r="N7494"/>
      <c r="O7494"/>
      <c r="S7494"/>
      <c r="T7494"/>
      <c r="U7494"/>
      <c r="V7494" s="9"/>
    </row>
    <row r="7495" spans="13:22" x14ac:dyDescent="0.3">
      <c r="M7495"/>
      <c r="N7495"/>
      <c r="O7495"/>
      <c r="S7495"/>
      <c r="T7495"/>
      <c r="U7495"/>
      <c r="V7495" s="9"/>
    </row>
    <row r="7496" spans="13:22" x14ac:dyDescent="0.3">
      <c r="M7496"/>
      <c r="N7496"/>
      <c r="O7496"/>
      <c r="S7496"/>
      <c r="T7496"/>
      <c r="U7496"/>
      <c r="V7496" s="9"/>
    </row>
    <row r="7497" spans="13:22" x14ac:dyDescent="0.3">
      <c r="M7497"/>
      <c r="N7497"/>
      <c r="O7497"/>
      <c r="S7497"/>
      <c r="T7497"/>
      <c r="U7497"/>
      <c r="V7497" s="9"/>
    </row>
    <row r="7498" spans="13:22" x14ac:dyDescent="0.3">
      <c r="M7498"/>
      <c r="N7498"/>
      <c r="O7498"/>
      <c r="S7498"/>
      <c r="T7498"/>
      <c r="U7498"/>
      <c r="V7498" s="9"/>
    </row>
    <row r="7499" spans="13:22" x14ac:dyDescent="0.3">
      <c r="M7499"/>
      <c r="N7499"/>
      <c r="O7499"/>
      <c r="S7499"/>
      <c r="T7499"/>
      <c r="U7499"/>
      <c r="V7499" s="9"/>
    </row>
    <row r="7500" spans="13:22" x14ac:dyDescent="0.3">
      <c r="M7500"/>
      <c r="N7500"/>
      <c r="O7500"/>
      <c r="S7500"/>
      <c r="T7500"/>
      <c r="U7500"/>
      <c r="V7500" s="9"/>
    </row>
    <row r="7501" spans="13:22" x14ac:dyDescent="0.3">
      <c r="M7501"/>
      <c r="N7501"/>
      <c r="O7501"/>
      <c r="S7501"/>
      <c r="T7501"/>
      <c r="U7501"/>
      <c r="V7501" s="9"/>
    </row>
    <row r="7502" spans="13:22" x14ac:dyDescent="0.3">
      <c r="M7502"/>
      <c r="N7502"/>
      <c r="O7502"/>
      <c r="S7502"/>
      <c r="T7502"/>
      <c r="U7502"/>
      <c r="V7502" s="9"/>
    </row>
    <row r="7503" spans="13:22" x14ac:dyDescent="0.3">
      <c r="M7503"/>
      <c r="N7503"/>
      <c r="O7503"/>
      <c r="S7503"/>
      <c r="T7503"/>
      <c r="U7503"/>
      <c r="V7503" s="9"/>
    </row>
    <row r="7504" spans="13:22" x14ac:dyDescent="0.3">
      <c r="M7504"/>
      <c r="N7504"/>
      <c r="O7504"/>
      <c r="S7504"/>
      <c r="T7504"/>
      <c r="U7504"/>
      <c r="V7504" s="9"/>
    </row>
    <row r="7505" spans="13:22" x14ac:dyDescent="0.3">
      <c r="M7505"/>
      <c r="N7505"/>
      <c r="O7505"/>
      <c r="S7505"/>
      <c r="T7505"/>
      <c r="U7505"/>
      <c r="V7505" s="9"/>
    </row>
    <row r="7506" spans="13:22" x14ac:dyDescent="0.3">
      <c r="M7506"/>
      <c r="N7506"/>
      <c r="O7506"/>
      <c r="S7506"/>
      <c r="T7506"/>
      <c r="U7506"/>
      <c r="V7506" s="9"/>
    </row>
    <row r="7507" spans="13:22" x14ac:dyDescent="0.3">
      <c r="M7507"/>
      <c r="N7507"/>
      <c r="O7507"/>
      <c r="S7507"/>
      <c r="T7507"/>
      <c r="U7507"/>
      <c r="V7507" s="9"/>
    </row>
    <row r="7508" spans="13:22" x14ac:dyDescent="0.3">
      <c r="M7508"/>
      <c r="N7508"/>
      <c r="O7508"/>
      <c r="S7508"/>
      <c r="T7508"/>
      <c r="U7508"/>
      <c r="V7508" s="9"/>
    </row>
    <row r="7509" spans="13:22" x14ac:dyDescent="0.3">
      <c r="M7509"/>
      <c r="N7509"/>
      <c r="O7509"/>
      <c r="S7509"/>
      <c r="T7509"/>
      <c r="U7509"/>
      <c r="V7509" s="9"/>
    </row>
    <row r="7510" spans="13:22" x14ac:dyDescent="0.3">
      <c r="M7510"/>
      <c r="N7510"/>
      <c r="O7510"/>
      <c r="S7510"/>
      <c r="T7510"/>
      <c r="U7510"/>
      <c r="V7510" s="9"/>
    </row>
    <row r="7511" spans="13:22" x14ac:dyDescent="0.3">
      <c r="M7511"/>
      <c r="N7511"/>
      <c r="O7511"/>
      <c r="S7511"/>
      <c r="T7511"/>
      <c r="U7511"/>
      <c r="V7511" s="9"/>
    </row>
    <row r="7512" spans="13:22" x14ac:dyDescent="0.3">
      <c r="M7512"/>
      <c r="N7512"/>
      <c r="O7512"/>
      <c r="S7512"/>
      <c r="T7512"/>
      <c r="U7512"/>
      <c r="V7512" s="9"/>
    </row>
    <row r="7513" spans="13:22" x14ac:dyDescent="0.3">
      <c r="M7513"/>
      <c r="N7513"/>
      <c r="O7513"/>
      <c r="S7513"/>
      <c r="T7513"/>
      <c r="U7513"/>
      <c r="V7513" s="9"/>
    </row>
    <row r="7514" spans="13:22" x14ac:dyDescent="0.3">
      <c r="M7514"/>
      <c r="N7514"/>
      <c r="O7514"/>
      <c r="S7514"/>
      <c r="T7514"/>
      <c r="U7514"/>
      <c r="V7514" s="9"/>
    </row>
    <row r="7515" spans="13:22" x14ac:dyDescent="0.3">
      <c r="M7515"/>
      <c r="N7515"/>
      <c r="O7515"/>
      <c r="S7515"/>
      <c r="T7515"/>
      <c r="U7515"/>
      <c r="V7515" s="9"/>
    </row>
    <row r="7516" spans="13:22" x14ac:dyDescent="0.3">
      <c r="M7516"/>
      <c r="N7516"/>
      <c r="O7516"/>
      <c r="S7516"/>
      <c r="T7516"/>
      <c r="U7516"/>
      <c r="V7516" s="9"/>
    </row>
    <row r="7517" spans="13:22" x14ac:dyDescent="0.3">
      <c r="M7517"/>
      <c r="N7517"/>
      <c r="O7517"/>
      <c r="S7517"/>
      <c r="T7517"/>
      <c r="U7517"/>
      <c r="V7517" s="9"/>
    </row>
    <row r="7518" spans="13:22" x14ac:dyDescent="0.3">
      <c r="M7518"/>
      <c r="N7518"/>
      <c r="O7518"/>
      <c r="S7518"/>
      <c r="T7518"/>
      <c r="U7518"/>
      <c r="V7518" s="9"/>
    </row>
    <row r="7519" spans="13:22" x14ac:dyDescent="0.3">
      <c r="M7519"/>
      <c r="N7519"/>
      <c r="O7519"/>
      <c r="S7519"/>
      <c r="T7519"/>
      <c r="U7519"/>
      <c r="V7519" s="9"/>
    </row>
    <row r="7520" spans="13:22" x14ac:dyDescent="0.3">
      <c r="M7520"/>
      <c r="N7520"/>
      <c r="O7520"/>
      <c r="S7520"/>
      <c r="T7520"/>
      <c r="U7520"/>
      <c r="V7520" s="9"/>
    </row>
    <row r="7521" spans="13:22" x14ac:dyDescent="0.3">
      <c r="M7521"/>
      <c r="N7521"/>
      <c r="O7521"/>
      <c r="S7521"/>
      <c r="T7521"/>
      <c r="U7521"/>
      <c r="V7521" s="9"/>
    </row>
    <row r="7522" spans="13:22" x14ac:dyDescent="0.3">
      <c r="M7522"/>
      <c r="N7522"/>
      <c r="O7522"/>
      <c r="S7522"/>
      <c r="T7522"/>
      <c r="U7522"/>
      <c r="V7522" s="9"/>
    </row>
    <row r="7523" spans="13:22" x14ac:dyDescent="0.3">
      <c r="M7523"/>
      <c r="N7523"/>
      <c r="O7523"/>
      <c r="S7523"/>
      <c r="T7523"/>
      <c r="U7523"/>
      <c r="V7523" s="9"/>
    </row>
    <row r="7524" spans="13:22" x14ac:dyDescent="0.3">
      <c r="M7524"/>
      <c r="N7524"/>
      <c r="O7524"/>
      <c r="S7524"/>
      <c r="T7524"/>
      <c r="U7524"/>
      <c r="V7524" s="9"/>
    </row>
    <row r="7525" spans="13:22" x14ac:dyDescent="0.3">
      <c r="M7525"/>
      <c r="N7525"/>
      <c r="O7525"/>
      <c r="S7525"/>
      <c r="T7525"/>
      <c r="U7525"/>
      <c r="V7525" s="9"/>
    </row>
    <row r="7526" spans="13:22" x14ac:dyDescent="0.3">
      <c r="M7526"/>
      <c r="N7526"/>
      <c r="O7526"/>
      <c r="S7526"/>
      <c r="T7526"/>
      <c r="U7526"/>
      <c r="V7526" s="9"/>
    </row>
    <row r="7527" spans="13:22" x14ac:dyDescent="0.3">
      <c r="M7527"/>
      <c r="N7527"/>
      <c r="O7527"/>
      <c r="S7527"/>
      <c r="T7527"/>
      <c r="U7527"/>
      <c r="V7527" s="9"/>
    </row>
    <row r="7528" spans="13:22" x14ac:dyDescent="0.3">
      <c r="M7528"/>
      <c r="N7528"/>
      <c r="O7528"/>
      <c r="S7528"/>
      <c r="T7528"/>
      <c r="U7528"/>
      <c r="V7528" s="9"/>
    </row>
    <row r="7529" spans="13:22" x14ac:dyDescent="0.3">
      <c r="M7529"/>
      <c r="N7529"/>
      <c r="O7529"/>
      <c r="S7529"/>
      <c r="T7529"/>
      <c r="U7529"/>
      <c r="V7529" s="9"/>
    </row>
    <row r="7530" spans="13:22" x14ac:dyDescent="0.3">
      <c r="M7530"/>
      <c r="N7530"/>
      <c r="O7530"/>
      <c r="S7530"/>
      <c r="T7530"/>
      <c r="U7530"/>
      <c r="V7530" s="9"/>
    </row>
    <row r="7531" spans="13:22" x14ac:dyDescent="0.3">
      <c r="M7531"/>
      <c r="N7531"/>
      <c r="O7531"/>
      <c r="S7531"/>
      <c r="T7531"/>
      <c r="U7531"/>
      <c r="V7531" s="9"/>
    </row>
    <row r="7532" spans="13:22" x14ac:dyDescent="0.3">
      <c r="M7532"/>
      <c r="N7532"/>
      <c r="O7532"/>
      <c r="S7532"/>
      <c r="T7532"/>
      <c r="U7532"/>
      <c r="V7532" s="9"/>
    </row>
    <row r="7533" spans="13:22" x14ac:dyDescent="0.3">
      <c r="M7533"/>
      <c r="N7533"/>
      <c r="O7533"/>
      <c r="S7533"/>
      <c r="T7533"/>
      <c r="U7533"/>
      <c r="V7533" s="9"/>
    </row>
    <row r="7534" spans="13:22" x14ac:dyDescent="0.3">
      <c r="M7534"/>
      <c r="N7534"/>
      <c r="O7534"/>
      <c r="S7534"/>
      <c r="T7534"/>
      <c r="U7534"/>
      <c r="V7534" s="9"/>
    </row>
    <row r="7535" spans="13:22" x14ac:dyDescent="0.3">
      <c r="M7535"/>
      <c r="N7535"/>
      <c r="O7535"/>
      <c r="S7535"/>
      <c r="T7535"/>
      <c r="U7535"/>
      <c r="V7535" s="9"/>
    </row>
    <row r="7536" spans="13:22" x14ac:dyDescent="0.3">
      <c r="M7536"/>
      <c r="N7536"/>
      <c r="O7536"/>
      <c r="S7536"/>
      <c r="T7536"/>
      <c r="U7536"/>
      <c r="V7536" s="9"/>
    </row>
    <row r="7537" spans="13:22" x14ac:dyDescent="0.3">
      <c r="M7537"/>
      <c r="N7537"/>
      <c r="O7537"/>
      <c r="S7537"/>
      <c r="T7537"/>
      <c r="U7537"/>
      <c r="V7537" s="9"/>
    </row>
    <row r="7538" spans="13:22" x14ac:dyDescent="0.3">
      <c r="M7538"/>
      <c r="N7538"/>
      <c r="O7538"/>
      <c r="S7538"/>
      <c r="T7538"/>
      <c r="U7538"/>
      <c r="V7538" s="9"/>
    </row>
    <row r="7539" spans="13:22" x14ac:dyDescent="0.3">
      <c r="M7539"/>
      <c r="N7539"/>
      <c r="O7539"/>
      <c r="S7539"/>
      <c r="T7539"/>
      <c r="U7539"/>
      <c r="V7539" s="9"/>
    </row>
    <row r="7540" spans="13:22" x14ac:dyDescent="0.3">
      <c r="M7540"/>
      <c r="N7540"/>
      <c r="O7540"/>
      <c r="S7540"/>
      <c r="T7540"/>
      <c r="U7540"/>
      <c r="V7540" s="9"/>
    </row>
    <row r="7541" spans="13:22" x14ac:dyDescent="0.3">
      <c r="M7541"/>
      <c r="N7541"/>
      <c r="O7541"/>
      <c r="S7541"/>
      <c r="T7541"/>
      <c r="U7541"/>
      <c r="V7541" s="9"/>
    </row>
    <row r="7542" spans="13:22" x14ac:dyDescent="0.3">
      <c r="M7542"/>
      <c r="N7542"/>
      <c r="O7542"/>
      <c r="S7542"/>
      <c r="T7542"/>
      <c r="U7542"/>
      <c r="V7542" s="9"/>
    </row>
    <row r="7543" spans="13:22" x14ac:dyDescent="0.3">
      <c r="M7543"/>
      <c r="N7543"/>
      <c r="O7543"/>
      <c r="S7543"/>
      <c r="T7543"/>
      <c r="U7543"/>
      <c r="V7543" s="9"/>
    </row>
    <row r="7544" spans="13:22" x14ac:dyDescent="0.3">
      <c r="M7544"/>
      <c r="N7544"/>
      <c r="O7544"/>
      <c r="S7544"/>
      <c r="T7544"/>
      <c r="U7544"/>
      <c r="V7544" s="9"/>
    </row>
    <row r="7545" spans="13:22" x14ac:dyDescent="0.3">
      <c r="M7545"/>
      <c r="N7545"/>
      <c r="O7545"/>
      <c r="S7545"/>
      <c r="T7545"/>
      <c r="U7545"/>
      <c r="V7545" s="9"/>
    </row>
    <row r="7546" spans="13:22" x14ac:dyDescent="0.3">
      <c r="M7546"/>
      <c r="N7546"/>
      <c r="O7546"/>
      <c r="S7546"/>
      <c r="T7546"/>
      <c r="U7546"/>
      <c r="V7546" s="9"/>
    </row>
    <row r="7547" spans="13:22" x14ac:dyDescent="0.3">
      <c r="M7547"/>
      <c r="N7547"/>
      <c r="O7547"/>
      <c r="S7547"/>
      <c r="T7547"/>
      <c r="U7547"/>
      <c r="V7547" s="9"/>
    </row>
    <row r="7548" spans="13:22" x14ac:dyDescent="0.3">
      <c r="M7548"/>
      <c r="N7548"/>
      <c r="O7548"/>
      <c r="S7548"/>
      <c r="T7548"/>
      <c r="U7548"/>
      <c r="V7548" s="9"/>
    </row>
    <row r="7549" spans="13:22" x14ac:dyDescent="0.3">
      <c r="M7549"/>
      <c r="N7549"/>
      <c r="O7549"/>
      <c r="S7549"/>
      <c r="T7549"/>
      <c r="U7549"/>
      <c r="V7549" s="9"/>
    </row>
    <row r="7550" spans="13:22" x14ac:dyDescent="0.3">
      <c r="M7550"/>
      <c r="N7550"/>
      <c r="O7550"/>
      <c r="S7550"/>
      <c r="T7550"/>
      <c r="U7550"/>
      <c r="V7550" s="9"/>
    </row>
    <row r="7551" spans="13:22" x14ac:dyDescent="0.3">
      <c r="M7551"/>
      <c r="N7551"/>
      <c r="O7551"/>
      <c r="S7551"/>
      <c r="T7551"/>
      <c r="U7551"/>
      <c r="V7551" s="9"/>
    </row>
    <row r="7552" spans="13:22" x14ac:dyDescent="0.3">
      <c r="M7552"/>
      <c r="N7552"/>
      <c r="O7552"/>
      <c r="S7552"/>
      <c r="T7552"/>
      <c r="U7552"/>
      <c r="V7552" s="9"/>
    </row>
    <row r="7553" spans="13:22" x14ac:dyDescent="0.3">
      <c r="M7553"/>
      <c r="N7553"/>
      <c r="O7553"/>
      <c r="S7553"/>
      <c r="T7553"/>
      <c r="U7553"/>
      <c r="V7553" s="9"/>
    </row>
    <row r="7554" spans="13:22" x14ac:dyDescent="0.3">
      <c r="M7554"/>
      <c r="N7554"/>
      <c r="O7554"/>
      <c r="S7554"/>
      <c r="T7554"/>
      <c r="U7554"/>
      <c r="V7554" s="9"/>
    </row>
    <row r="7555" spans="13:22" x14ac:dyDescent="0.3">
      <c r="M7555"/>
      <c r="N7555"/>
      <c r="O7555"/>
      <c r="S7555"/>
      <c r="T7555"/>
      <c r="U7555"/>
      <c r="V7555" s="9"/>
    </row>
    <row r="7556" spans="13:22" x14ac:dyDescent="0.3">
      <c r="M7556"/>
      <c r="N7556"/>
      <c r="O7556"/>
      <c r="S7556"/>
      <c r="T7556"/>
      <c r="U7556"/>
      <c r="V7556" s="9"/>
    </row>
    <row r="7557" spans="13:22" x14ac:dyDescent="0.3">
      <c r="M7557"/>
      <c r="N7557"/>
      <c r="O7557"/>
      <c r="S7557"/>
      <c r="T7557"/>
      <c r="U7557"/>
      <c r="V7557" s="9"/>
    </row>
    <row r="7558" spans="13:22" x14ac:dyDescent="0.3">
      <c r="M7558"/>
      <c r="N7558"/>
      <c r="O7558"/>
      <c r="S7558"/>
      <c r="T7558"/>
      <c r="U7558"/>
      <c r="V7558" s="9"/>
    </row>
    <row r="7559" spans="13:22" x14ac:dyDescent="0.3">
      <c r="M7559"/>
      <c r="N7559"/>
      <c r="O7559"/>
      <c r="S7559"/>
      <c r="T7559"/>
      <c r="U7559"/>
      <c r="V7559" s="9"/>
    </row>
    <row r="7560" spans="13:22" x14ac:dyDescent="0.3">
      <c r="M7560"/>
      <c r="N7560"/>
      <c r="O7560"/>
      <c r="S7560"/>
      <c r="T7560"/>
      <c r="U7560"/>
      <c r="V7560" s="9"/>
    </row>
    <row r="7561" spans="13:22" x14ac:dyDescent="0.3">
      <c r="M7561"/>
      <c r="N7561"/>
      <c r="O7561"/>
      <c r="S7561"/>
      <c r="T7561"/>
      <c r="U7561"/>
      <c r="V7561" s="9"/>
    </row>
    <row r="7562" spans="13:22" x14ac:dyDescent="0.3">
      <c r="M7562"/>
      <c r="N7562"/>
      <c r="O7562"/>
      <c r="S7562"/>
      <c r="T7562"/>
      <c r="U7562"/>
      <c r="V7562" s="9"/>
    </row>
    <row r="7563" spans="13:22" x14ac:dyDescent="0.3">
      <c r="M7563"/>
      <c r="N7563"/>
      <c r="O7563"/>
      <c r="S7563"/>
      <c r="T7563"/>
      <c r="U7563"/>
      <c r="V7563" s="9"/>
    </row>
    <row r="7564" spans="13:22" x14ac:dyDescent="0.3">
      <c r="M7564"/>
      <c r="N7564"/>
      <c r="O7564"/>
      <c r="S7564"/>
      <c r="T7564"/>
      <c r="U7564"/>
      <c r="V7564" s="9"/>
    </row>
    <row r="7565" spans="13:22" x14ac:dyDescent="0.3">
      <c r="M7565"/>
      <c r="N7565"/>
      <c r="O7565"/>
      <c r="S7565"/>
      <c r="T7565"/>
      <c r="U7565"/>
      <c r="V7565" s="9"/>
    </row>
    <row r="7566" spans="13:22" x14ac:dyDescent="0.3">
      <c r="M7566"/>
      <c r="N7566"/>
      <c r="O7566"/>
      <c r="S7566"/>
      <c r="T7566"/>
      <c r="U7566"/>
      <c r="V7566" s="9"/>
    </row>
    <row r="7567" spans="13:22" x14ac:dyDescent="0.3">
      <c r="M7567"/>
      <c r="N7567"/>
      <c r="O7567"/>
      <c r="S7567"/>
      <c r="T7567"/>
      <c r="U7567"/>
      <c r="V7567" s="9"/>
    </row>
    <row r="7568" spans="13:22" x14ac:dyDescent="0.3">
      <c r="M7568"/>
      <c r="N7568"/>
      <c r="O7568"/>
      <c r="S7568"/>
      <c r="T7568"/>
      <c r="U7568"/>
      <c r="V7568" s="9"/>
    </row>
    <row r="7569" spans="13:22" x14ac:dyDescent="0.3">
      <c r="M7569"/>
      <c r="N7569"/>
      <c r="O7569"/>
      <c r="S7569"/>
      <c r="T7569"/>
      <c r="U7569"/>
      <c r="V7569" s="9"/>
    </row>
    <row r="7570" spans="13:22" x14ac:dyDescent="0.3">
      <c r="M7570"/>
      <c r="N7570"/>
      <c r="O7570"/>
      <c r="S7570"/>
      <c r="T7570"/>
      <c r="U7570"/>
      <c r="V7570" s="9"/>
    </row>
    <row r="7571" spans="13:22" x14ac:dyDescent="0.3">
      <c r="M7571"/>
      <c r="N7571"/>
      <c r="O7571"/>
      <c r="S7571"/>
      <c r="T7571"/>
      <c r="U7571"/>
      <c r="V7571" s="9"/>
    </row>
    <row r="7572" spans="13:22" x14ac:dyDescent="0.3">
      <c r="M7572"/>
      <c r="N7572"/>
      <c r="O7572"/>
      <c r="S7572"/>
      <c r="T7572"/>
      <c r="U7572"/>
      <c r="V7572" s="9"/>
    </row>
    <row r="7573" spans="13:22" x14ac:dyDescent="0.3">
      <c r="M7573"/>
      <c r="N7573"/>
      <c r="O7573"/>
      <c r="S7573"/>
      <c r="T7573"/>
      <c r="U7573"/>
      <c r="V7573" s="9"/>
    </row>
    <row r="7574" spans="13:22" x14ac:dyDescent="0.3">
      <c r="M7574"/>
      <c r="N7574"/>
      <c r="O7574"/>
      <c r="S7574"/>
      <c r="T7574"/>
      <c r="U7574"/>
      <c r="V7574" s="9"/>
    </row>
    <row r="7575" spans="13:22" x14ac:dyDescent="0.3">
      <c r="M7575"/>
      <c r="N7575"/>
      <c r="O7575"/>
      <c r="S7575"/>
      <c r="T7575"/>
      <c r="U7575"/>
      <c r="V7575" s="9"/>
    </row>
    <row r="7576" spans="13:22" x14ac:dyDescent="0.3">
      <c r="M7576"/>
      <c r="N7576"/>
      <c r="O7576"/>
      <c r="S7576"/>
      <c r="T7576"/>
      <c r="U7576"/>
      <c r="V7576" s="9"/>
    </row>
    <row r="7577" spans="13:22" x14ac:dyDescent="0.3">
      <c r="M7577"/>
      <c r="N7577"/>
      <c r="O7577"/>
      <c r="S7577"/>
      <c r="T7577"/>
      <c r="U7577"/>
      <c r="V7577" s="9"/>
    </row>
    <row r="7578" spans="13:22" x14ac:dyDescent="0.3">
      <c r="M7578"/>
      <c r="N7578"/>
      <c r="O7578"/>
      <c r="S7578"/>
      <c r="T7578"/>
      <c r="U7578"/>
      <c r="V7578" s="9"/>
    </row>
    <row r="7579" spans="13:22" x14ac:dyDescent="0.3">
      <c r="M7579"/>
      <c r="N7579"/>
      <c r="O7579"/>
      <c r="S7579"/>
      <c r="T7579"/>
      <c r="U7579"/>
      <c r="V7579" s="9"/>
    </row>
    <row r="7580" spans="13:22" x14ac:dyDescent="0.3">
      <c r="M7580"/>
      <c r="N7580"/>
      <c r="O7580"/>
      <c r="S7580"/>
      <c r="T7580"/>
      <c r="U7580"/>
      <c r="V7580" s="9"/>
    </row>
    <row r="7581" spans="13:22" x14ac:dyDescent="0.3">
      <c r="M7581"/>
      <c r="N7581"/>
      <c r="O7581"/>
      <c r="S7581"/>
      <c r="T7581"/>
      <c r="U7581"/>
      <c r="V7581" s="9"/>
    </row>
    <row r="7582" spans="13:22" x14ac:dyDescent="0.3">
      <c r="M7582"/>
      <c r="N7582"/>
      <c r="O7582"/>
      <c r="S7582"/>
      <c r="T7582"/>
      <c r="U7582"/>
      <c r="V7582" s="9"/>
    </row>
    <row r="7583" spans="13:22" x14ac:dyDescent="0.3">
      <c r="M7583"/>
      <c r="N7583"/>
      <c r="O7583"/>
      <c r="S7583"/>
      <c r="T7583"/>
      <c r="U7583"/>
      <c r="V7583" s="9"/>
    </row>
    <row r="7584" spans="13:22" x14ac:dyDescent="0.3">
      <c r="M7584"/>
      <c r="N7584"/>
      <c r="O7584"/>
      <c r="S7584"/>
      <c r="T7584"/>
      <c r="U7584"/>
      <c r="V7584" s="9"/>
    </row>
    <row r="7585" spans="13:22" x14ac:dyDescent="0.3">
      <c r="M7585"/>
      <c r="N7585"/>
      <c r="O7585"/>
      <c r="S7585"/>
      <c r="T7585"/>
      <c r="U7585"/>
      <c r="V7585" s="9"/>
    </row>
    <row r="7586" spans="13:22" x14ac:dyDescent="0.3">
      <c r="M7586"/>
      <c r="N7586"/>
      <c r="O7586"/>
      <c r="S7586"/>
      <c r="T7586"/>
      <c r="U7586"/>
      <c r="V7586" s="9"/>
    </row>
    <row r="7587" spans="13:22" x14ac:dyDescent="0.3">
      <c r="M7587"/>
      <c r="N7587"/>
      <c r="O7587"/>
      <c r="S7587"/>
      <c r="T7587"/>
      <c r="U7587"/>
      <c r="V7587" s="9"/>
    </row>
    <row r="7588" spans="13:22" x14ac:dyDescent="0.3">
      <c r="M7588"/>
      <c r="N7588"/>
      <c r="O7588"/>
      <c r="S7588"/>
      <c r="T7588"/>
      <c r="U7588"/>
      <c r="V7588" s="9"/>
    </row>
    <row r="7589" spans="13:22" x14ac:dyDescent="0.3">
      <c r="M7589"/>
      <c r="N7589"/>
      <c r="O7589"/>
      <c r="S7589"/>
      <c r="T7589"/>
      <c r="U7589"/>
      <c r="V7589" s="9"/>
    </row>
    <row r="7590" spans="13:22" x14ac:dyDescent="0.3">
      <c r="M7590"/>
      <c r="N7590"/>
      <c r="O7590"/>
      <c r="S7590"/>
      <c r="T7590"/>
      <c r="U7590"/>
      <c r="V7590" s="9"/>
    </row>
    <row r="7591" spans="13:22" x14ac:dyDescent="0.3">
      <c r="M7591"/>
      <c r="N7591"/>
      <c r="O7591"/>
      <c r="S7591"/>
      <c r="T7591"/>
      <c r="U7591"/>
      <c r="V7591" s="9"/>
    </row>
    <row r="7592" spans="13:22" x14ac:dyDescent="0.3">
      <c r="M7592"/>
      <c r="N7592"/>
      <c r="O7592"/>
      <c r="S7592"/>
      <c r="T7592"/>
      <c r="U7592"/>
      <c r="V7592" s="9"/>
    </row>
    <row r="7593" spans="13:22" x14ac:dyDescent="0.3">
      <c r="M7593"/>
      <c r="N7593"/>
      <c r="O7593"/>
      <c r="S7593"/>
      <c r="T7593"/>
      <c r="U7593"/>
      <c r="V7593" s="9"/>
    </row>
    <row r="7594" spans="13:22" x14ac:dyDescent="0.3">
      <c r="M7594"/>
      <c r="N7594"/>
      <c r="O7594"/>
      <c r="S7594"/>
      <c r="T7594"/>
      <c r="U7594"/>
      <c r="V7594" s="9"/>
    </row>
    <row r="7595" spans="13:22" x14ac:dyDescent="0.3">
      <c r="M7595"/>
      <c r="N7595"/>
      <c r="O7595"/>
      <c r="S7595"/>
      <c r="T7595"/>
      <c r="U7595"/>
      <c r="V7595" s="9"/>
    </row>
    <row r="7596" spans="13:22" x14ac:dyDescent="0.3">
      <c r="M7596"/>
      <c r="N7596"/>
      <c r="O7596"/>
      <c r="S7596"/>
      <c r="T7596"/>
      <c r="U7596"/>
      <c r="V7596" s="9"/>
    </row>
    <row r="7597" spans="13:22" x14ac:dyDescent="0.3">
      <c r="M7597"/>
      <c r="N7597"/>
      <c r="O7597"/>
      <c r="S7597"/>
      <c r="T7597"/>
      <c r="U7597"/>
      <c r="V7597" s="9"/>
    </row>
    <row r="7598" spans="13:22" x14ac:dyDescent="0.3">
      <c r="M7598"/>
      <c r="N7598"/>
      <c r="O7598"/>
      <c r="S7598"/>
      <c r="T7598"/>
      <c r="U7598"/>
      <c r="V7598" s="9"/>
    </row>
    <row r="7599" spans="13:22" x14ac:dyDescent="0.3">
      <c r="M7599"/>
      <c r="N7599"/>
      <c r="O7599"/>
      <c r="S7599"/>
      <c r="T7599"/>
      <c r="U7599"/>
      <c r="V7599" s="9"/>
    </row>
    <row r="7600" spans="13:22" x14ac:dyDescent="0.3">
      <c r="M7600"/>
      <c r="N7600"/>
      <c r="O7600"/>
      <c r="S7600"/>
      <c r="T7600"/>
      <c r="U7600"/>
      <c r="V7600" s="9"/>
    </row>
    <row r="7601" spans="13:22" x14ac:dyDescent="0.3">
      <c r="M7601"/>
      <c r="N7601"/>
      <c r="O7601"/>
      <c r="S7601"/>
      <c r="T7601"/>
      <c r="U7601"/>
      <c r="V7601" s="9"/>
    </row>
    <row r="7602" spans="13:22" x14ac:dyDescent="0.3">
      <c r="M7602"/>
      <c r="N7602"/>
      <c r="O7602"/>
      <c r="S7602"/>
      <c r="T7602"/>
      <c r="U7602"/>
      <c r="V7602" s="9"/>
    </row>
    <row r="7603" spans="13:22" x14ac:dyDescent="0.3">
      <c r="M7603"/>
      <c r="N7603"/>
      <c r="O7603"/>
      <c r="S7603"/>
      <c r="T7603"/>
      <c r="U7603"/>
      <c r="V7603" s="9"/>
    </row>
    <row r="7604" spans="13:22" x14ac:dyDescent="0.3">
      <c r="M7604"/>
      <c r="N7604"/>
      <c r="O7604"/>
      <c r="S7604"/>
      <c r="T7604"/>
      <c r="U7604"/>
      <c r="V7604" s="9"/>
    </row>
    <row r="7605" spans="13:22" x14ac:dyDescent="0.3">
      <c r="M7605"/>
      <c r="N7605"/>
      <c r="O7605"/>
      <c r="S7605"/>
      <c r="T7605"/>
      <c r="U7605"/>
      <c r="V7605" s="9"/>
    </row>
    <row r="7606" spans="13:22" x14ac:dyDescent="0.3">
      <c r="M7606"/>
      <c r="N7606"/>
      <c r="O7606"/>
      <c r="S7606"/>
      <c r="T7606"/>
      <c r="U7606"/>
      <c r="V7606" s="9"/>
    </row>
    <row r="7607" spans="13:22" x14ac:dyDescent="0.3">
      <c r="M7607"/>
      <c r="N7607"/>
      <c r="O7607"/>
      <c r="S7607"/>
      <c r="T7607"/>
      <c r="U7607"/>
      <c r="V7607" s="9"/>
    </row>
    <row r="7608" spans="13:22" x14ac:dyDescent="0.3">
      <c r="M7608"/>
      <c r="N7608"/>
      <c r="O7608"/>
      <c r="S7608"/>
      <c r="T7608"/>
      <c r="U7608"/>
      <c r="V7608" s="9"/>
    </row>
    <row r="7609" spans="13:22" x14ac:dyDescent="0.3">
      <c r="M7609"/>
      <c r="N7609"/>
      <c r="O7609"/>
      <c r="S7609"/>
      <c r="T7609"/>
      <c r="U7609"/>
      <c r="V7609" s="9"/>
    </row>
    <row r="7610" spans="13:22" x14ac:dyDescent="0.3">
      <c r="M7610"/>
      <c r="N7610"/>
      <c r="O7610"/>
      <c r="S7610"/>
      <c r="T7610"/>
      <c r="U7610"/>
      <c r="V7610" s="9"/>
    </row>
    <row r="7611" spans="13:22" x14ac:dyDescent="0.3">
      <c r="M7611"/>
      <c r="N7611"/>
      <c r="O7611"/>
      <c r="S7611"/>
      <c r="T7611"/>
      <c r="U7611"/>
      <c r="V7611" s="9"/>
    </row>
    <row r="7612" spans="13:22" x14ac:dyDescent="0.3">
      <c r="M7612"/>
      <c r="N7612"/>
      <c r="O7612"/>
      <c r="S7612"/>
      <c r="T7612"/>
      <c r="U7612"/>
      <c r="V7612" s="9"/>
    </row>
    <row r="7613" spans="13:22" x14ac:dyDescent="0.3">
      <c r="M7613"/>
      <c r="N7613"/>
      <c r="O7613"/>
      <c r="S7613"/>
      <c r="T7613"/>
      <c r="U7613"/>
      <c r="V7613" s="9"/>
    </row>
    <row r="7614" spans="13:22" x14ac:dyDescent="0.3">
      <c r="M7614"/>
      <c r="N7614"/>
      <c r="O7614"/>
      <c r="S7614"/>
      <c r="T7614"/>
      <c r="U7614"/>
      <c r="V7614" s="9"/>
    </row>
    <row r="7615" spans="13:22" x14ac:dyDescent="0.3">
      <c r="M7615"/>
      <c r="N7615"/>
      <c r="O7615"/>
      <c r="S7615"/>
      <c r="T7615"/>
      <c r="U7615"/>
      <c r="V7615" s="9"/>
    </row>
    <row r="7616" spans="13:22" x14ac:dyDescent="0.3">
      <c r="M7616"/>
      <c r="N7616"/>
      <c r="O7616"/>
      <c r="S7616"/>
      <c r="T7616"/>
      <c r="U7616"/>
      <c r="V7616" s="9"/>
    </row>
    <row r="7617" spans="13:22" x14ac:dyDescent="0.3">
      <c r="M7617"/>
      <c r="N7617"/>
      <c r="O7617"/>
      <c r="S7617"/>
      <c r="T7617"/>
      <c r="U7617"/>
      <c r="V7617" s="9"/>
    </row>
    <row r="7618" spans="13:22" x14ac:dyDescent="0.3">
      <c r="M7618"/>
      <c r="N7618"/>
      <c r="O7618"/>
      <c r="S7618"/>
      <c r="T7618"/>
      <c r="U7618"/>
      <c r="V7618" s="9"/>
    </row>
    <row r="7619" spans="13:22" x14ac:dyDescent="0.3">
      <c r="M7619"/>
      <c r="N7619"/>
      <c r="O7619"/>
      <c r="S7619"/>
      <c r="T7619"/>
      <c r="U7619"/>
      <c r="V7619" s="9"/>
    </row>
    <row r="7620" spans="13:22" x14ac:dyDescent="0.3">
      <c r="M7620"/>
      <c r="N7620"/>
      <c r="O7620"/>
      <c r="S7620"/>
      <c r="T7620"/>
      <c r="U7620"/>
      <c r="V7620" s="9"/>
    </row>
    <row r="7621" spans="13:22" x14ac:dyDescent="0.3">
      <c r="M7621"/>
      <c r="N7621"/>
      <c r="O7621"/>
      <c r="S7621"/>
      <c r="T7621"/>
      <c r="U7621"/>
      <c r="V7621" s="9"/>
    </row>
    <row r="7622" spans="13:22" x14ac:dyDescent="0.3">
      <c r="M7622"/>
      <c r="N7622"/>
      <c r="O7622"/>
      <c r="S7622"/>
      <c r="T7622"/>
      <c r="U7622"/>
      <c r="V7622" s="9"/>
    </row>
    <row r="7623" spans="13:22" x14ac:dyDescent="0.3">
      <c r="M7623"/>
      <c r="N7623"/>
      <c r="O7623"/>
      <c r="S7623"/>
      <c r="T7623"/>
      <c r="U7623"/>
      <c r="V7623" s="9"/>
    </row>
    <row r="7624" spans="13:22" x14ac:dyDescent="0.3">
      <c r="M7624"/>
      <c r="N7624"/>
      <c r="O7624"/>
      <c r="S7624"/>
      <c r="T7624"/>
      <c r="U7624"/>
      <c r="V7624" s="9"/>
    </row>
    <row r="7625" spans="13:22" x14ac:dyDescent="0.3">
      <c r="M7625"/>
      <c r="N7625"/>
      <c r="O7625"/>
      <c r="S7625"/>
      <c r="T7625"/>
      <c r="U7625"/>
      <c r="V7625" s="9"/>
    </row>
    <row r="7626" spans="13:22" x14ac:dyDescent="0.3">
      <c r="M7626"/>
      <c r="N7626"/>
      <c r="O7626"/>
      <c r="S7626"/>
      <c r="T7626"/>
      <c r="U7626"/>
      <c r="V7626" s="9"/>
    </row>
    <row r="7627" spans="13:22" x14ac:dyDescent="0.3">
      <c r="M7627"/>
      <c r="N7627"/>
      <c r="O7627"/>
      <c r="S7627"/>
      <c r="T7627"/>
      <c r="U7627"/>
      <c r="V7627" s="9"/>
    </row>
    <row r="7628" spans="13:22" x14ac:dyDescent="0.3">
      <c r="M7628"/>
      <c r="N7628"/>
      <c r="O7628"/>
      <c r="S7628"/>
      <c r="T7628"/>
      <c r="U7628"/>
      <c r="V7628" s="9"/>
    </row>
    <row r="7629" spans="13:22" x14ac:dyDescent="0.3">
      <c r="M7629"/>
      <c r="N7629"/>
      <c r="O7629"/>
      <c r="S7629"/>
      <c r="T7629"/>
      <c r="U7629"/>
      <c r="V7629" s="9"/>
    </row>
    <row r="7630" spans="13:22" x14ac:dyDescent="0.3">
      <c r="M7630"/>
      <c r="N7630"/>
      <c r="O7630"/>
      <c r="S7630"/>
      <c r="T7630"/>
      <c r="U7630"/>
      <c r="V7630" s="9"/>
    </row>
    <row r="7631" spans="13:22" x14ac:dyDescent="0.3">
      <c r="M7631"/>
      <c r="N7631"/>
      <c r="O7631"/>
      <c r="S7631"/>
      <c r="T7631"/>
      <c r="U7631"/>
      <c r="V7631" s="9"/>
    </row>
    <row r="7632" spans="13:22" x14ac:dyDescent="0.3">
      <c r="M7632"/>
      <c r="N7632"/>
      <c r="O7632"/>
      <c r="S7632"/>
      <c r="T7632"/>
      <c r="U7632"/>
      <c r="V7632" s="9"/>
    </row>
    <row r="7633" spans="13:22" x14ac:dyDescent="0.3">
      <c r="M7633"/>
      <c r="N7633"/>
      <c r="O7633"/>
      <c r="S7633"/>
      <c r="T7633"/>
      <c r="U7633"/>
      <c r="V7633" s="9"/>
    </row>
    <row r="7634" spans="13:22" x14ac:dyDescent="0.3">
      <c r="M7634"/>
      <c r="N7634"/>
      <c r="O7634"/>
      <c r="S7634"/>
      <c r="T7634"/>
      <c r="U7634"/>
      <c r="V7634" s="9"/>
    </row>
    <row r="7635" spans="13:22" x14ac:dyDescent="0.3">
      <c r="M7635"/>
      <c r="N7635"/>
      <c r="O7635"/>
      <c r="S7635"/>
      <c r="T7635"/>
      <c r="U7635"/>
      <c r="V7635" s="9"/>
    </row>
    <row r="7636" spans="13:22" x14ac:dyDescent="0.3">
      <c r="M7636"/>
      <c r="N7636"/>
      <c r="O7636"/>
      <c r="S7636"/>
      <c r="T7636"/>
      <c r="U7636"/>
      <c r="V7636" s="9"/>
    </row>
    <row r="7637" spans="13:22" x14ac:dyDescent="0.3">
      <c r="M7637"/>
      <c r="N7637"/>
      <c r="O7637"/>
      <c r="S7637"/>
      <c r="T7637"/>
      <c r="U7637"/>
      <c r="V7637" s="9"/>
    </row>
    <row r="7638" spans="13:22" x14ac:dyDescent="0.3">
      <c r="M7638"/>
      <c r="N7638"/>
      <c r="O7638"/>
      <c r="S7638"/>
      <c r="T7638"/>
      <c r="U7638"/>
      <c r="V7638" s="9"/>
    </row>
    <row r="7639" spans="13:22" x14ac:dyDescent="0.3">
      <c r="M7639"/>
      <c r="N7639"/>
      <c r="O7639"/>
      <c r="S7639"/>
      <c r="T7639"/>
      <c r="U7639"/>
      <c r="V7639" s="9"/>
    </row>
    <row r="7640" spans="13:22" x14ac:dyDescent="0.3">
      <c r="M7640"/>
      <c r="N7640"/>
      <c r="O7640"/>
      <c r="S7640"/>
      <c r="T7640"/>
      <c r="U7640"/>
      <c r="V7640" s="9"/>
    </row>
    <row r="7641" spans="13:22" x14ac:dyDescent="0.3">
      <c r="M7641"/>
      <c r="N7641"/>
      <c r="O7641"/>
      <c r="S7641"/>
      <c r="T7641"/>
      <c r="U7641"/>
      <c r="V7641" s="9"/>
    </row>
    <row r="7642" spans="13:22" x14ac:dyDescent="0.3">
      <c r="M7642"/>
      <c r="N7642"/>
      <c r="O7642"/>
      <c r="S7642"/>
      <c r="T7642"/>
      <c r="U7642"/>
      <c r="V7642" s="9"/>
    </row>
    <row r="7643" spans="13:22" x14ac:dyDescent="0.3">
      <c r="M7643"/>
      <c r="N7643"/>
      <c r="O7643"/>
      <c r="S7643"/>
      <c r="T7643"/>
      <c r="U7643"/>
      <c r="V7643" s="9"/>
    </row>
    <row r="7644" spans="13:22" x14ac:dyDescent="0.3">
      <c r="M7644"/>
      <c r="N7644"/>
      <c r="O7644"/>
      <c r="S7644"/>
      <c r="T7644"/>
      <c r="U7644"/>
      <c r="V7644" s="9"/>
    </row>
    <row r="7645" spans="13:22" x14ac:dyDescent="0.3">
      <c r="M7645"/>
      <c r="N7645"/>
      <c r="O7645"/>
      <c r="S7645"/>
      <c r="T7645"/>
      <c r="U7645"/>
      <c r="V7645" s="9"/>
    </row>
    <row r="7646" spans="13:22" x14ac:dyDescent="0.3">
      <c r="M7646"/>
      <c r="N7646"/>
      <c r="O7646"/>
      <c r="S7646"/>
      <c r="T7646"/>
      <c r="U7646"/>
      <c r="V7646" s="9"/>
    </row>
    <row r="7647" spans="13:22" x14ac:dyDescent="0.3">
      <c r="M7647"/>
      <c r="N7647"/>
      <c r="O7647"/>
      <c r="S7647"/>
      <c r="T7647"/>
      <c r="U7647"/>
      <c r="V7647" s="9"/>
    </row>
    <row r="7648" spans="13:22" x14ac:dyDescent="0.3">
      <c r="M7648"/>
      <c r="N7648"/>
      <c r="O7648"/>
      <c r="S7648"/>
      <c r="T7648"/>
      <c r="U7648"/>
      <c r="V7648" s="9"/>
    </row>
    <row r="7649" spans="13:22" x14ac:dyDescent="0.3">
      <c r="M7649"/>
      <c r="N7649"/>
      <c r="O7649"/>
      <c r="S7649"/>
      <c r="T7649"/>
      <c r="U7649"/>
      <c r="V7649" s="9"/>
    </row>
    <row r="7650" spans="13:22" x14ac:dyDescent="0.3">
      <c r="M7650"/>
      <c r="N7650"/>
      <c r="O7650"/>
      <c r="S7650"/>
      <c r="T7650"/>
      <c r="U7650"/>
      <c r="V7650" s="9"/>
    </row>
    <row r="7651" spans="13:22" x14ac:dyDescent="0.3">
      <c r="M7651"/>
      <c r="N7651"/>
      <c r="O7651"/>
      <c r="S7651"/>
      <c r="T7651"/>
      <c r="U7651"/>
      <c r="V7651" s="9"/>
    </row>
    <row r="7652" spans="13:22" x14ac:dyDescent="0.3">
      <c r="M7652"/>
      <c r="N7652"/>
      <c r="O7652"/>
      <c r="S7652"/>
      <c r="T7652"/>
      <c r="U7652"/>
      <c r="V7652" s="9"/>
    </row>
    <row r="7653" spans="13:22" x14ac:dyDescent="0.3">
      <c r="M7653"/>
      <c r="N7653"/>
      <c r="O7653"/>
      <c r="S7653"/>
      <c r="T7653"/>
      <c r="U7653"/>
      <c r="V7653" s="9"/>
    </row>
    <row r="7654" spans="13:22" x14ac:dyDescent="0.3">
      <c r="M7654"/>
      <c r="N7654"/>
      <c r="O7654"/>
      <c r="S7654"/>
      <c r="T7654"/>
      <c r="U7654"/>
      <c r="V7654" s="9"/>
    </row>
    <row r="7655" spans="13:22" x14ac:dyDescent="0.3">
      <c r="M7655"/>
      <c r="N7655"/>
      <c r="O7655"/>
      <c r="S7655"/>
      <c r="T7655"/>
      <c r="U7655"/>
      <c r="V7655" s="9"/>
    </row>
    <row r="7656" spans="13:22" x14ac:dyDescent="0.3">
      <c r="M7656"/>
      <c r="N7656"/>
      <c r="O7656"/>
      <c r="S7656"/>
      <c r="T7656"/>
      <c r="U7656"/>
      <c r="V7656" s="9"/>
    </row>
    <row r="7657" spans="13:22" x14ac:dyDescent="0.3">
      <c r="M7657"/>
      <c r="N7657"/>
      <c r="O7657"/>
      <c r="S7657"/>
      <c r="T7657"/>
      <c r="U7657"/>
      <c r="V7657" s="9"/>
    </row>
    <row r="7658" spans="13:22" x14ac:dyDescent="0.3">
      <c r="M7658"/>
      <c r="N7658"/>
      <c r="O7658"/>
      <c r="S7658"/>
      <c r="T7658"/>
      <c r="U7658"/>
      <c r="V7658" s="9"/>
    </row>
    <row r="7659" spans="13:22" x14ac:dyDescent="0.3">
      <c r="M7659"/>
      <c r="N7659"/>
      <c r="O7659"/>
      <c r="S7659"/>
      <c r="T7659"/>
      <c r="U7659"/>
      <c r="V7659" s="9"/>
    </row>
    <row r="7660" spans="13:22" x14ac:dyDescent="0.3">
      <c r="M7660"/>
      <c r="N7660"/>
      <c r="O7660"/>
      <c r="S7660"/>
      <c r="T7660"/>
      <c r="U7660"/>
      <c r="V7660" s="9"/>
    </row>
    <row r="7661" spans="13:22" x14ac:dyDescent="0.3">
      <c r="M7661"/>
      <c r="N7661"/>
      <c r="O7661"/>
      <c r="S7661"/>
      <c r="T7661"/>
      <c r="U7661"/>
      <c r="V7661" s="9"/>
    </row>
    <row r="7662" spans="13:22" x14ac:dyDescent="0.3">
      <c r="M7662"/>
      <c r="N7662"/>
      <c r="O7662"/>
      <c r="S7662"/>
      <c r="T7662"/>
      <c r="U7662"/>
      <c r="V7662" s="9"/>
    </row>
    <row r="7663" spans="13:22" x14ac:dyDescent="0.3">
      <c r="M7663"/>
      <c r="N7663"/>
      <c r="O7663"/>
      <c r="S7663"/>
      <c r="T7663"/>
      <c r="U7663"/>
      <c r="V7663" s="9"/>
    </row>
    <row r="7664" spans="13:22" x14ac:dyDescent="0.3">
      <c r="M7664"/>
      <c r="N7664"/>
      <c r="O7664"/>
      <c r="S7664"/>
      <c r="T7664"/>
      <c r="U7664"/>
      <c r="V7664" s="9"/>
    </row>
    <row r="7665" spans="13:22" x14ac:dyDescent="0.3">
      <c r="M7665"/>
      <c r="N7665"/>
      <c r="O7665"/>
      <c r="S7665"/>
      <c r="T7665"/>
      <c r="U7665"/>
      <c r="V7665" s="9"/>
    </row>
    <row r="7666" spans="13:22" x14ac:dyDescent="0.3">
      <c r="M7666"/>
      <c r="N7666"/>
      <c r="O7666"/>
      <c r="S7666"/>
      <c r="T7666"/>
      <c r="U7666"/>
      <c r="V7666" s="9"/>
    </row>
    <row r="7667" spans="13:22" x14ac:dyDescent="0.3">
      <c r="M7667"/>
      <c r="N7667"/>
      <c r="O7667"/>
      <c r="S7667"/>
      <c r="T7667"/>
      <c r="U7667"/>
      <c r="V7667" s="9"/>
    </row>
    <row r="7668" spans="13:22" x14ac:dyDescent="0.3">
      <c r="M7668"/>
      <c r="N7668"/>
      <c r="O7668"/>
      <c r="S7668"/>
      <c r="T7668"/>
      <c r="U7668"/>
      <c r="V7668" s="9"/>
    </row>
    <row r="7669" spans="13:22" x14ac:dyDescent="0.3">
      <c r="M7669"/>
      <c r="N7669"/>
      <c r="O7669"/>
      <c r="S7669"/>
      <c r="T7669"/>
      <c r="U7669"/>
      <c r="V7669" s="9"/>
    </row>
    <row r="7670" spans="13:22" x14ac:dyDescent="0.3">
      <c r="M7670"/>
      <c r="N7670"/>
      <c r="O7670"/>
      <c r="S7670"/>
      <c r="T7670"/>
      <c r="U7670"/>
      <c r="V7670" s="9"/>
    </row>
    <row r="7671" spans="13:22" x14ac:dyDescent="0.3">
      <c r="M7671"/>
      <c r="N7671"/>
      <c r="O7671"/>
      <c r="S7671"/>
      <c r="T7671"/>
      <c r="U7671"/>
      <c r="V7671" s="9"/>
    </row>
    <row r="7672" spans="13:22" x14ac:dyDescent="0.3">
      <c r="M7672"/>
      <c r="N7672"/>
      <c r="O7672"/>
      <c r="S7672"/>
      <c r="T7672"/>
      <c r="U7672"/>
      <c r="V7672" s="9"/>
    </row>
    <row r="7673" spans="13:22" x14ac:dyDescent="0.3">
      <c r="M7673"/>
      <c r="N7673"/>
      <c r="O7673"/>
      <c r="S7673"/>
      <c r="T7673"/>
      <c r="U7673"/>
      <c r="V7673" s="9"/>
    </row>
    <row r="7674" spans="13:22" x14ac:dyDescent="0.3">
      <c r="M7674"/>
      <c r="N7674"/>
      <c r="O7674"/>
      <c r="S7674"/>
      <c r="T7674"/>
      <c r="U7674"/>
      <c r="V7674" s="9"/>
    </row>
    <row r="7675" spans="13:22" x14ac:dyDescent="0.3">
      <c r="M7675"/>
      <c r="N7675"/>
      <c r="O7675"/>
      <c r="S7675"/>
      <c r="T7675"/>
      <c r="U7675"/>
      <c r="V7675" s="9"/>
    </row>
    <row r="7676" spans="13:22" x14ac:dyDescent="0.3">
      <c r="M7676"/>
      <c r="N7676"/>
      <c r="O7676"/>
      <c r="S7676"/>
      <c r="T7676"/>
      <c r="U7676"/>
      <c r="V7676" s="9"/>
    </row>
    <row r="7677" spans="13:22" x14ac:dyDescent="0.3">
      <c r="M7677"/>
      <c r="N7677"/>
      <c r="O7677"/>
      <c r="S7677"/>
      <c r="T7677"/>
      <c r="U7677"/>
      <c r="V7677" s="9"/>
    </row>
    <row r="7678" spans="13:22" x14ac:dyDescent="0.3">
      <c r="M7678"/>
      <c r="N7678"/>
      <c r="O7678"/>
      <c r="S7678"/>
      <c r="T7678"/>
      <c r="U7678"/>
      <c r="V7678" s="9"/>
    </row>
    <row r="7679" spans="13:22" x14ac:dyDescent="0.3">
      <c r="M7679"/>
      <c r="N7679"/>
      <c r="O7679"/>
      <c r="S7679"/>
      <c r="T7679"/>
      <c r="U7679"/>
      <c r="V7679" s="9"/>
    </row>
    <row r="7680" spans="13:22" x14ac:dyDescent="0.3">
      <c r="M7680"/>
      <c r="N7680"/>
      <c r="O7680"/>
      <c r="S7680"/>
      <c r="T7680"/>
      <c r="U7680"/>
      <c r="V7680" s="9"/>
    </row>
    <row r="7681" spans="13:22" x14ac:dyDescent="0.3">
      <c r="M7681"/>
      <c r="N7681"/>
      <c r="O7681"/>
      <c r="S7681"/>
      <c r="T7681"/>
      <c r="U7681"/>
      <c r="V7681" s="9"/>
    </row>
    <row r="7682" spans="13:22" x14ac:dyDescent="0.3">
      <c r="M7682"/>
      <c r="N7682"/>
      <c r="O7682"/>
      <c r="S7682"/>
      <c r="T7682"/>
      <c r="U7682"/>
      <c r="V7682" s="9"/>
    </row>
    <row r="7683" spans="13:22" x14ac:dyDescent="0.3">
      <c r="M7683"/>
      <c r="N7683"/>
      <c r="O7683"/>
      <c r="S7683"/>
      <c r="T7683"/>
      <c r="U7683"/>
      <c r="V7683" s="9"/>
    </row>
    <row r="7684" spans="13:22" x14ac:dyDescent="0.3">
      <c r="M7684"/>
      <c r="N7684"/>
      <c r="O7684"/>
      <c r="S7684"/>
      <c r="T7684"/>
      <c r="U7684"/>
      <c r="V7684" s="9"/>
    </row>
    <row r="7685" spans="13:22" x14ac:dyDescent="0.3">
      <c r="M7685"/>
      <c r="N7685"/>
      <c r="O7685"/>
      <c r="S7685"/>
      <c r="T7685"/>
      <c r="U7685"/>
      <c r="V7685" s="9"/>
    </row>
    <row r="7686" spans="13:22" x14ac:dyDescent="0.3">
      <c r="M7686"/>
      <c r="N7686"/>
      <c r="O7686"/>
      <c r="S7686"/>
      <c r="T7686"/>
      <c r="U7686"/>
      <c r="V7686" s="9"/>
    </row>
    <row r="7687" spans="13:22" x14ac:dyDescent="0.3">
      <c r="M7687"/>
      <c r="N7687"/>
      <c r="O7687"/>
      <c r="S7687"/>
      <c r="T7687"/>
      <c r="U7687"/>
      <c r="V7687" s="9"/>
    </row>
    <row r="7688" spans="13:22" x14ac:dyDescent="0.3">
      <c r="M7688"/>
      <c r="N7688"/>
      <c r="O7688"/>
      <c r="S7688"/>
      <c r="T7688"/>
      <c r="U7688"/>
      <c r="V7688" s="9"/>
    </row>
    <row r="7689" spans="13:22" x14ac:dyDescent="0.3">
      <c r="M7689"/>
      <c r="N7689"/>
      <c r="O7689"/>
      <c r="S7689"/>
      <c r="T7689"/>
      <c r="U7689"/>
      <c r="V7689" s="9"/>
    </row>
    <row r="7690" spans="13:22" x14ac:dyDescent="0.3">
      <c r="M7690"/>
      <c r="N7690"/>
      <c r="O7690"/>
      <c r="S7690"/>
      <c r="T7690"/>
      <c r="U7690"/>
      <c r="V7690" s="9"/>
    </row>
    <row r="7691" spans="13:22" x14ac:dyDescent="0.3">
      <c r="M7691"/>
      <c r="N7691"/>
      <c r="O7691"/>
      <c r="S7691"/>
      <c r="T7691"/>
      <c r="U7691"/>
      <c r="V7691" s="9"/>
    </row>
    <row r="7692" spans="13:22" x14ac:dyDescent="0.3">
      <c r="M7692"/>
      <c r="N7692"/>
      <c r="O7692"/>
      <c r="S7692"/>
      <c r="T7692"/>
      <c r="U7692"/>
      <c r="V7692" s="9"/>
    </row>
    <row r="7693" spans="13:22" x14ac:dyDescent="0.3">
      <c r="M7693"/>
      <c r="N7693"/>
      <c r="O7693"/>
      <c r="S7693"/>
      <c r="T7693"/>
      <c r="U7693"/>
      <c r="V7693" s="9"/>
    </row>
    <row r="7694" spans="13:22" x14ac:dyDescent="0.3">
      <c r="M7694"/>
      <c r="N7694"/>
      <c r="O7694"/>
      <c r="S7694"/>
      <c r="T7694"/>
      <c r="U7694"/>
      <c r="V7694" s="9"/>
    </row>
    <row r="7695" spans="13:22" x14ac:dyDescent="0.3">
      <c r="M7695"/>
      <c r="N7695"/>
      <c r="O7695"/>
      <c r="S7695"/>
      <c r="T7695"/>
      <c r="U7695"/>
      <c r="V7695" s="9"/>
    </row>
    <row r="7696" spans="13:22" x14ac:dyDescent="0.3">
      <c r="M7696"/>
      <c r="N7696"/>
      <c r="O7696"/>
      <c r="S7696"/>
      <c r="T7696"/>
      <c r="U7696"/>
      <c r="V7696" s="9"/>
    </row>
    <row r="7697" spans="13:22" x14ac:dyDescent="0.3">
      <c r="M7697"/>
      <c r="N7697"/>
      <c r="O7697"/>
      <c r="S7697"/>
      <c r="T7697"/>
      <c r="U7697"/>
      <c r="V7697" s="9"/>
    </row>
    <row r="7698" spans="13:22" x14ac:dyDescent="0.3">
      <c r="M7698"/>
      <c r="N7698"/>
      <c r="O7698"/>
      <c r="S7698"/>
      <c r="T7698"/>
      <c r="U7698"/>
      <c r="V7698" s="9"/>
    </row>
    <row r="7699" spans="13:22" x14ac:dyDescent="0.3">
      <c r="M7699"/>
      <c r="N7699"/>
      <c r="O7699"/>
      <c r="S7699"/>
      <c r="T7699"/>
      <c r="U7699"/>
      <c r="V7699" s="9"/>
    </row>
    <row r="7700" spans="13:22" x14ac:dyDescent="0.3">
      <c r="M7700"/>
      <c r="N7700"/>
      <c r="O7700"/>
      <c r="S7700"/>
      <c r="T7700"/>
      <c r="U7700"/>
      <c r="V7700" s="9"/>
    </row>
    <row r="7701" spans="13:22" x14ac:dyDescent="0.3">
      <c r="M7701"/>
      <c r="N7701"/>
      <c r="O7701"/>
      <c r="S7701"/>
      <c r="T7701"/>
      <c r="U7701"/>
      <c r="V7701" s="9"/>
    </row>
    <row r="7702" spans="13:22" x14ac:dyDescent="0.3">
      <c r="M7702"/>
      <c r="N7702"/>
      <c r="O7702"/>
      <c r="S7702"/>
      <c r="T7702"/>
      <c r="U7702"/>
      <c r="V7702" s="9"/>
    </row>
    <row r="7703" spans="13:22" x14ac:dyDescent="0.3">
      <c r="M7703"/>
      <c r="N7703"/>
      <c r="O7703"/>
      <c r="S7703"/>
      <c r="T7703"/>
      <c r="U7703"/>
      <c r="V7703" s="9"/>
    </row>
    <row r="7704" spans="13:22" x14ac:dyDescent="0.3">
      <c r="M7704"/>
      <c r="N7704"/>
      <c r="O7704"/>
      <c r="S7704"/>
      <c r="T7704"/>
      <c r="U7704"/>
      <c r="V7704" s="9"/>
    </row>
    <row r="7705" spans="13:22" x14ac:dyDescent="0.3">
      <c r="M7705"/>
      <c r="N7705"/>
      <c r="O7705"/>
      <c r="S7705"/>
      <c r="T7705"/>
      <c r="U7705"/>
      <c r="V7705" s="9"/>
    </row>
    <row r="7706" spans="13:22" x14ac:dyDescent="0.3">
      <c r="M7706"/>
      <c r="N7706"/>
      <c r="O7706"/>
      <c r="S7706"/>
      <c r="T7706"/>
      <c r="U7706"/>
      <c r="V7706" s="9"/>
    </row>
    <row r="7707" spans="13:22" x14ac:dyDescent="0.3">
      <c r="M7707"/>
      <c r="N7707"/>
      <c r="O7707"/>
      <c r="S7707"/>
      <c r="T7707"/>
      <c r="U7707"/>
      <c r="V7707" s="9"/>
    </row>
    <row r="7708" spans="13:22" x14ac:dyDescent="0.3">
      <c r="M7708"/>
      <c r="N7708"/>
      <c r="O7708"/>
      <c r="S7708"/>
      <c r="T7708"/>
      <c r="U7708"/>
      <c r="V7708" s="9"/>
    </row>
    <row r="7709" spans="13:22" x14ac:dyDescent="0.3">
      <c r="M7709"/>
      <c r="N7709"/>
      <c r="O7709"/>
      <c r="S7709"/>
      <c r="T7709"/>
      <c r="U7709"/>
      <c r="V7709" s="9"/>
    </row>
    <row r="7710" spans="13:22" x14ac:dyDescent="0.3">
      <c r="M7710"/>
      <c r="N7710"/>
      <c r="O7710"/>
      <c r="S7710"/>
      <c r="T7710"/>
      <c r="U7710"/>
      <c r="V7710" s="9"/>
    </row>
    <row r="7711" spans="13:22" x14ac:dyDescent="0.3">
      <c r="M7711"/>
      <c r="N7711"/>
      <c r="O7711"/>
      <c r="S7711"/>
      <c r="T7711"/>
      <c r="U7711"/>
      <c r="V7711" s="9"/>
    </row>
    <row r="7712" spans="13:22" x14ac:dyDescent="0.3">
      <c r="M7712"/>
      <c r="N7712"/>
      <c r="O7712"/>
      <c r="S7712"/>
      <c r="T7712"/>
      <c r="U7712"/>
      <c r="V7712" s="9"/>
    </row>
    <row r="7713" spans="13:22" x14ac:dyDescent="0.3">
      <c r="M7713"/>
      <c r="N7713"/>
      <c r="O7713"/>
      <c r="S7713"/>
      <c r="T7713"/>
      <c r="U7713"/>
      <c r="V7713" s="9"/>
    </row>
    <row r="7714" spans="13:22" x14ac:dyDescent="0.3">
      <c r="M7714"/>
      <c r="N7714"/>
      <c r="O7714"/>
      <c r="S7714"/>
      <c r="T7714"/>
      <c r="U7714"/>
      <c r="V7714" s="9"/>
    </row>
    <row r="7715" spans="13:22" x14ac:dyDescent="0.3">
      <c r="M7715"/>
      <c r="N7715"/>
      <c r="O7715"/>
      <c r="S7715"/>
      <c r="T7715"/>
      <c r="U7715"/>
      <c r="V7715" s="9"/>
    </row>
    <row r="7716" spans="13:22" x14ac:dyDescent="0.3">
      <c r="M7716"/>
      <c r="N7716"/>
      <c r="O7716"/>
      <c r="S7716"/>
      <c r="T7716"/>
      <c r="U7716"/>
      <c r="V7716" s="9"/>
    </row>
    <row r="7717" spans="13:22" x14ac:dyDescent="0.3">
      <c r="M7717"/>
      <c r="N7717"/>
      <c r="O7717"/>
      <c r="S7717"/>
      <c r="T7717"/>
      <c r="U7717"/>
      <c r="V7717" s="9"/>
    </row>
    <row r="7718" spans="13:22" x14ac:dyDescent="0.3">
      <c r="M7718"/>
      <c r="N7718"/>
      <c r="O7718"/>
      <c r="S7718"/>
      <c r="T7718"/>
      <c r="U7718"/>
      <c r="V7718" s="9"/>
    </row>
    <row r="7719" spans="13:22" x14ac:dyDescent="0.3">
      <c r="M7719"/>
      <c r="N7719"/>
      <c r="O7719"/>
      <c r="S7719"/>
      <c r="T7719"/>
      <c r="U7719"/>
      <c r="V7719" s="9"/>
    </row>
    <row r="7720" spans="13:22" x14ac:dyDescent="0.3">
      <c r="M7720"/>
      <c r="N7720"/>
      <c r="O7720"/>
      <c r="S7720"/>
      <c r="T7720"/>
      <c r="U7720"/>
      <c r="V7720" s="9"/>
    </row>
    <row r="7721" spans="13:22" x14ac:dyDescent="0.3">
      <c r="M7721"/>
      <c r="N7721"/>
      <c r="O7721"/>
      <c r="S7721"/>
      <c r="T7721"/>
      <c r="U7721"/>
      <c r="V7721" s="9"/>
    </row>
    <row r="7722" spans="13:22" x14ac:dyDescent="0.3">
      <c r="M7722"/>
      <c r="N7722"/>
      <c r="O7722"/>
      <c r="S7722"/>
      <c r="T7722"/>
      <c r="U7722"/>
      <c r="V7722" s="9"/>
    </row>
    <row r="7723" spans="13:22" x14ac:dyDescent="0.3">
      <c r="M7723"/>
      <c r="N7723"/>
      <c r="O7723"/>
      <c r="S7723"/>
      <c r="T7723"/>
      <c r="U7723"/>
      <c r="V7723" s="9"/>
    </row>
    <row r="7724" spans="13:22" x14ac:dyDescent="0.3">
      <c r="M7724"/>
      <c r="N7724"/>
      <c r="O7724"/>
      <c r="S7724"/>
      <c r="T7724"/>
      <c r="U7724"/>
      <c r="V7724" s="9"/>
    </row>
    <row r="7725" spans="13:22" x14ac:dyDescent="0.3">
      <c r="M7725"/>
      <c r="N7725"/>
      <c r="O7725"/>
      <c r="S7725"/>
      <c r="T7725"/>
      <c r="U7725"/>
      <c r="V7725" s="9"/>
    </row>
    <row r="7726" spans="13:22" x14ac:dyDescent="0.3">
      <c r="M7726"/>
      <c r="N7726"/>
      <c r="O7726"/>
      <c r="S7726"/>
      <c r="T7726"/>
      <c r="U7726"/>
      <c r="V7726" s="9"/>
    </row>
    <row r="7727" spans="13:22" x14ac:dyDescent="0.3">
      <c r="M7727"/>
      <c r="N7727"/>
      <c r="O7727"/>
      <c r="S7727"/>
      <c r="T7727"/>
      <c r="U7727"/>
      <c r="V7727" s="9"/>
    </row>
    <row r="7728" spans="13:22" x14ac:dyDescent="0.3">
      <c r="M7728"/>
      <c r="N7728"/>
      <c r="O7728"/>
      <c r="S7728"/>
      <c r="T7728"/>
      <c r="U7728"/>
      <c r="V7728" s="9"/>
    </row>
    <row r="7729" spans="13:22" x14ac:dyDescent="0.3">
      <c r="M7729"/>
      <c r="N7729"/>
      <c r="O7729"/>
      <c r="S7729"/>
      <c r="T7729"/>
      <c r="U7729"/>
      <c r="V7729" s="9"/>
    </row>
    <row r="7730" spans="13:22" x14ac:dyDescent="0.3">
      <c r="M7730"/>
      <c r="N7730"/>
      <c r="O7730"/>
      <c r="S7730"/>
      <c r="T7730"/>
      <c r="U7730"/>
      <c r="V7730" s="9"/>
    </row>
    <row r="7731" spans="13:22" x14ac:dyDescent="0.3">
      <c r="M7731"/>
      <c r="N7731"/>
      <c r="O7731"/>
      <c r="S7731"/>
      <c r="T7731"/>
      <c r="U7731"/>
      <c r="V7731" s="9"/>
    </row>
    <row r="7732" spans="13:22" x14ac:dyDescent="0.3">
      <c r="M7732"/>
      <c r="N7732"/>
      <c r="O7732"/>
      <c r="S7732"/>
      <c r="T7732"/>
      <c r="U7732"/>
      <c r="V7732" s="9"/>
    </row>
    <row r="7733" spans="13:22" x14ac:dyDescent="0.3">
      <c r="M7733"/>
      <c r="N7733"/>
      <c r="O7733"/>
      <c r="S7733"/>
      <c r="T7733"/>
      <c r="U7733"/>
      <c r="V7733" s="9"/>
    </row>
    <row r="7734" spans="13:22" x14ac:dyDescent="0.3">
      <c r="M7734"/>
      <c r="N7734"/>
      <c r="O7734"/>
      <c r="S7734"/>
      <c r="T7734"/>
      <c r="U7734"/>
      <c r="V7734" s="9"/>
    </row>
    <row r="7735" spans="13:22" x14ac:dyDescent="0.3">
      <c r="M7735"/>
      <c r="N7735"/>
      <c r="O7735"/>
      <c r="S7735"/>
      <c r="T7735"/>
      <c r="U7735"/>
      <c r="V7735" s="9"/>
    </row>
    <row r="7736" spans="13:22" x14ac:dyDescent="0.3">
      <c r="M7736"/>
      <c r="N7736"/>
      <c r="O7736"/>
      <c r="S7736"/>
      <c r="T7736"/>
      <c r="U7736"/>
      <c r="V7736" s="9"/>
    </row>
    <row r="7737" spans="13:22" x14ac:dyDescent="0.3">
      <c r="M7737"/>
      <c r="N7737"/>
      <c r="O7737"/>
      <c r="S7737"/>
      <c r="T7737"/>
      <c r="U7737"/>
      <c r="V7737" s="9"/>
    </row>
    <row r="7738" spans="13:22" x14ac:dyDescent="0.3">
      <c r="M7738"/>
      <c r="N7738"/>
      <c r="O7738"/>
      <c r="S7738"/>
      <c r="T7738"/>
      <c r="U7738"/>
      <c r="V7738" s="9"/>
    </row>
    <row r="7739" spans="13:22" x14ac:dyDescent="0.3">
      <c r="M7739"/>
      <c r="N7739"/>
      <c r="O7739"/>
      <c r="S7739"/>
      <c r="T7739"/>
      <c r="U7739"/>
      <c r="V7739" s="9"/>
    </row>
    <row r="7740" spans="13:22" x14ac:dyDescent="0.3">
      <c r="M7740"/>
      <c r="N7740"/>
      <c r="O7740"/>
      <c r="S7740"/>
      <c r="T7740"/>
      <c r="U7740"/>
      <c r="V7740" s="9"/>
    </row>
    <row r="7741" spans="13:22" x14ac:dyDescent="0.3">
      <c r="M7741"/>
      <c r="N7741"/>
      <c r="O7741"/>
      <c r="S7741"/>
      <c r="T7741"/>
      <c r="U7741"/>
      <c r="V7741" s="9"/>
    </row>
    <row r="7742" spans="13:22" x14ac:dyDescent="0.3">
      <c r="M7742"/>
      <c r="N7742"/>
      <c r="O7742"/>
      <c r="S7742"/>
      <c r="T7742"/>
      <c r="U7742"/>
      <c r="V7742" s="9"/>
    </row>
    <row r="7743" spans="13:22" x14ac:dyDescent="0.3">
      <c r="M7743"/>
      <c r="N7743"/>
      <c r="O7743"/>
      <c r="S7743"/>
      <c r="T7743"/>
      <c r="U7743"/>
      <c r="V7743" s="9"/>
    </row>
    <row r="7744" spans="13:22" x14ac:dyDescent="0.3">
      <c r="M7744"/>
      <c r="N7744"/>
      <c r="O7744"/>
      <c r="S7744"/>
      <c r="T7744"/>
      <c r="U7744"/>
      <c r="V7744" s="9"/>
    </row>
    <row r="7745" spans="13:22" x14ac:dyDescent="0.3">
      <c r="M7745"/>
      <c r="N7745"/>
      <c r="O7745"/>
      <c r="S7745"/>
      <c r="T7745"/>
      <c r="U7745"/>
      <c r="V7745" s="9"/>
    </row>
    <row r="7746" spans="13:22" x14ac:dyDescent="0.3">
      <c r="M7746"/>
      <c r="N7746"/>
      <c r="O7746"/>
      <c r="S7746"/>
      <c r="T7746"/>
      <c r="U7746"/>
      <c r="V7746" s="9"/>
    </row>
    <row r="7747" spans="13:22" x14ac:dyDescent="0.3">
      <c r="M7747"/>
      <c r="N7747"/>
      <c r="O7747"/>
      <c r="S7747"/>
      <c r="T7747"/>
      <c r="U7747"/>
      <c r="V7747" s="9"/>
    </row>
    <row r="7748" spans="13:22" x14ac:dyDescent="0.3">
      <c r="M7748"/>
      <c r="N7748"/>
      <c r="O7748"/>
      <c r="S7748"/>
      <c r="T7748"/>
      <c r="U7748"/>
      <c r="V7748" s="9"/>
    </row>
    <row r="7749" spans="13:22" x14ac:dyDescent="0.3">
      <c r="M7749"/>
      <c r="N7749"/>
      <c r="O7749"/>
      <c r="S7749"/>
      <c r="T7749"/>
      <c r="U7749"/>
      <c r="V7749" s="9"/>
    </row>
    <row r="7750" spans="13:22" x14ac:dyDescent="0.3">
      <c r="M7750"/>
      <c r="N7750"/>
      <c r="O7750"/>
      <c r="S7750"/>
      <c r="T7750"/>
      <c r="U7750"/>
      <c r="V7750" s="9"/>
    </row>
    <row r="7751" spans="13:22" x14ac:dyDescent="0.3">
      <c r="M7751"/>
      <c r="N7751"/>
      <c r="O7751"/>
      <c r="S7751"/>
      <c r="T7751"/>
      <c r="U7751"/>
      <c r="V7751" s="9"/>
    </row>
    <row r="7752" spans="13:22" x14ac:dyDescent="0.3">
      <c r="M7752"/>
      <c r="N7752"/>
      <c r="O7752"/>
      <c r="S7752"/>
      <c r="T7752"/>
      <c r="U7752"/>
      <c r="V7752" s="9"/>
    </row>
    <row r="7753" spans="13:22" x14ac:dyDescent="0.3">
      <c r="M7753"/>
      <c r="N7753"/>
      <c r="O7753"/>
      <c r="S7753"/>
      <c r="T7753"/>
      <c r="U7753"/>
      <c r="V7753" s="9"/>
    </row>
    <row r="7754" spans="13:22" x14ac:dyDescent="0.3">
      <c r="M7754"/>
      <c r="N7754"/>
      <c r="O7754"/>
      <c r="S7754"/>
      <c r="T7754"/>
      <c r="U7754"/>
      <c r="V7754" s="9"/>
    </row>
    <row r="7755" spans="13:22" x14ac:dyDescent="0.3">
      <c r="M7755"/>
      <c r="N7755"/>
      <c r="O7755"/>
      <c r="S7755"/>
      <c r="T7755"/>
      <c r="U7755"/>
      <c r="V7755" s="9"/>
    </row>
    <row r="7756" spans="13:22" x14ac:dyDescent="0.3">
      <c r="M7756"/>
      <c r="N7756"/>
      <c r="O7756"/>
      <c r="S7756"/>
      <c r="T7756"/>
      <c r="U7756"/>
      <c r="V7756" s="9"/>
    </row>
    <row r="7757" spans="13:22" x14ac:dyDescent="0.3">
      <c r="M7757"/>
      <c r="N7757"/>
      <c r="O7757"/>
      <c r="S7757"/>
      <c r="T7757"/>
      <c r="U7757"/>
      <c r="V7757" s="9"/>
    </row>
    <row r="7758" spans="13:22" x14ac:dyDescent="0.3">
      <c r="M7758"/>
      <c r="N7758"/>
      <c r="O7758"/>
      <c r="S7758"/>
      <c r="T7758"/>
      <c r="U7758"/>
      <c r="V7758" s="9"/>
    </row>
    <row r="7759" spans="13:22" x14ac:dyDescent="0.3">
      <c r="M7759"/>
      <c r="N7759"/>
      <c r="O7759"/>
      <c r="S7759"/>
      <c r="T7759"/>
      <c r="U7759"/>
      <c r="V7759" s="9"/>
    </row>
    <row r="7760" spans="13:22" x14ac:dyDescent="0.3">
      <c r="M7760"/>
      <c r="N7760"/>
      <c r="O7760"/>
      <c r="S7760"/>
      <c r="T7760"/>
      <c r="U7760"/>
      <c r="V7760" s="9"/>
    </row>
    <row r="7761" spans="13:22" x14ac:dyDescent="0.3">
      <c r="M7761"/>
      <c r="N7761"/>
      <c r="O7761"/>
      <c r="S7761"/>
      <c r="T7761"/>
      <c r="U7761"/>
      <c r="V7761" s="9"/>
    </row>
    <row r="7762" spans="13:22" x14ac:dyDescent="0.3">
      <c r="M7762"/>
      <c r="N7762"/>
      <c r="O7762"/>
      <c r="S7762"/>
      <c r="T7762"/>
      <c r="U7762"/>
      <c r="V7762" s="9"/>
    </row>
    <row r="7763" spans="13:22" x14ac:dyDescent="0.3">
      <c r="M7763"/>
      <c r="N7763"/>
      <c r="O7763"/>
      <c r="S7763"/>
      <c r="T7763"/>
      <c r="U7763"/>
      <c r="V7763" s="9"/>
    </row>
    <row r="7764" spans="13:22" x14ac:dyDescent="0.3">
      <c r="M7764"/>
      <c r="N7764"/>
      <c r="O7764"/>
      <c r="S7764"/>
      <c r="T7764"/>
      <c r="U7764"/>
      <c r="V7764" s="9"/>
    </row>
    <row r="7765" spans="13:22" x14ac:dyDescent="0.3">
      <c r="M7765"/>
      <c r="N7765"/>
      <c r="O7765"/>
      <c r="S7765"/>
      <c r="T7765"/>
      <c r="U7765"/>
      <c r="V7765" s="9"/>
    </row>
    <row r="7766" spans="13:22" x14ac:dyDescent="0.3">
      <c r="M7766"/>
      <c r="N7766"/>
      <c r="O7766"/>
      <c r="S7766"/>
      <c r="T7766"/>
      <c r="U7766"/>
      <c r="V7766" s="9"/>
    </row>
    <row r="7767" spans="13:22" x14ac:dyDescent="0.3">
      <c r="M7767"/>
      <c r="N7767"/>
      <c r="O7767"/>
      <c r="S7767"/>
      <c r="T7767"/>
      <c r="U7767"/>
      <c r="V7767" s="9"/>
    </row>
    <row r="7768" spans="13:22" x14ac:dyDescent="0.3">
      <c r="M7768"/>
      <c r="N7768"/>
      <c r="O7768"/>
      <c r="S7768"/>
      <c r="T7768"/>
      <c r="U7768"/>
      <c r="V7768" s="9"/>
    </row>
    <row r="7769" spans="13:22" x14ac:dyDescent="0.3">
      <c r="M7769"/>
      <c r="N7769"/>
      <c r="O7769"/>
      <c r="S7769"/>
      <c r="T7769"/>
      <c r="U7769"/>
      <c r="V7769" s="9"/>
    </row>
    <row r="7770" spans="13:22" x14ac:dyDescent="0.3">
      <c r="M7770"/>
      <c r="N7770"/>
      <c r="O7770"/>
      <c r="S7770"/>
      <c r="T7770"/>
      <c r="U7770"/>
      <c r="V7770" s="9"/>
    </row>
    <row r="7771" spans="13:22" x14ac:dyDescent="0.3">
      <c r="M7771"/>
      <c r="N7771"/>
      <c r="O7771"/>
      <c r="S7771"/>
      <c r="T7771"/>
      <c r="U7771"/>
      <c r="V7771" s="9"/>
    </row>
    <row r="7772" spans="13:22" x14ac:dyDescent="0.3">
      <c r="M7772"/>
      <c r="N7772"/>
      <c r="O7772"/>
      <c r="S7772"/>
      <c r="T7772"/>
      <c r="U7772"/>
      <c r="V7772" s="9"/>
    </row>
    <row r="7773" spans="13:22" x14ac:dyDescent="0.3">
      <c r="M7773"/>
      <c r="N7773"/>
      <c r="O7773"/>
      <c r="S7773"/>
      <c r="T7773"/>
      <c r="U7773"/>
      <c r="V7773" s="9"/>
    </row>
    <row r="7774" spans="13:22" x14ac:dyDescent="0.3">
      <c r="M7774"/>
      <c r="N7774"/>
      <c r="O7774"/>
      <c r="S7774"/>
      <c r="T7774"/>
      <c r="U7774"/>
      <c r="V7774" s="9"/>
    </row>
    <row r="7775" spans="13:22" x14ac:dyDescent="0.3">
      <c r="M7775"/>
      <c r="N7775"/>
      <c r="O7775"/>
      <c r="S7775"/>
      <c r="T7775"/>
      <c r="U7775"/>
      <c r="V7775" s="9"/>
    </row>
    <row r="7776" spans="13:22" x14ac:dyDescent="0.3">
      <c r="M7776"/>
      <c r="N7776"/>
      <c r="O7776"/>
      <c r="S7776"/>
      <c r="T7776"/>
      <c r="U7776"/>
      <c r="V7776" s="9"/>
    </row>
    <row r="7777" spans="13:22" x14ac:dyDescent="0.3">
      <c r="M7777"/>
      <c r="N7777"/>
      <c r="O7777"/>
      <c r="S7777"/>
      <c r="T7777"/>
      <c r="U7777"/>
      <c r="V7777" s="9"/>
    </row>
    <row r="7778" spans="13:22" x14ac:dyDescent="0.3">
      <c r="M7778"/>
      <c r="N7778"/>
      <c r="O7778"/>
      <c r="S7778"/>
      <c r="T7778"/>
      <c r="U7778"/>
      <c r="V7778" s="9"/>
    </row>
    <row r="7779" spans="13:22" x14ac:dyDescent="0.3">
      <c r="M7779"/>
      <c r="N7779"/>
      <c r="O7779"/>
      <c r="S7779"/>
      <c r="T7779"/>
      <c r="U7779"/>
      <c r="V7779" s="9"/>
    </row>
    <row r="7780" spans="13:22" x14ac:dyDescent="0.3">
      <c r="M7780"/>
      <c r="N7780"/>
      <c r="O7780"/>
      <c r="S7780"/>
      <c r="T7780"/>
      <c r="U7780"/>
      <c r="V7780" s="9"/>
    </row>
    <row r="7781" spans="13:22" x14ac:dyDescent="0.3">
      <c r="M7781"/>
      <c r="N7781"/>
      <c r="O7781"/>
      <c r="S7781"/>
      <c r="T7781"/>
      <c r="U7781"/>
      <c r="V7781" s="9"/>
    </row>
    <row r="7782" spans="13:22" x14ac:dyDescent="0.3">
      <c r="M7782"/>
      <c r="N7782"/>
      <c r="O7782"/>
      <c r="S7782"/>
      <c r="T7782"/>
      <c r="U7782"/>
      <c r="V7782" s="9"/>
    </row>
    <row r="7783" spans="13:22" x14ac:dyDescent="0.3">
      <c r="M7783"/>
      <c r="N7783"/>
      <c r="O7783"/>
      <c r="S7783"/>
      <c r="T7783"/>
      <c r="U7783"/>
      <c r="V7783" s="9"/>
    </row>
    <row r="7784" spans="13:22" x14ac:dyDescent="0.3">
      <c r="M7784"/>
      <c r="N7784"/>
      <c r="O7784"/>
      <c r="S7784"/>
      <c r="T7784"/>
      <c r="U7784"/>
      <c r="V7784" s="9"/>
    </row>
    <row r="7785" spans="13:22" x14ac:dyDescent="0.3">
      <c r="M7785"/>
      <c r="N7785"/>
      <c r="O7785"/>
      <c r="S7785"/>
      <c r="T7785"/>
      <c r="U7785"/>
      <c r="V7785" s="9"/>
    </row>
    <row r="7786" spans="13:22" x14ac:dyDescent="0.3">
      <c r="M7786"/>
      <c r="N7786"/>
      <c r="O7786"/>
      <c r="S7786"/>
      <c r="T7786"/>
      <c r="U7786"/>
      <c r="V7786" s="9"/>
    </row>
    <row r="7787" spans="13:22" x14ac:dyDescent="0.3">
      <c r="M7787"/>
      <c r="N7787"/>
      <c r="O7787"/>
      <c r="S7787"/>
      <c r="T7787"/>
      <c r="U7787"/>
      <c r="V7787" s="9"/>
    </row>
    <row r="7788" spans="13:22" x14ac:dyDescent="0.3">
      <c r="M7788"/>
      <c r="N7788"/>
      <c r="O7788"/>
      <c r="S7788"/>
      <c r="T7788"/>
      <c r="U7788"/>
      <c r="V7788" s="9"/>
    </row>
    <row r="7789" spans="13:22" x14ac:dyDescent="0.3">
      <c r="M7789"/>
      <c r="N7789"/>
      <c r="O7789"/>
      <c r="S7789"/>
      <c r="T7789"/>
      <c r="U7789"/>
      <c r="V7789" s="9"/>
    </row>
    <row r="7790" spans="13:22" x14ac:dyDescent="0.3">
      <c r="M7790"/>
      <c r="N7790"/>
      <c r="O7790"/>
      <c r="S7790"/>
      <c r="T7790"/>
      <c r="U7790"/>
      <c r="V7790" s="9"/>
    </row>
    <row r="7791" spans="13:22" x14ac:dyDescent="0.3">
      <c r="M7791"/>
      <c r="N7791"/>
      <c r="O7791"/>
      <c r="S7791"/>
      <c r="T7791"/>
      <c r="U7791"/>
      <c r="V7791" s="9"/>
    </row>
    <row r="7792" spans="13:22" x14ac:dyDescent="0.3">
      <c r="M7792"/>
      <c r="N7792"/>
      <c r="O7792"/>
      <c r="S7792"/>
      <c r="T7792"/>
      <c r="U7792"/>
      <c r="V7792" s="9"/>
    </row>
    <row r="7793" spans="13:22" x14ac:dyDescent="0.3">
      <c r="M7793"/>
      <c r="N7793"/>
      <c r="O7793"/>
      <c r="S7793"/>
      <c r="T7793"/>
      <c r="U7793"/>
      <c r="V7793" s="9"/>
    </row>
    <row r="7794" spans="13:22" x14ac:dyDescent="0.3">
      <c r="M7794"/>
      <c r="N7794"/>
      <c r="O7794"/>
      <c r="S7794"/>
      <c r="T7794"/>
      <c r="U7794"/>
      <c r="V7794" s="9"/>
    </row>
    <row r="7795" spans="13:22" x14ac:dyDescent="0.3">
      <c r="M7795"/>
      <c r="N7795"/>
      <c r="O7795"/>
      <c r="S7795"/>
      <c r="T7795"/>
      <c r="U7795"/>
      <c r="V7795" s="9"/>
    </row>
    <row r="7796" spans="13:22" x14ac:dyDescent="0.3">
      <c r="M7796"/>
      <c r="N7796"/>
      <c r="O7796"/>
      <c r="S7796"/>
      <c r="T7796"/>
      <c r="U7796"/>
      <c r="V7796" s="9"/>
    </row>
    <row r="7797" spans="13:22" x14ac:dyDescent="0.3">
      <c r="M7797"/>
      <c r="N7797"/>
      <c r="O7797"/>
      <c r="S7797"/>
      <c r="T7797"/>
      <c r="U7797"/>
      <c r="V7797" s="9"/>
    </row>
    <row r="7798" spans="13:22" x14ac:dyDescent="0.3">
      <c r="M7798"/>
      <c r="N7798"/>
      <c r="O7798"/>
      <c r="S7798"/>
      <c r="T7798"/>
      <c r="U7798"/>
      <c r="V7798" s="9"/>
    </row>
    <row r="7799" spans="13:22" x14ac:dyDescent="0.3">
      <c r="M7799"/>
      <c r="N7799"/>
      <c r="O7799"/>
      <c r="S7799"/>
      <c r="T7799"/>
      <c r="U7799"/>
      <c r="V7799" s="9"/>
    </row>
    <row r="7800" spans="13:22" x14ac:dyDescent="0.3">
      <c r="M7800"/>
      <c r="N7800"/>
      <c r="O7800"/>
      <c r="S7800"/>
      <c r="T7800"/>
      <c r="U7800"/>
      <c r="V7800" s="9"/>
    </row>
    <row r="7801" spans="13:22" x14ac:dyDescent="0.3">
      <c r="M7801"/>
      <c r="N7801"/>
      <c r="O7801"/>
      <c r="S7801"/>
      <c r="T7801"/>
      <c r="U7801"/>
      <c r="V7801" s="9"/>
    </row>
    <row r="7802" spans="13:22" x14ac:dyDescent="0.3">
      <c r="M7802"/>
      <c r="N7802"/>
      <c r="O7802"/>
      <c r="S7802"/>
      <c r="T7802"/>
      <c r="U7802"/>
      <c r="V7802" s="9"/>
    </row>
    <row r="7803" spans="13:22" x14ac:dyDescent="0.3">
      <c r="M7803"/>
      <c r="N7803"/>
      <c r="O7803"/>
      <c r="S7803"/>
      <c r="T7803"/>
      <c r="U7803"/>
      <c r="V7803" s="9"/>
    </row>
    <row r="7804" spans="13:22" x14ac:dyDescent="0.3">
      <c r="M7804"/>
      <c r="N7804"/>
      <c r="O7804"/>
      <c r="S7804"/>
      <c r="T7804"/>
      <c r="U7804"/>
      <c r="V7804" s="9"/>
    </row>
    <row r="7805" spans="13:22" x14ac:dyDescent="0.3">
      <c r="M7805"/>
      <c r="N7805"/>
      <c r="O7805"/>
      <c r="S7805"/>
      <c r="T7805"/>
      <c r="U7805"/>
      <c r="V7805" s="9"/>
    </row>
    <row r="7806" spans="13:22" x14ac:dyDescent="0.3">
      <c r="M7806"/>
      <c r="N7806"/>
      <c r="O7806"/>
      <c r="S7806"/>
      <c r="T7806"/>
      <c r="U7806"/>
      <c r="V7806" s="9"/>
    </row>
    <row r="7807" spans="13:22" x14ac:dyDescent="0.3">
      <c r="M7807"/>
      <c r="N7807"/>
      <c r="O7807"/>
      <c r="S7807"/>
      <c r="T7807"/>
      <c r="U7807"/>
      <c r="V7807" s="9"/>
    </row>
    <row r="7808" spans="13:22" x14ac:dyDescent="0.3">
      <c r="M7808"/>
      <c r="N7808"/>
      <c r="O7808"/>
      <c r="S7808"/>
      <c r="T7808"/>
      <c r="U7808"/>
      <c r="V7808" s="9"/>
    </row>
    <row r="7809" spans="13:22" x14ac:dyDescent="0.3">
      <c r="M7809"/>
      <c r="N7809"/>
      <c r="O7809"/>
      <c r="S7809"/>
      <c r="T7809"/>
      <c r="U7809"/>
      <c r="V7809" s="9"/>
    </row>
    <row r="7810" spans="13:22" x14ac:dyDescent="0.3">
      <c r="M7810"/>
      <c r="N7810"/>
      <c r="O7810"/>
      <c r="S7810"/>
      <c r="T7810"/>
      <c r="U7810"/>
      <c r="V7810" s="9"/>
    </row>
    <row r="7811" spans="13:22" x14ac:dyDescent="0.3">
      <c r="M7811"/>
      <c r="N7811"/>
      <c r="O7811"/>
      <c r="S7811"/>
      <c r="T7811"/>
      <c r="U7811"/>
      <c r="V7811" s="9"/>
    </row>
    <row r="7812" spans="13:22" x14ac:dyDescent="0.3">
      <c r="M7812"/>
      <c r="N7812"/>
      <c r="O7812"/>
      <c r="S7812"/>
      <c r="T7812"/>
      <c r="U7812"/>
      <c r="V7812" s="9"/>
    </row>
    <row r="7813" spans="13:22" x14ac:dyDescent="0.3">
      <c r="M7813"/>
      <c r="N7813"/>
      <c r="O7813"/>
      <c r="S7813"/>
      <c r="T7813"/>
      <c r="U7813"/>
      <c r="V7813" s="9"/>
    </row>
    <row r="7814" spans="13:22" x14ac:dyDescent="0.3">
      <c r="M7814"/>
      <c r="N7814"/>
      <c r="O7814"/>
      <c r="S7814"/>
      <c r="T7814"/>
      <c r="U7814"/>
      <c r="V7814" s="9"/>
    </row>
    <row r="7815" spans="13:22" x14ac:dyDescent="0.3">
      <c r="M7815"/>
      <c r="N7815"/>
      <c r="O7815"/>
      <c r="S7815"/>
      <c r="T7815"/>
      <c r="U7815"/>
      <c r="V7815" s="9"/>
    </row>
    <row r="7816" spans="13:22" x14ac:dyDescent="0.3">
      <c r="M7816"/>
      <c r="N7816"/>
      <c r="O7816"/>
      <c r="S7816"/>
      <c r="T7816"/>
      <c r="U7816"/>
      <c r="V7816" s="9"/>
    </row>
    <row r="7817" spans="13:22" x14ac:dyDescent="0.3">
      <c r="M7817"/>
      <c r="N7817"/>
      <c r="O7817"/>
      <c r="S7817"/>
      <c r="T7817"/>
      <c r="U7817"/>
      <c r="V7817" s="9"/>
    </row>
    <row r="7818" spans="13:22" x14ac:dyDescent="0.3">
      <c r="M7818"/>
      <c r="N7818"/>
      <c r="O7818"/>
      <c r="S7818"/>
      <c r="T7818"/>
      <c r="U7818"/>
      <c r="V7818" s="9"/>
    </row>
    <row r="7819" spans="13:22" x14ac:dyDescent="0.3">
      <c r="M7819"/>
      <c r="N7819"/>
      <c r="O7819"/>
      <c r="S7819"/>
      <c r="T7819"/>
      <c r="U7819"/>
      <c r="V7819" s="9"/>
    </row>
    <row r="7820" spans="13:22" x14ac:dyDescent="0.3">
      <c r="M7820"/>
      <c r="N7820"/>
      <c r="O7820"/>
      <c r="S7820"/>
      <c r="T7820"/>
      <c r="U7820"/>
      <c r="V7820" s="9"/>
    </row>
    <row r="7821" spans="13:22" x14ac:dyDescent="0.3">
      <c r="M7821"/>
      <c r="N7821"/>
      <c r="O7821"/>
      <c r="S7821"/>
      <c r="T7821"/>
      <c r="U7821"/>
      <c r="V7821" s="9"/>
    </row>
    <row r="7822" spans="13:22" x14ac:dyDescent="0.3">
      <c r="M7822"/>
      <c r="N7822"/>
      <c r="O7822"/>
      <c r="S7822"/>
      <c r="T7822"/>
      <c r="U7822"/>
      <c r="V7822" s="9"/>
    </row>
    <row r="7823" spans="13:22" x14ac:dyDescent="0.3">
      <c r="M7823"/>
      <c r="N7823"/>
      <c r="O7823"/>
      <c r="S7823"/>
      <c r="T7823"/>
      <c r="U7823"/>
      <c r="V7823" s="9"/>
    </row>
    <row r="7824" spans="13:22" x14ac:dyDescent="0.3">
      <c r="M7824"/>
      <c r="N7824"/>
      <c r="O7824"/>
      <c r="S7824"/>
      <c r="T7824"/>
      <c r="U7824"/>
      <c r="V7824" s="9"/>
    </row>
    <row r="7825" spans="13:22" x14ac:dyDescent="0.3">
      <c r="M7825"/>
      <c r="N7825"/>
      <c r="O7825"/>
      <c r="S7825"/>
      <c r="T7825"/>
      <c r="U7825"/>
      <c r="V7825" s="9"/>
    </row>
    <row r="7826" spans="13:22" x14ac:dyDescent="0.3">
      <c r="M7826"/>
      <c r="N7826"/>
      <c r="O7826"/>
      <c r="S7826"/>
      <c r="T7826"/>
      <c r="U7826"/>
      <c r="V7826" s="9"/>
    </row>
    <row r="7827" spans="13:22" x14ac:dyDescent="0.3">
      <c r="M7827"/>
      <c r="N7827"/>
      <c r="O7827"/>
      <c r="S7827"/>
      <c r="T7827"/>
      <c r="U7827"/>
      <c r="V7827" s="9"/>
    </row>
    <row r="7828" spans="13:22" x14ac:dyDescent="0.3">
      <c r="M7828"/>
      <c r="N7828"/>
      <c r="O7828"/>
      <c r="S7828"/>
      <c r="T7828"/>
      <c r="U7828"/>
      <c r="V7828" s="9"/>
    </row>
    <row r="7829" spans="13:22" x14ac:dyDescent="0.3">
      <c r="M7829"/>
      <c r="N7829"/>
      <c r="O7829"/>
      <c r="S7829"/>
      <c r="T7829"/>
      <c r="U7829"/>
      <c r="V7829" s="9"/>
    </row>
    <row r="7830" spans="13:22" x14ac:dyDescent="0.3">
      <c r="M7830"/>
      <c r="N7830"/>
      <c r="O7830"/>
      <c r="S7830"/>
      <c r="T7830"/>
      <c r="U7830"/>
      <c r="V7830" s="9"/>
    </row>
    <row r="7831" spans="13:22" x14ac:dyDescent="0.3">
      <c r="M7831"/>
      <c r="N7831"/>
      <c r="O7831"/>
      <c r="S7831"/>
      <c r="T7831"/>
      <c r="U7831"/>
      <c r="V7831" s="9"/>
    </row>
    <row r="7832" spans="13:22" x14ac:dyDescent="0.3">
      <c r="M7832"/>
      <c r="N7832"/>
      <c r="O7832"/>
      <c r="S7832"/>
      <c r="T7832"/>
      <c r="U7832"/>
      <c r="V7832" s="9"/>
    </row>
    <row r="7833" spans="13:22" x14ac:dyDescent="0.3">
      <c r="M7833"/>
      <c r="N7833"/>
      <c r="O7833"/>
      <c r="S7833"/>
      <c r="T7833"/>
      <c r="U7833"/>
      <c r="V7833" s="9"/>
    </row>
    <row r="7834" spans="13:22" x14ac:dyDescent="0.3">
      <c r="M7834"/>
      <c r="N7834"/>
      <c r="O7834"/>
      <c r="S7834"/>
      <c r="T7834"/>
      <c r="U7834"/>
      <c r="V7834" s="9"/>
    </row>
    <row r="7835" spans="13:22" x14ac:dyDescent="0.3">
      <c r="M7835"/>
      <c r="N7835"/>
      <c r="O7835"/>
      <c r="S7835"/>
      <c r="T7835"/>
      <c r="U7835"/>
      <c r="V7835" s="9"/>
    </row>
    <row r="7836" spans="13:22" x14ac:dyDescent="0.3">
      <c r="M7836"/>
      <c r="N7836"/>
      <c r="O7836"/>
      <c r="S7836"/>
      <c r="T7836"/>
      <c r="U7836"/>
      <c r="V7836" s="9"/>
    </row>
    <row r="7837" spans="13:22" x14ac:dyDescent="0.3">
      <c r="M7837"/>
      <c r="N7837"/>
      <c r="O7837"/>
      <c r="S7837"/>
      <c r="T7837"/>
      <c r="U7837"/>
      <c r="V7837" s="9"/>
    </row>
    <row r="7838" spans="13:22" x14ac:dyDescent="0.3">
      <c r="M7838"/>
      <c r="N7838"/>
      <c r="O7838"/>
      <c r="S7838"/>
      <c r="T7838"/>
      <c r="U7838"/>
      <c r="V7838" s="9"/>
    </row>
    <row r="7839" spans="13:22" x14ac:dyDescent="0.3">
      <c r="M7839"/>
      <c r="N7839"/>
      <c r="O7839"/>
      <c r="S7839"/>
      <c r="T7839"/>
      <c r="U7839"/>
      <c r="V7839" s="9"/>
    </row>
    <row r="7840" spans="13:22" x14ac:dyDescent="0.3">
      <c r="M7840"/>
      <c r="N7840"/>
      <c r="O7840"/>
      <c r="S7840"/>
      <c r="T7840"/>
      <c r="U7840"/>
      <c r="V7840" s="9"/>
    </row>
    <row r="7841" spans="13:22" x14ac:dyDescent="0.3">
      <c r="M7841"/>
      <c r="N7841"/>
      <c r="O7841"/>
      <c r="S7841"/>
      <c r="T7841"/>
      <c r="U7841"/>
      <c r="V7841" s="9"/>
    </row>
    <row r="7842" spans="13:22" x14ac:dyDescent="0.3">
      <c r="M7842"/>
      <c r="N7842"/>
      <c r="O7842"/>
      <c r="S7842"/>
      <c r="T7842"/>
      <c r="U7842"/>
      <c r="V7842" s="9"/>
    </row>
    <row r="7843" spans="13:22" x14ac:dyDescent="0.3">
      <c r="M7843"/>
      <c r="N7843"/>
      <c r="O7843"/>
      <c r="S7843"/>
      <c r="T7843"/>
      <c r="U7843"/>
      <c r="V7843" s="9"/>
    </row>
    <row r="7844" spans="13:22" x14ac:dyDescent="0.3">
      <c r="M7844"/>
      <c r="N7844"/>
      <c r="O7844"/>
      <c r="S7844"/>
      <c r="T7844"/>
      <c r="U7844"/>
      <c r="V7844" s="9"/>
    </row>
    <row r="7845" spans="13:22" x14ac:dyDescent="0.3">
      <c r="M7845"/>
      <c r="N7845"/>
      <c r="O7845"/>
      <c r="S7845"/>
      <c r="T7845"/>
      <c r="U7845"/>
      <c r="V7845" s="9"/>
    </row>
    <row r="7846" spans="13:22" x14ac:dyDescent="0.3">
      <c r="M7846"/>
      <c r="N7846"/>
      <c r="O7846"/>
      <c r="S7846"/>
      <c r="T7846"/>
      <c r="U7846"/>
      <c r="V7846" s="9"/>
    </row>
    <row r="7847" spans="13:22" x14ac:dyDescent="0.3">
      <c r="M7847"/>
      <c r="N7847"/>
      <c r="O7847"/>
      <c r="S7847"/>
      <c r="T7847"/>
      <c r="U7847"/>
      <c r="V7847" s="9"/>
    </row>
    <row r="7848" spans="13:22" x14ac:dyDescent="0.3">
      <c r="M7848"/>
      <c r="N7848"/>
      <c r="O7848"/>
      <c r="S7848"/>
      <c r="T7848"/>
      <c r="U7848"/>
      <c r="V7848" s="9"/>
    </row>
    <row r="7849" spans="13:22" x14ac:dyDescent="0.3">
      <c r="M7849"/>
      <c r="N7849"/>
      <c r="O7849"/>
      <c r="S7849"/>
      <c r="T7849"/>
      <c r="U7849"/>
      <c r="V7849" s="9"/>
    </row>
    <row r="7850" spans="13:22" x14ac:dyDescent="0.3">
      <c r="M7850"/>
      <c r="N7850"/>
      <c r="O7850"/>
      <c r="S7850"/>
      <c r="T7850"/>
      <c r="U7850"/>
      <c r="V7850" s="9"/>
    </row>
    <row r="7851" spans="13:22" x14ac:dyDescent="0.3">
      <c r="M7851"/>
      <c r="N7851"/>
      <c r="O7851"/>
      <c r="S7851"/>
      <c r="T7851"/>
      <c r="U7851"/>
      <c r="V7851" s="9"/>
    </row>
    <row r="7852" spans="13:22" x14ac:dyDescent="0.3">
      <c r="M7852"/>
      <c r="N7852"/>
      <c r="O7852"/>
      <c r="S7852"/>
      <c r="T7852"/>
      <c r="U7852"/>
      <c r="V7852" s="9"/>
    </row>
    <row r="7853" spans="13:22" x14ac:dyDescent="0.3">
      <c r="M7853"/>
      <c r="N7853"/>
      <c r="O7853"/>
      <c r="S7853"/>
      <c r="T7853"/>
      <c r="U7853"/>
      <c r="V7853" s="9"/>
    </row>
    <row r="7854" spans="13:22" x14ac:dyDescent="0.3">
      <c r="M7854"/>
      <c r="N7854"/>
      <c r="O7854"/>
      <c r="S7854"/>
      <c r="T7854"/>
      <c r="U7854"/>
      <c r="V7854" s="9"/>
    </row>
    <row r="7855" spans="13:22" x14ac:dyDescent="0.3">
      <c r="M7855"/>
      <c r="N7855"/>
      <c r="O7855"/>
      <c r="S7855"/>
      <c r="T7855"/>
      <c r="U7855"/>
      <c r="V7855" s="9"/>
    </row>
    <row r="7856" spans="13:22" x14ac:dyDescent="0.3">
      <c r="M7856"/>
      <c r="N7856"/>
      <c r="O7856"/>
      <c r="S7856"/>
      <c r="T7856"/>
      <c r="U7856"/>
      <c r="V7856" s="9"/>
    </row>
    <row r="7857" spans="13:22" x14ac:dyDescent="0.3">
      <c r="M7857"/>
      <c r="N7857"/>
      <c r="O7857"/>
      <c r="S7857"/>
      <c r="T7857"/>
      <c r="U7857"/>
      <c r="V7857" s="9"/>
    </row>
    <row r="7858" spans="13:22" x14ac:dyDescent="0.3">
      <c r="M7858"/>
      <c r="N7858"/>
      <c r="O7858"/>
      <c r="S7858"/>
      <c r="T7858"/>
      <c r="U7858"/>
      <c r="V7858" s="9"/>
    </row>
    <row r="7859" spans="13:22" x14ac:dyDescent="0.3">
      <c r="M7859"/>
      <c r="N7859"/>
      <c r="O7859"/>
      <c r="S7859"/>
      <c r="T7859"/>
      <c r="U7859"/>
      <c r="V7859" s="9"/>
    </row>
    <row r="7860" spans="13:22" x14ac:dyDescent="0.3">
      <c r="M7860"/>
      <c r="N7860"/>
      <c r="O7860"/>
      <c r="S7860"/>
      <c r="T7860"/>
      <c r="U7860"/>
      <c r="V7860" s="9"/>
    </row>
    <row r="7861" spans="13:22" x14ac:dyDescent="0.3">
      <c r="M7861"/>
      <c r="N7861"/>
      <c r="O7861"/>
      <c r="S7861"/>
      <c r="T7861"/>
      <c r="U7861"/>
      <c r="V7861" s="9"/>
    </row>
    <row r="7862" spans="13:22" x14ac:dyDescent="0.3">
      <c r="M7862"/>
      <c r="N7862"/>
      <c r="O7862"/>
      <c r="S7862"/>
      <c r="T7862"/>
      <c r="U7862"/>
      <c r="V7862" s="9"/>
    </row>
    <row r="7863" spans="13:22" x14ac:dyDescent="0.3">
      <c r="M7863"/>
      <c r="N7863"/>
      <c r="O7863"/>
      <c r="S7863"/>
      <c r="T7863"/>
      <c r="U7863"/>
      <c r="V7863" s="9"/>
    </row>
    <row r="7864" spans="13:22" x14ac:dyDescent="0.3">
      <c r="M7864"/>
      <c r="N7864"/>
      <c r="O7864"/>
      <c r="S7864"/>
      <c r="T7864"/>
      <c r="U7864"/>
      <c r="V7864" s="9"/>
    </row>
    <row r="7865" spans="13:22" x14ac:dyDescent="0.3">
      <c r="M7865"/>
      <c r="N7865"/>
      <c r="O7865"/>
      <c r="S7865"/>
      <c r="T7865"/>
      <c r="U7865"/>
      <c r="V7865" s="9"/>
    </row>
    <row r="7866" spans="13:22" x14ac:dyDescent="0.3">
      <c r="M7866"/>
      <c r="N7866"/>
      <c r="O7866"/>
      <c r="S7866"/>
      <c r="T7866"/>
      <c r="U7866"/>
      <c r="V7866" s="9"/>
    </row>
    <row r="7867" spans="13:22" x14ac:dyDescent="0.3">
      <c r="M7867"/>
      <c r="N7867"/>
      <c r="O7867"/>
      <c r="S7867"/>
      <c r="T7867"/>
      <c r="U7867"/>
      <c r="V7867" s="9"/>
    </row>
    <row r="7868" spans="13:22" x14ac:dyDescent="0.3">
      <c r="M7868"/>
      <c r="N7868"/>
      <c r="O7868"/>
      <c r="S7868"/>
      <c r="T7868"/>
      <c r="U7868"/>
      <c r="V7868" s="9"/>
    </row>
    <row r="7869" spans="13:22" x14ac:dyDescent="0.3">
      <c r="M7869"/>
      <c r="N7869"/>
      <c r="O7869"/>
      <c r="S7869"/>
      <c r="T7869"/>
      <c r="U7869"/>
      <c r="V7869" s="9"/>
    </row>
    <row r="7870" spans="13:22" x14ac:dyDescent="0.3">
      <c r="M7870"/>
      <c r="N7870"/>
      <c r="O7870"/>
      <c r="S7870"/>
      <c r="T7870"/>
      <c r="U7870"/>
      <c r="V7870" s="9"/>
    </row>
    <row r="7871" spans="13:22" x14ac:dyDescent="0.3">
      <c r="M7871"/>
      <c r="N7871"/>
      <c r="O7871"/>
      <c r="S7871"/>
      <c r="T7871"/>
      <c r="U7871"/>
      <c r="V7871" s="9"/>
    </row>
    <row r="7872" spans="13:22" x14ac:dyDescent="0.3">
      <c r="M7872"/>
      <c r="N7872"/>
      <c r="O7872"/>
      <c r="S7872"/>
      <c r="T7872"/>
      <c r="U7872"/>
      <c r="V7872" s="9"/>
    </row>
    <row r="7873" spans="13:22" x14ac:dyDescent="0.3">
      <c r="M7873"/>
      <c r="N7873"/>
      <c r="O7873"/>
      <c r="S7873"/>
      <c r="T7873"/>
      <c r="U7873"/>
      <c r="V7873" s="9"/>
    </row>
    <row r="7874" spans="13:22" x14ac:dyDescent="0.3">
      <c r="M7874"/>
      <c r="N7874"/>
      <c r="O7874"/>
      <c r="S7874"/>
      <c r="T7874"/>
      <c r="U7874"/>
      <c r="V7874" s="9"/>
    </row>
    <row r="7875" spans="13:22" x14ac:dyDescent="0.3">
      <c r="M7875"/>
      <c r="N7875"/>
      <c r="O7875"/>
      <c r="S7875"/>
      <c r="T7875"/>
      <c r="U7875"/>
      <c r="V7875" s="9"/>
    </row>
    <row r="7876" spans="13:22" x14ac:dyDescent="0.3">
      <c r="M7876"/>
      <c r="N7876"/>
      <c r="O7876"/>
      <c r="S7876"/>
      <c r="T7876"/>
      <c r="U7876"/>
      <c r="V7876" s="9"/>
    </row>
    <row r="7877" spans="13:22" x14ac:dyDescent="0.3">
      <c r="M7877"/>
      <c r="N7877"/>
      <c r="O7877"/>
      <c r="S7877"/>
      <c r="T7877"/>
      <c r="U7877"/>
      <c r="V7877" s="9"/>
    </row>
    <row r="7878" spans="13:22" x14ac:dyDescent="0.3">
      <c r="M7878"/>
      <c r="N7878"/>
      <c r="O7878"/>
      <c r="S7878"/>
      <c r="T7878"/>
      <c r="U7878"/>
      <c r="V7878" s="9"/>
    </row>
    <row r="7879" spans="13:22" x14ac:dyDescent="0.3">
      <c r="M7879"/>
      <c r="N7879"/>
      <c r="O7879"/>
      <c r="S7879"/>
      <c r="T7879"/>
      <c r="U7879"/>
      <c r="V7879" s="9"/>
    </row>
    <row r="7880" spans="13:22" x14ac:dyDescent="0.3">
      <c r="M7880"/>
      <c r="N7880"/>
      <c r="O7880"/>
      <c r="S7880"/>
      <c r="T7880"/>
      <c r="U7880"/>
      <c r="V7880" s="9"/>
    </row>
    <row r="7881" spans="13:22" x14ac:dyDescent="0.3">
      <c r="M7881"/>
      <c r="N7881"/>
      <c r="O7881"/>
      <c r="S7881"/>
      <c r="T7881"/>
      <c r="U7881"/>
      <c r="V7881" s="9"/>
    </row>
    <row r="7882" spans="13:22" x14ac:dyDescent="0.3">
      <c r="M7882"/>
      <c r="N7882"/>
      <c r="O7882"/>
      <c r="S7882"/>
      <c r="T7882"/>
      <c r="U7882"/>
      <c r="V7882" s="9"/>
    </row>
    <row r="7883" spans="13:22" x14ac:dyDescent="0.3">
      <c r="M7883"/>
      <c r="N7883"/>
      <c r="O7883"/>
      <c r="S7883"/>
      <c r="T7883"/>
      <c r="U7883"/>
      <c r="V7883" s="9"/>
    </row>
    <row r="7884" spans="13:22" x14ac:dyDescent="0.3">
      <c r="M7884"/>
      <c r="N7884"/>
      <c r="O7884"/>
      <c r="S7884"/>
      <c r="T7884"/>
      <c r="U7884"/>
      <c r="V7884" s="9"/>
    </row>
    <row r="7885" spans="13:22" x14ac:dyDescent="0.3">
      <c r="M7885"/>
      <c r="N7885"/>
      <c r="O7885"/>
      <c r="S7885"/>
      <c r="T7885"/>
      <c r="U7885"/>
      <c r="V7885" s="9"/>
    </row>
    <row r="7886" spans="13:22" x14ac:dyDescent="0.3">
      <c r="M7886"/>
      <c r="N7886"/>
      <c r="O7886"/>
      <c r="S7886"/>
      <c r="T7886"/>
      <c r="U7886"/>
      <c r="V7886" s="9"/>
    </row>
    <row r="7887" spans="13:22" x14ac:dyDescent="0.3">
      <c r="M7887"/>
      <c r="N7887"/>
      <c r="O7887"/>
      <c r="S7887"/>
      <c r="T7887"/>
      <c r="U7887"/>
      <c r="V7887" s="9"/>
    </row>
    <row r="7888" spans="13:22" x14ac:dyDescent="0.3">
      <c r="M7888"/>
      <c r="N7888"/>
      <c r="O7888"/>
      <c r="S7888"/>
      <c r="T7888"/>
      <c r="U7888"/>
      <c r="V7888" s="9"/>
    </row>
    <row r="7889" spans="13:22" x14ac:dyDescent="0.3">
      <c r="M7889"/>
      <c r="N7889"/>
      <c r="O7889"/>
      <c r="S7889"/>
      <c r="T7889"/>
      <c r="U7889"/>
      <c r="V7889" s="9"/>
    </row>
    <row r="7890" spans="13:22" x14ac:dyDescent="0.3">
      <c r="M7890"/>
      <c r="N7890"/>
      <c r="O7890"/>
      <c r="S7890"/>
      <c r="T7890"/>
      <c r="U7890"/>
      <c r="V7890" s="9"/>
    </row>
    <row r="7891" spans="13:22" x14ac:dyDescent="0.3">
      <c r="M7891"/>
      <c r="N7891"/>
      <c r="O7891"/>
      <c r="S7891"/>
      <c r="T7891"/>
      <c r="U7891"/>
      <c r="V7891" s="9"/>
    </row>
    <row r="7892" spans="13:22" x14ac:dyDescent="0.3">
      <c r="M7892"/>
      <c r="N7892"/>
      <c r="O7892"/>
      <c r="S7892"/>
      <c r="T7892"/>
      <c r="U7892"/>
      <c r="V7892" s="9"/>
    </row>
    <row r="7893" spans="13:22" x14ac:dyDescent="0.3">
      <c r="M7893"/>
      <c r="N7893"/>
      <c r="O7893"/>
      <c r="S7893"/>
      <c r="T7893"/>
      <c r="U7893"/>
      <c r="V7893" s="9"/>
    </row>
    <row r="7894" spans="13:22" x14ac:dyDescent="0.3">
      <c r="M7894"/>
      <c r="N7894"/>
      <c r="O7894"/>
      <c r="S7894"/>
      <c r="T7894"/>
      <c r="U7894"/>
      <c r="V7894" s="9"/>
    </row>
    <row r="7895" spans="13:22" x14ac:dyDescent="0.3">
      <c r="M7895"/>
      <c r="N7895"/>
      <c r="O7895"/>
      <c r="S7895"/>
      <c r="T7895"/>
      <c r="U7895"/>
      <c r="V7895" s="9"/>
    </row>
    <row r="7896" spans="13:22" x14ac:dyDescent="0.3">
      <c r="M7896"/>
      <c r="N7896"/>
      <c r="O7896"/>
      <c r="S7896"/>
      <c r="T7896"/>
      <c r="U7896"/>
      <c r="V7896" s="9"/>
    </row>
    <row r="7897" spans="13:22" x14ac:dyDescent="0.3">
      <c r="M7897"/>
      <c r="N7897"/>
      <c r="O7897"/>
      <c r="S7897"/>
      <c r="T7897"/>
      <c r="U7897"/>
      <c r="V7897" s="9"/>
    </row>
    <row r="7898" spans="13:22" x14ac:dyDescent="0.3">
      <c r="M7898"/>
      <c r="N7898"/>
      <c r="O7898"/>
      <c r="S7898"/>
      <c r="T7898"/>
      <c r="U7898"/>
      <c r="V7898" s="9"/>
    </row>
    <row r="7899" spans="13:22" x14ac:dyDescent="0.3">
      <c r="M7899"/>
      <c r="N7899"/>
      <c r="O7899"/>
      <c r="S7899"/>
      <c r="T7899"/>
      <c r="U7899"/>
      <c r="V7899" s="9"/>
    </row>
    <row r="7900" spans="13:22" x14ac:dyDescent="0.3">
      <c r="M7900"/>
      <c r="N7900"/>
      <c r="O7900"/>
      <c r="S7900"/>
      <c r="T7900"/>
      <c r="U7900"/>
      <c r="V7900" s="9"/>
    </row>
    <row r="7901" spans="13:22" x14ac:dyDescent="0.3">
      <c r="M7901"/>
      <c r="N7901"/>
      <c r="O7901"/>
      <c r="S7901"/>
      <c r="T7901"/>
      <c r="U7901"/>
      <c r="V7901" s="9"/>
    </row>
    <row r="7902" spans="13:22" x14ac:dyDescent="0.3">
      <c r="M7902"/>
      <c r="N7902"/>
      <c r="O7902"/>
      <c r="S7902"/>
      <c r="T7902"/>
      <c r="U7902"/>
      <c r="V7902" s="9"/>
    </row>
    <row r="7903" spans="13:22" x14ac:dyDescent="0.3">
      <c r="M7903"/>
      <c r="N7903"/>
      <c r="O7903"/>
      <c r="S7903"/>
      <c r="T7903"/>
      <c r="U7903"/>
      <c r="V7903" s="9"/>
    </row>
    <row r="7904" spans="13:22" x14ac:dyDescent="0.3">
      <c r="M7904"/>
      <c r="N7904"/>
      <c r="O7904"/>
      <c r="S7904"/>
      <c r="T7904"/>
      <c r="U7904"/>
      <c r="V7904" s="9"/>
    </row>
    <row r="7905" spans="13:22" x14ac:dyDescent="0.3">
      <c r="M7905"/>
      <c r="N7905"/>
      <c r="O7905"/>
      <c r="S7905"/>
      <c r="T7905"/>
      <c r="U7905"/>
      <c r="V7905" s="9"/>
    </row>
    <row r="7906" spans="13:22" x14ac:dyDescent="0.3">
      <c r="M7906"/>
      <c r="N7906"/>
      <c r="O7906"/>
      <c r="S7906"/>
      <c r="T7906"/>
      <c r="U7906"/>
      <c r="V7906" s="9"/>
    </row>
    <row r="7907" spans="13:22" x14ac:dyDescent="0.3">
      <c r="M7907"/>
      <c r="N7907"/>
      <c r="O7907"/>
      <c r="S7907"/>
      <c r="T7907"/>
      <c r="U7907"/>
      <c r="V7907" s="9"/>
    </row>
    <row r="7908" spans="13:22" x14ac:dyDescent="0.3">
      <c r="M7908"/>
      <c r="N7908"/>
      <c r="O7908"/>
      <c r="S7908"/>
      <c r="T7908"/>
      <c r="U7908"/>
      <c r="V7908" s="9"/>
    </row>
    <row r="7909" spans="13:22" x14ac:dyDescent="0.3">
      <c r="M7909"/>
      <c r="N7909"/>
      <c r="O7909"/>
      <c r="S7909"/>
      <c r="T7909"/>
      <c r="U7909"/>
      <c r="V7909" s="9"/>
    </row>
    <row r="7910" spans="13:22" x14ac:dyDescent="0.3">
      <c r="M7910"/>
      <c r="N7910"/>
      <c r="O7910"/>
      <c r="S7910"/>
      <c r="T7910"/>
      <c r="U7910"/>
      <c r="V7910" s="9"/>
    </row>
    <row r="7911" spans="13:22" x14ac:dyDescent="0.3">
      <c r="M7911"/>
      <c r="N7911"/>
      <c r="O7911"/>
      <c r="S7911"/>
      <c r="T7911"/>
      <c r="U7911"/>
      <c r="V7911" s="9"/>
    </row>
    <row r="7912" spans="13:22" x14ac:dyDescent="0.3">
      <c r="M7912"/>
      <c r="N7912"/>
      <c r="O7912"/>
      <c r="S7912"/>
      <c r="T7912"/>
      <c r="U7912"/>
      <c r="V7912" s="9"/>
    </row>
    <row r="7913" spans="13:22" x14ac:dyDescent="0.3">
      <c r="M7913"/>
      <c r="N7913"/>
      <c r="O7913"/>
      <c r="S7913"/>
      <c r="T7913"/>
      <c r="U7913"/>
      <c r="V7913" s="9"/>
    </row>
    <row r="7914" spans="13:22" x14ac:dyDescent="0.3">
      <c r="M7914"/>
      <c r="N7914"/>
      <c r="O7914"/>
      <c r="S7914"/>
      <c r="T7914"/>
      <c r="U7914"/>
      <c r="V7914" s="9"/>
    </row>
    <row r="7915" spans="13:22" x14ac:dyDescent="0.3">
      <c r="M7915"/>
      <c r="N7915"/>
      <c r="O7915"/>
      <c r="S7915"/>
      <c r="T7915"/>
      <c r="U7915"/>
      <c r="V7915" s="9"/>
    </row>
    <row r="7916" spans="13:22" x14ac:dyDescent="0.3">
      <c r="M7916"/>
      <c r="N7916"/>
      <c r="O7916"/>
      <c r="S7916"/>
      <c r="T7916"/>
      <c r="U7916"/>
      <c r="V7916" s="9"/>
    </row>
    <row r="7917" spans="13:22" x14ac:dyDescent="0.3">
      <c r="M7917"/>
      <c r="N7917"/>
      <c r="O7917"/>
      <c r="S7917"/>
      <c r="T7917"/>
      <c r="U7917"/>
      <c r="V7917" s="9"/>
    </row>
    <row r="7918" spans="13:22" x14ac:dyDescent="0.3">
      <c r="M7918"/>
      <c r="N7918"/>
      <c r="O7918"/>
      <c r="S7918"/>
      <c r="T7918"/>
      <c r="U7918"/>
      <c r="V7918" s="9"/>
    </row>
    <row r="7919" spans="13:22" x14ac:dyDescent="0.3">
      <c r="M7919"/>
      <c r="N7919"/>
      <c r="O7919"/>
      <c r="S7919"/>
      <c r="T7919"/>
      <c r="U7919"/>
      <c r="V7919" s="9"/>
    </row>
    <row r="7920" spans="13:22" x14ac:dyDescent="0.3">
      <c r="M7920"/>
      <c r="N7920"/>
      <c r="O7920"/>
      <c r="S7920"/>
      <c r="T7920"/>
      <c r="U7920"/>
      <c r="V7920" s="9"/>
    </row>
    <row r="7921" spans="13:22" x14ac:dyDescent="0.3">
      <c r="M7921"/>
      <c r="N7921"/>
      <c r="O7921"/>
      <c r="S7921"/>
      <c r="T7921"/>
      <c r="U7921"/>
      <c r="V7921" s="9"/>
    </row>
    <row r="7922" spans="13:22" x14ac:dyDescent="0.3">
      <c r="M7922"/>
      <c r="N7922"/>
      <c r="O7922"/>
      <c r="S7922"/>
      <c r="T7922"/>
      <c r="U7922"/>
      <c r="V7922" s="9"/>
    </row>
    <row r="7923" spans="13:22" x14ac:dyDescent="0.3">
      <c r="M7923"/>
      <c r="N7923"/>
      <c r="O7923"/>
      <c r="S7923"/>
      <c r="T7923"/>
      <c r="U7923"/>
      <c r="V7923" s="9"/>
    </row>
    <row r="7924" spans="13:22" x14ac:dyDescent="0.3">
      <c r="M7924"/>
      <c r="N7924"/>
      <c r="O7924"/>
      <c r="S7924"/>
      <c r="T7924"/>
      <c r="U7924"/>
      <c r="V7924" s="9"/>
    </row>
    <row r="7925" spans="13:22" x14ac:dyDescent="0.3">
      <c r="M7925"/>
      <c r="N7925"/>
      <c r="O7925"/>
      <c r="S7925"/>
      <c r="T7925"/>
      <c r="U7925"/>
      <c r="V7925" s="9"/>
    </row>
    <row r="7926" spans="13:22" x14ac:dyDescent="0.3">
      <c r="M7926"/>
      <c r="N7926"/>
      <c r="O7926"/>
      <c r="S7926"/>
      <c r="T7926"/>
      <c r="U7926"/>
      <c r="V7926" s="9"/>
    </row>
    <row r="7927" spans="13:22" x14ac:dyDescent="0.3">
      <c r="M7927"/>
      <c r="N7927"/>
      <c r="O7927"/>
      <c r="S7927"/>
      <c r="T7927"/>
      <c r="U7927"/>
      <c r="V7927" s="9"/>
    </row>
    <row r="7928" spans="13:22" x14ac:dyDescent="0.3">
      <c r="M7928"/>
      <c r="N7928"/>
      <c r="O7928"/>
      <c r="S7928"/>
      <c r="T7928"/>
      <c r="U7928"/>
      <c r="V7928" s="9"/>
    </row>
    <row r="7929" spans="13:22" x14ac:dyDescent="0.3">
      <c r="M7929"/>
      <c r="N7929"/>
      <c r="O7929"/>
      <c r="S7929"/>
      <c r="T7929"/>
      <c r="U7929"/>
      <c r="V7929" s="9"/>
    </row>
    <row r="7930" spans="13:22" x14ac:dyDescent="0.3">
      <c r="M7930"/>
      <c r="N7930"/>
      <c r="O7930"/>
      <c r="S7930"/>
      <c r="T7930"/>
      <c r="U7930"/>
      <c r="V7930" s="9"/>
    </row>
    <row r="7931" spans="13:22" x14ac:dyDescent="0.3">
      <c r="M7931"/>
      <c r="N7931"/>
      <c r="O7931"/>
      <c r="S7931"/>
      <c r="T7931"/>
      <c r="U7931"/>
      <c r="V7931" s="9"/>
    </row>
    <row r="7932" spans="13:22" x14ac:dyDescent="0.3">
      <c r="M7932"/>
      <c r="N7932"/>
      <c r="O7932"/>
      <c r="S7932"/>
      <c r="T7932"/>
      <c r="U7932"/>
      <c r="V7932" s="9"/>
    </row>
    <row r="7933" spans="13:22" x14ac:dyDescent="0.3">
      <c r="M7933"/>
      <c r="N7933"/>
      <c r="O7933"/>
      <c r="S7933"/>
      <c r="T7933"/>
      <c r="U7933"/>
      <c r="V7933" s="9"/>
    </row>
    <row r="7934" spans="13:22" x14ac:dyDescent="0.3">
      <c r="M7934"/>
      <c r="N7934"/>
      <c r="O7934"/>
      <c r="S7934"/>
      <c r="T7934"/>
      <c r="U7934"/>
      <c r="V7934" s="9"/>
    </row>
    <row r="7935" spans="13:22" x14ac:dyDescent="0.3">
      <c r="M7935"/>
      <c r="N7935"/>
      <c r="O7935"/>
      <c r="S7935"/>
      <c r="T7935"/>
      <c r="U7935"/>
      <c r="V7935" s="9"/>
    </row>
    <row r="7936" spans="13:22" x14ac:dyDescent="0.3">
      <c r="M7936"/>
      <c r="N7936"/>
      <c r="O7936"/>
      <c r="S7936"/>
      <c r="T7936"/>
      <c r="U7936"/>
      <c r="V7936" s="9"/>
    </row>
    <row r="7937" spans="13:22" x14ac:dyDescent="0.3">
      <c r="M7937"/>
      <c r="N7937"/>
      <c r="O7937"/>
      <c r="S7937"/>
      <c r="T7937"/>
      <c r="U7937"/>
      <c r="V7937" s="9"/>
    </row>
    <row r="7938" spans="13:22" x14ac:dyDescent="0.3">
      <c r="M7938"/>
      <c r="N7938"/>
      <c r="O7938"/>
      <c r="S7938"/>
      <c r="T7938"/>
      <c r="U7938"/>
      <c r="V7938" s="9"/>
    </row>
    <row r="7939" spans="13:22" x14ac:dyDescent="0.3">
      <c r="M7939"/>
      <c r="N7939"/>
      <c r="O7939"/>
      <c r="S7939"/>
      <c r="T7939"/>
      <c r="U7939"/>
      <c r="V7939" s="9"/>
    </row>
    <row r="7940" spans="13:22" x14ac:dyDescent="0.3">
      <c r="M7940"/>
      <c r="N7940"/>
      <c r="O7940"/>
      <c r="S7940"/>
      <c r="T7940"/>
      <c r="U7940"/>
      <c r="V7940" s="9"/>
    </row>
    <row r="7941" spans="13:22" x14ac:dyDescent="0.3">
      <c r="M7941"/>
      <c r="N7941"/>
      <c r="O7941"/>
      <c r="S7941"/>
      <c r="T7941"/>
      <c r="U7941"/>
      <c r="V7941" s="9"/>
    </row>
    <row r="7942" spans="13:22" x14ac:dyDescent="0.3">
      <c r="M7942"/>
      <c r="N7942"/>
      <c r="O7942"/>
      <c r="S7942"/>
      <c r="T7942"/>
      <c r="U7942"/>
      <c r="V7942" s="9"/>
    </row>
    <row r="7943" spans="13:22" x14ac:dyDescent="0.3">
      <c r="M7943"/>
      <c r="N7943"/>
      <c r="O7943"/>
      <c r="S7943"/>
      <c r="T7943"/>
      <c r="U7943"/>
      <c r="V7943" s="9"/>
    </row>
    <row r="7944" spans="13:22" x14ac:dyDescent="0.3">
      <c r="M7944"/>
      <c r="N7944"/>
      <c r="O7944"/>
      <c r="S7944"/>
      <c r="T7944"/>
      <c r="U7944"/>
      <c r="V7944" s="9"/>
    </row>
    <row r="7945" spans="13:22" x14ac:dyDescent="0.3">
      <c r="M7945"/>
      <c r="N7945"/>
      <c r="O7945"/>
      <c r="S7945"/>
      <c r="T7945"/>
      <c r="U7945"/>
      <c r="V7945" s="9"/>
    </row>
    <row r="7946" spans="13:22" x14ac:dyDescent="0.3">
      <c r="M7946"/>
      <c r="N7946"/>
      <c r="O7946"/>
      <c r="S7946"/>
      <c r="T7946"/>
      <c r="U7946"/>
      <c r="V7946" s="9"/>
    </row>
    <row r="7947" spans="13:22" x14ac:dyDescent="0.3">
      <c r="M7947"/>
      <c r="N7947"/>
      <c r="O7947"/>
      <c r="S7947"/>
      <c r="T7947"/>
      <c r="U7947"/>
      <c r="V7947" s="9"/>
    </row>
    <row r="7948" spans="13:22" x14ac:dyDescent="0.3">
      <c r="M7948"/>
      <c r="N7948"/>
      <c r="O7948"/>
      <c r="S7948"/>
      <c r="T7948"/>
      <c r="U7948"/>
      <c r="V7948" s="9"/>
    </row>
    <row r="7949" spans="13:22" x14ac:dyDescent="0.3">
      <c r="M7949"/>
      <c r="N7949"/>
      <c r="O7949"/>
      <c r="S7949"/>
      <c r="T7949"/>
      <c r="U7949"/>
      <c r="V7949" s="9"/>
    </row>
    <row r="7950" spans="13:22" x14ac:dyDescent="0.3">
      <c r="M7950"/>
      <c r="N7950"/>
      <c r="O7950"/>
      <c r="S7950"/>
      <c r="T7950"/>
      <c r="U7950"/>
      <c r="V7950" s="9"/>
    </row>
    <row r="7951" spans="13:22" x14ac:dyDescent="0.3">
      <c r="M7951"/>
      <c r="N7951"/>
      <c r="O7951"/>
      <c r="S7951"/>
      <c r="T7951"/>
      <c r="U7951"/>
      <c r="V7951" s="9"/>
    </row>
    <row r="7952" spans="13:22" x14ac:dyDescent="0.3">
      <c r="M7952"/>
      <c r="N7952"/>
      <c r="O7952"/>
      <c r="S7952"/>
      <c r="T7952"/>
      <c r="U7952"/>
      <c r="V7952" s="9"/>
    </row>
    <row r="7953" spans="13:22" x14ac:dyDescent="0.3">
      <c r="M7953"/>
      <c r="N7953"/>
      <c r="O7953"/>
      <c r="S7953"/>
      <c r="T7953"/>
      <c r="U7953"/>
      <c r="V7953" s="9"/>
    </row>
    <row r="7954" spans="13:22" x14ac:dyDescent="0.3">
      <c r="M7954"/>
      <c r="N7954"/>
      <c r="O7954"/>
      <c r="S7954"/>
      <c r="T7954"/>
      <c r="U7954"/>
      <c r="V7954" s="9"/>
    </row>
    <row r="7955" spans="13:22" x14ac:dyDescent="0.3">
      <c r="M7955"/>
      <c r="N7955"/>
      <c r="O7955"/>
      <c r="S7955"/>
      <c r="T7955"/>
      <c r="U7955"/>
      <c r="V7955" s="9"/>
    </row>
    <row r="7956" spans="13:22" x14ac:dyDescent="0.3">
      <c r="M7956"/>
      <c r="N7956"/>
      <c r="O7956"/>
      <c r="S7956"/>
      <c r="T7956"/>
      <c r="U7956"/>
      <c r="V7956" s="9"/>
    </row>
    <row r="7957" spans="13:22" x14ac:dyDescent="0.3">
      <c r="M7957"/>
      <c r="N7957"/>
      <c r="O7957"/>
      <c r="S7957"/>
      <c r="T7957"/>
      <c r="U7957"/>
      <c r="V7957" s="9"/>
    </row>
    <row r="7958" spans="13:22" x14ac:dyDescent="0.3">
      <c r="M7958"/>
      <c r="N7958"/>
      <c r="O7958"/>
      <c r="S7958"/>
      <c r="T7958"/>
      <c r="U7958"/>
      <c r="V7958" s="9"/>
    </row>
    <row r="7959" spans="13:22" x14ac:dyDescent="0.3">
      <c r="M7959"/>
      <c r="N7959"/>
      <c r="O7959"/>
      <c r="S7959"/>
      <c r="T7959"/>
      <c r="U7959"/>
      <c r="V7959" s="9"/>
    </row>
    <row r="7960" spans="13:22" x14ac:dyDescent="0.3">
      <c r="M7960"/>
      <c r="N7960"/>
      <c r="O7960"/>
      <c r="S7960"/>
      <c r="T7960"/>
      <c r="U7960"/>
      <c r="V7960" s="9"/>
    </row>
    <row r="7961" spans="13:22" x14ac:dyDescent="0.3">
      <c r="M7961"/>
      <c r="N7961"/>
      <c r="O7961"/>
      <c r="S7961"/>
      <c r="T7961"/>
      <c r="U7961"/>
      <c r="V7961" s="9"/>
    </row>
    <row r="7962" spans="13:22" x14ac:dyDescent="0.3">
      <c r="M7962"/>
      <c r="N7962"/>
      <c r="O7962"/>
      <c r="S7962"/>
      <c r="T7962"/>
      <c r="U7962"/>
      <c r="V7962" s="9"/>
    </row>
    <row r="7963" spans="13:22" x14ac:dyDescent="0.3">
      <c r="M7963"/>
      <c r="N7963"/>
      <c r="O7963"/>
      <c r="S7963"/>
      <c r="T7963"/>
      <c r="U7963"/>
      <c r="V7963" s="9"/>
    </row>
    <row r="7964" spans="13:22" x14ac:dyDescent="0.3">
      <c r="M7964"/>
      <c r="N7964"/>
      <c r="O7964"/>
      <c r="S7964"/>
      <c r="T7964"/>
      <c r="U7964"/>
      <c r="V7964" s="9"/>
    </row>
    <row r="7965" spans="13:22" x14ac:dyDescent="0.3">
      <c r="M7965"/>
      <c r="N7965"/>
      <c r="O7965"/>
      <c r="S7965"/>
      <c r="T7965"/>
      <c r="U7965"/>
      <c r="V7965" s="9"/>
    </row>
    <row r="7966" spans="13:22" x14ac:dyDescent="0.3">
      <c r="M7966"/>
      <c r="N7966"/>
      <c r="O7966"/>
      <c r="S7966"/>
      <c r="T7966"/>
      <c r="U7966"/>
      <c r="V7966" s="9"/>
    </row>
    <row r="7967" spans="13:22" x14ac:dyDescent="0.3">
      <c r="M7967"/>
      <c r="N7967"/>
      <c r="O7967"/>
      <c r="S7967"/>
      <c r="T7967"/>
      <c r="U7967"/>
      <c r="V7967" s="9"/>
    </row>
    <row r="7968" spans="13:22" x14ac:dyDescent="0.3">
      <c r="M7968"/>
      <c r="N7968"/>
      <c r="O7968"/>
      <c r="S7968"/>
      <c r="T7968"/>
      <c r="U7968"/>
      <c r="V7968" s="9"/>
    </row>
    <row r="7969" spans="13:22" x14ac:dyDescent="0.3">
      <c r="M7969"/>
      <c r="N7969"/>
      <c r="O7969"/>
      <c r="S7969"/>
      <c r="T7969"/>
      <c r="U7969"/>
      <c r="V7969" s="9"/>
    </row>
    <row r="7970" spans="13:22" x14ac:dyDescent="0.3">
      <c r="M7970"/>
      <c r="N7970"/>
      <c r="O7970"/>
      <c r="S7970"/>
      <c r="T7970"/>
      <c r="U7970"/>
      <c r="V7970" s="9"/>
    </row>
    <row r="7971" spans="13:22" x14ac:dyDescent="0.3">
      <c r="M7971"/>
      <c r="N7971"/>
      <c r="O7971"/>
      <c r="S7971"/>
      <c r="T7971"/>
      <c r="U7971"/>
      <c r="V7971" s="9"/>
    </row>
    <row r="7972" spans="13:22" x14ac:dyDescent="0.3">
      <c r="M7972"/>
      <c r="N7972"/>
      <c r="O7972"/>
      <c r="S7972"/>
      <c r="T7972"/>
      <c r="U7972"/>
      <c r="V7972" s="9"/>
    </row>
    <row r="7973" spans="13:22" x14ac:dyDescent="0.3">
      <c r="M7973"/>
      <c r="N7973"/>
      <c r="O7973"/>
      <c r="S7973"/>
      <c r="T7973"/>
      <c r="U7973"/>
      <c r="V7973" s="9"/>
    </row>
    <row r="7974" spans="13:22" x14ac:dyDescent="0.3">
      <c r="M7974"/>
      <c r="N7974"/>
      <c r="O7974"/>
      <c r="S7974"/>
      <c r="T7974"/>
      <c r="U7974"/>
      <c r="V7974" s="9"/>
    </row>
    <row r="7975" spans="13:22" x14ac:dyDescent="0.3">
      <c r="M7975"/>
      <c r="N7975"/>
      <c r="O7975"/>
      <c r="S7975"/>
      <c r="T7975"/>
      <c r="U7975"/>
      <c r="V7975" s="9"/>
    </row>
    <row r="7976" spans="13:22" x14ac:dyDescent="0.3">
      <c r="M7976"/>
      <c r="N7976"/>
      <c r="O7976"/>
      <c r="S7976"/>
      <c r="T7976"/>
      <c r="U7976"/>
      <c r="V7976" s="9"/>
    </row>
    <row r="7977" spans="13:22" x14ac:dyDescent="0.3">
      <c r="M7977"/>
      <c r="N7977"/>
      <c r="O7977"/>
      <c r="S7977"/>
      <c r="T7977"/>
      <c r="U7977"/>
      <c r="V7977" s="9"/>
    </row>
    <row r="7978" spans="13:22" x14ac:dyDescent="0.3">
      <c r="M7978"/>
      <c r="N7978"/>
      <c r="O7978"/>
      <c r="S7978"/>
      <c r="T7978"/>
      <c r="U7978"/>
      <c r="V7978" s="9"/>
    </row>
    <row r="7979" spans="13:22" x14ac:dyDescent="0.3">
      <c r="M7979"/>
      <c r="N7979"/>
      <c r="O7979"/>
      <c r="S7979"/>
      <c r="T7979"/>
      <c r="U7979"/>
      <c r="V7979" s="9"/>
    </row>
    <row r="7980" spans="13:22" x14ac:dyDescent="0.3">
      <c r="M7980"/>
      <c r="N7980"/>
      <c r="O7980"/>
      <c r="S7980"/>
      <c r="T7980"/>
      <c r="U7980"/>
      <c r="V7980" s="9"/>
    </row>
    <row r="7981" spans="13:22" x14ac:dyDescent="0.3">
      <c r="M7981"/>
      <c r="N7981"/>
      <c r="O7981"/>
      <c r="S7981"/>
      <c r="T7981"/>
      <c r="U7981"/>
      <c r="V7981" s="9"/>
    </row>
    <row r="7982" spans="13:22" x14ac:dyDescent="0.3">
      <c r="M7982"/>
      <c r="N7982"/>
      <c r="O7982"/>
      <c r="S7982"/>
      <c r="T7982"/>
      <c r="U7982"/>
      <c r="V7982" s="9"/>
    </row>
    <row r="7983" spans="13:22" x14ac:dyDescent="0.3">
      <c r="M7983"/>
      <c r="N7983"/>
      <c r="O7983"/>
      <c r="S7983"/>
      <c r="T7983"/>
      <c r="U7983"/>
      <c r="V7983" s="9"/>
    </row>
    <row r="7984" spans="13:22" x14ac:dyDescent="0.3">
      <c r="M7984"/>
      <c r="N7984"/>
      <c r="O7984"/>
      <c r="S7984"/>
      <c r="T7984"/>
      <c r="U7984"/>
      <c r="V7984" s="9"/>
    </row>
    <row r="7985" spans="13:22" x14ac:dyDescent="0.3">
      <c r="M7985"/>
      <c r="N7985"/>
      <c r="O7985"/>
      <c r="S7985"/>
      <c r="T7985"/>
      <c r="U7985"/>
      <c r="V7985" s="9"/>
    </row>
    <row r="7986" spans="13:22" x14ac:dyDescent="0.3">
      <c r="M7986"/>
      <c r="N7986"/>
      <c r="O7986"/>
      <c r="S7986"/>
      <c r="T7986"/>
      <c r="U7986"/>
      <c r="V7986" s="9"/>
    </row>
    <row r="7987" spans="13:22" x14ac:dyDescent="0.3">
      <c r="M7987"/>
      <c r="N7987"/>
      <c r="O7987"/>
      <c r="S7987"/>
      <c r="T7987"/>
      <c r="U7987"/>
      <c r="V7987" s="9"/>
    </row>
    <row r="7988" spans="13:22" x14ac:dyDescent="0.3">
      <c r="M7988"/>
      <c r="N7988"/>
      <c r="O7988"/>
      <c r="S7988"/>
      <c r="T7988"/>
      <c r="U7988"/>
      <c r="V7988" s="9"/>
    </row>
    <row r="7989" spans="13:22" x14ac:dyDescent="0.3">
      <c r="M7989"/>
      <c r="N7989"/>
      <c r="O7989"/>
      <c r="S7989"/>
      <c r="T7989"/>
      <c r="U7989"/>
      <c r="V7989" s="9"/>
    </row>
    <row r="7990" spans="13:22" x14ac:dyDescent="0.3">
      <c r="M7990"/>
      <c r="N7990"/>
      <c r="O7990"/>
      <c r="S7990"/>
      <c r="T7990"/>
      <c r="U7990"/>
      <c r="V7990" s="9"/>
    </row>
    <row r="7991" spans="13:22" x14ac:dyDescent="0.3">
      <c r="M7991"/>
      <c r="N7991"/>
      <c r="O7991"/>
      <c r="S7991"/>
      <c r="T7991"/>
      <c r="U7991"/>
      <c r="V7991" s="9"/>
    </row>
    <row r="7992" spans="13:22" x14ac:dyDescent="0.3">
      <c r="M7992"/>
      <c r="N7992"/>
      <c r="O7992"/>
      <c r="S7992"/>
      <c r="T7992"/>
      <c r="U7992"/>
      <c r="V7992" s="9"/>
    </row>
    <row r="7993" spans="13:22" x14ac:dyDescent="0.3">
      <c r="M7993"/>
      <c r="N7993"/>
      <c r="O7993"/>
      <c r="S7993"/>
      <c r="T7993"/>
      <c r="U7993"/>
      <c r="V7993" s="9"/>
    </row>
    <row r="7994" spans="13:22" x14ac:dyDescent="0.3">
      <c r="M7994"/>
      <c r="N7994"/>
      <c r="O7994"/>
      <c r="S7994"/>
      <c r="T7994"/>
      <c r="U7994"/>
      <c r="V7994" s="9"/>
    </row>
    <row r="7995" spans="13:22" x14ac:dyDescent="0.3">
      <c r="M7995"/>
      <c r="N7995"/>
      <c r="O7995"/>
      <c r="S7995"/>
      <c r="T7995"/>
      <c r="U7995"/>
      <c r="V7995" s="9"/>
    </row>
    <row r="7996" spans="13:22" x14ac:dyDescent="0.3">
      <c r="M7996"/>
      <c r="N7996"/>
      <c r="O7996"/>
      <c r="S7996"/>
      <c r="T7996"/>
      <c r="U7996"/>
      <c r="V7996" s="9"/>
    </row>
    <row r="7997" spans="13:22" x14ac:dyDescent="0.3">
      <c r="M7997"/>
      <c r="N7997"/>
      <c r="O7997"/>
      <c r="S7997"/>
      <c r="T7997"/>
      <c r="U7997"/>
      <c r="V7997" s="9"/>
    </row>
    <row r="7998" spans="13:22" x14ac:dyDescent="0.3">
      <c r="M7998"/>
      <c r="N7998"/>
      <c r="O7998"/>
      <c r="S7998"/>
      <c r="T7998"/>
      <c r="U7998"/>
      <c r="V7998" s="9"/>
    </row>
    <row r="7999" spans="13:22" x14ac:dyDescent="0.3">
      <c r="M7999"/>
      <c r="N7999"/>
      <c r="O7999"/>
      <c r="S7999"/>
      <c r="T7999"/>
      <c r="U7999"/>
      <c r="V7999" s="9"/>
    </row>
    <row r="8000" spans="13:22" x14ac:dyDescent="0.3">
      <c r="M8000"/>
      <c r="N8000"/>
      <c r="O8000"/>
      <c r="S8000"/>
      <c r="T8000"/>
      <c r="U8000"/>
      <c r="V8000" s="9"/>
    </row>
    <row r="8001" spans="13:22" x14ac:dyDescent="0.3">
      <c r="M8001"/>
      <c r="N8001"/>
      <c r="O8001"/>
      <c r="S8001"/>
      <c r="T8001"/>
      <c r="U8001"/>
      <c r="V8001" s="9"/>
    </row>
    <row r="8002" spans="13:22" x14ac:dyDescent="0.3">
      <c r="M8002"/>
      <c r="N8002"/>
      <c r="O8002"/>
      <c r="S8002"/>
      <c r="T8002"/>
      <c r="U8002"/>
      <c r="V8002" s="9"/>
    </row>
    <row r="8003" spans="13:22" x14ac:dyDescent="0.3">
      <c r="M8003"/>
      <c r="N8003"/>
      <c r="O8003"/>
      <c r="S8003"/>
      <c r="T8003"/>
      <c r="U8003"/>
      <c r="V8003" s="9"/>
    </row>
    <row r="8004" spans="13:22" x14ac:dyDescent="0.3">
      <c r="M8004"/>
      <c r="N8004"/>
      <c r="O8004"/>
      <c r="S8004"/>
      <c r="T8004"/>
      <c r="U8004"/>
      <c r="V8004" s="9"/>
    </row>
    <row r="8005" spans="13:22" x14ac:dyDescent="0.3">
      <c r="M8005"/>
      <c r="N8005"/>
      <c r="O8005"/>
      <c r="S8005"/>
      <c r="T8005"/>
      <c r="U8005"/>
      <c r="V8005" s="9"/>
    </row>
    <row r="8006" spans="13:22" x14ac:dyDescent="0.3">
      <c r="M8006"/>
      <c r="N8006"/>
      <c r="O8006"/>
      <c r="S8006"/>
      <c r="T8006"/>
      <c r="U8006"/>
      <c r="V8006" s="9"/>
    </row>
    <row r="8007" spans="13:22" x14ac:dyDescent="0.3">
      <c r="M8007"/>
      <c r="N8007"/>
      <c r="O8007"/>
      <c r="S8007"/>
      <c r="T8007"/>
      <c r="U8007"/>
      <c r="V8007" s="9"/>
    </row>
    <row r="8008" spans="13:22" x14ac:dyDescent="0.3">
      <c r="M8008"/>
      <c r="N8008"/>
      <c r="O8008"/>
      <c r="S8008"/>
      <c r="T8008"/>
      <c r="U8008"/>
      <c r="V8008" s="9"/>
    </row>
    <row r="8009" spans="13:22" x14ac:dyDescent="0.3">
      <c r="M8009"/>
      <c r="N8009"/>
      <c r="O8009"/>
      <c r="S8009"/>
      <c r="T8009"/>
      <c r="U8009"/>
      <c r="V8009" s="9"/>
    </row>
    <row r="8010" spans="13:22" x14ac:dyDescent="0.3">
      <c r="M8010"/>
      <c r="N8010"/>
      <c r="O8010"/>
      <c r="S8010"/>
      <c r="T8010"/>
      <c r="U8010"/>
      <c r="V8010" s="9"/>
    </row>
    <row r="8011" spans="13:22" x14ac:dyDescent="0.3">
      <c r="M8011"/>
      <c r="N8011"/>
      <c r="O8011"/>
      <c r="S8011"/>
      <c r="T8011"/>
      <c r="U8011"/>
      <c r="V8011" s="9"/>
    </row>
    <row r="8012" spans="13:22" x14ac:dyDescent="0.3">
      <c r="M8012"/>
      <c r="N8012"/>
      <c r="O8012"/>
      <c r="S8012"/>
      <c r="T8012"/>
      <c r="U8012"/>
      <c r="V8012" s="9"/>
    </row>
    <row r="8013" spans="13:22" x14ac:dyDescent="0.3">
      <c r="M8013"/>
      <c r="N8013"/>
      <c r="O8013"/>
      <c r="S8013"/>
      <c r="T8013"/>
      <c r="U8013"/>
      <c r="V8013" s="9"/>
    </row>
    <row r="8014" spans="13:22" x14ac:dyDescent="0.3">
      <c r="M8014"/>
      <c r="N8014"/>
      <c r="O8014"/>
      <c r="S8014"/>
      <c r="T8014"/>
      <c r="U8014"/>
      <c r="V8014" s="9"/>
    </row>
    <row r="8015" spans="13:22" x14ac:dyDescent="0.3">
      <c r="M8015"/>
      <c r="N8015"/>
      <c r="O8015"/>
      <c r="S8015"/>
      <c r="T8015"/>
      <c r="U8015"/>
      <c r="V8015" s="9"/>
    </row>
    <row r="8016" spans="13:22" x14ac:dyDescent="0.3">
      <c r="M8016"/>
      <c r="N8016"/>
      <c r="O8016"/>
      <c r="S8016"/>
      <c r="T8016"/>
      <c r="U8016"/>
      <c r="V8016" s="9"/>
    </row>
    <row r="8017" spans="13:22" x14ac:dyDescent="0.3">
      <c r="M8017"/>
      <c r="N8017"/>
      <c r="O8017"/>
      <c r="S8017"/>
      <c r="T8017"/>
      <c r="U8017"/>
      <c r="V8017" s="9"/>
    </row>
    <row r="8018" spans="13:22" x14ac:dyDescent="0.3">
      <c r="M8018"/>
      <c r="N8018"/>
      <c r="O8018"/>
      <c r="S8018"/>
      <c r="T8018"/>
      <c r="U8018"/>
      <c r="V8018" s="9"/>
    </row>
    <row r="8019" spans="13:22" x14ac:dyDescent="0.3">
      <c r="M8019"/>
      <c r="N8019"/>
      <c r="O8019"/>
      <c r="S8019"/>
      <c r="T8019"/>
      <c r="U8019"/>
      <c r="V8019" s="9"/>
    </row>
    <row r="8020" spans="13:22" x14ac:dyDescent="0.3">
      <c r="M8020"/>
      <c r="N8020"/>
      <c r="O8020"/>
      <c r="S8020"/>
      <c r="T8020"/>
      <c r="U8020"/>
      <c r="V8020" s="9"/>
    </row>
    <row r="8021" spans="13:22" x14ac:dyDescent="0.3">
      <c r="M8021"/>
      <c r="N8021"/>
      <c r="O8021"/>
      <c r="S8021"/>
      <c r="T8021"/>
      <c r="U8021"/>
      <c r="V8021" s="9"/>
    </row>
    <row r="8022" spans="13:22" x14ac:dyDescent="0.3">
      <c r="M8022"/>
      <c r="N8022"/>
      <c r="O8022"/>
      <c r="S8022"/>
      <c r="T8022"/>
      <c r="U8022"/>
      <c r="V8022" s="9"/>
    </row>
    <row r="8023" spans="13:22" x14ac:dyDescent="0.3">
      <c r="M8023"/>
      <c r="N8023"/>
      <c r="O8023"/>
      <c r="S8023"/>
      <c r="T8023"/>
      <c r="U8023"/>
      <c r="V8023" s="9"/>
    </row>
    <row r="8024" spans="13:22" x14ac:dyDescent="0.3">
      <c r="M8024"/>
      <c r="N8024"/>
      <c r="O8024"/>
      <c r="S8024"/>
      <c r="T8024"/>
      <c r="U8024"/>
      <c r="V8024" s="9"/>
    </row>
    <row r="8025" spans="13:22" x14ac:dyDescent="0.3">
      <c r="M8025"/>
      <c r="N8025"/>
      <c r="O8025"/>
      <c r="S8025"/>
      <c r="T8025"/>
      <c r="U8025"/>
      <c r="V8025" s="9"/>
    </row>
    <row r="8026" spans="13:22" x14ac:dyDescent="0.3">
      <c r="M8026"/>
      <c r="N8026"/>
      <c r="O8026"/>
      <c r="S8026"/>
      <c r="T8026"/>
      <c r="U8026"/>
      <c r="V8026" s="9"/>
    </row>
    <row r="8027" spans="13:22" x14ac:dyDescent="0.3">
      <c r="M8027"/>
      <c r="N8027"/>
      <c r="O8027"/>
      <c r="S8027"/>
      <c r="T8027"/>
      <c r="U8027"/>
      <c r="V8027" s="9"/>
    </row>
    <row r="8028" spans="13:22" x14ac:dyDescent="0.3">
      <c r="M8028"/>
      <c r="N8028"/>
      <c r="O8028"/>
      <c r="S8028"/>
      <c r="T8028"/>
      <c r="U8028"/>
      <c r="V8028" s="9"/>
    </row>
    <row r="8029" spans="13:22" x14ac:dyDescent="0.3">
      <c r="M8029"/>
      <c r="N8029"/>
      <c r="O8029"/>
      <c r="S8029"/>
      <c r="T8029"/>
      <c r="U8029"/>
      <c r="V8029" s="9"/>
    </row>
    <row r="8030" spans="13:22" x14ac:dyDescent="0.3">
      <c r="M8030"/>
      <c r="N8030"/>
      <c r="O8030"/>
      <c r="S8030"/>
      <c r="T8030"/>
      <c r="U8030"/>
      <c r="V8030" s="9"/>
    </row>
    <row r="8031" spans="13:22" x14ac:dyDescent="0.3">
      <c r="M8031"/>
      <c r="N8031"/>
      <c r="O8031"/>
      <c r="S8031"/>
      <c r="T8031"/>
      <c r="U8031"/>
      <c r="V8031" s="9"/>
    </row>
    <row r="8032" spans="13:22" x14ac:dyDescent="0.3">
      <c r="M8032"/>
      <c r="N8032"/>
      <c r="O8032"/>
      <c r="S8032"/>
      <c r="T8032"/>
      <c r="U8032"/>
      <c r="V8032" s="9"/>
    </row>
    <row r="8033" spans="13:22" x14ac:dyDescent="0.3">
      <c r="M8033"/>
      <c r="N8033"/>
      <c r="O8033"/>
      <c r="S8033"/>
      <c r="T8033"/>
      <c r="U8033"/>
      <c r="V8033" s="9"/>
    </row>
    <row r="8034" spans="13:22" x14ac:dyDescent="0.3">
      <c r="M8034"/>
      <c r="N8034"/>
      <c r="O8034"/>
      <c r="S8034"/>
      <c r="T8034"/>
      <c r="U8034"/>
      <c r="V8034" s="9"/>
    </row>
    <row r="8035" spans="13:22" x14ac:dyDescent="0.3">
      <c r="M8035"/>
      <c r="N8035"/>
      <c r="O8035"/>
      <c r="S8035"/>
      <c r="T8035"/>
      <c r="U8035"/>
      <c r="V8035" s="9"/>
    </row>
    <row r="8036" spans="13:22" x14ac:dyDescent="0.3">
      <c r="M8036"/>
      <c r="N8036"/>
      <c r="O8036"/>
      <c r="S8036"/>
      <c r="T8036"/>
      <c r="U8036"/>
      <c r="V8036" s="9"/>
    </row>
    <row r="8037" spans="13:22" x14ac:dyDescent="0.3">
      <c r="M8037"/>
      <c r="N8037"/>
      <c r="O8037"/>
      <c r="S8037"/>
      <c r="T8037"/>
      <c r="U8037"/>
      <c r="V8037" s="9"/>
    </row>
    <row r="8038" spans="13:22" x14ac:dyDescent="0.3">
      <c r="M8038"/>
      <c r="N8038"/>
      <c r="O8038"/>
      <c r="S8038"/>
      <c r="T8038"/>
      <c r="U8038"/>
      <c r="V8038" s="9"/>
    </row>
    <row r="8039" spans="13:22" x14ac:dyDescent="0.3">
      <c r="M8039"/>
      <c r="N8039"/>
      <c r="O8039"/>
      <c r="S8039"/>
      <c r="T8039"/>
      <c r="U8039"/>
      <c r="V8039" s="9"/>
    </row>
    <row r="8040" spans="13:22" x14ac:dyDescent="0.3">
      <c r="M8040"/>
      <c r="N8040"/>
      <c r="O8040"/>
      <c r="S8040"/>
      <c r="T8040"/>
      <c r="U8040"/>
      <c r="V8040" s="9"/>
    </row>
    <row r="8041" spans="13:22" x14ac:dyDescent="0.3">
      <c r="M8041"/>
      <c r="N8041"/>
      <c r="O8041"/>
      <c r="S8041"/>
      <c r="T8041"/>
      <c r="U8041"/>
      <c r="V8041" s="9"/>
    </row>
    <row r="8042" spans="13:22" x14ac:dyDescent="0.3">
      <c r="M8042"/>
      <c r="N8042"/>
      <c r="O8042"/>
      <c r="S8042"/>
      <c r="T8042"/>
      <c r="U8042"/>
      <c r="V8042" s="9"/>
    </row>
    <row r="8043" spans="13:22" x14ac:dyDescent="0.3">
      <c r="M8043"/>
      <c r="N8043"/>
      <c r="O8043"/>
      <c r="S8043"/>
      <c r="T8043"/>
      <c r="U8043"/>
      <c r="V8043" s="9"/>
    </row>
    <row r="8044" spans="13:22" x14ac:dyDescent="0.3">
      <c r="M8044"/>
      <c r="N8044"/>
      <c r="O8044"/>
      <c r="S8044"/>
      <c r="T8044"/>
      <c r="U8044"/>
      <c r="V8044" s="9"/>
    </row>
    <row r="8045" spans="13:22" x14ac:dyDescent="0.3">
      <c r="M8045"/>
      <c r="N8045"/>
      <c r="O8045"/>
      <c r="S8045"/>
      <c r="T8045"/>
      <c r="U8045"/>
      <c r="V8045" s="9"/>
    </row>
    <row r="8046" spans="13:22" x14ac:dyDescent="0.3">
      <c r="M8046"/>
      <c r="N8046"/>
      <c r="O8046"/>
      <c r="S8046"/>
      <c r="T8046"/>
      <c r="U8046"/>
      <c r="V8046" s="9"/>
    </row>
    <row r="8047" spans="13:22" x14ac:dyDescent="0.3">
      <c r="M8047"/>
      <c r="N8047"/>
      <c r="O8047"/>
      <c r="S8047"/>
      <c r="T8047"/>
      <c r="U8047"/>
      <c r="V8047" s="9"/>
    </row>
    <row r="8048" spans="13:22" x14ac:dyDescent="0.3">
      <c r="M8048"/>
      <c r="N8048"/>
      <c r="O8048"/>
      <c r="S8048"/>
      <c r="T8048"/>
      <c r="U8048"/>
      <c r="V8048" s="9"/>
    </row>
    <row r="8049" spans="13:22" x14ac:dyDescent="0.3">
      <c r="M8049"/>
      <c r="N8049"/>
      <c r="O8049"/>
      <c r="S8049"/>
      <c r="T8049"/>
      <c r="U8049"/>
      <c r="V8049" s="9"/>
    </row>
    <row r="8050" spans="13:22" x14ac:dyDescent="0.3">
      <c r="M8050"/>
      <c r="N8050"/>
      <c r="O8050"/>
      <c r="S8050"/>
      <c r="T8050"/>
      <c r="U8050"/>
      <c r="V8050" s="9"/>
    </row>
    <row r="8051" spans="13:22" x14ac:dyDescent="0.3">
      <c r="M8051"/>
      <c r="N8051"/>
      <c r="O8051"/>
      <c r="S8051"/>
      <c r="T8051"/>
      <c r="U8051"/>
      <c r="V8051" s="9"/>
    </row>
    <row r="8052" spans="13:22" x14ac:dyDescent="0.3">
      <c r="M8052"/>
      <c r="N8052"/>
      <c r="O8052"/>
      <c r="S8052"/>
      <c r="T8052"/>
      <c r="U8052"/>
      <c r="V8052" s="9"/>
    </row>
    <row r="8053" spans="13:22" x14ac:dyDescent="0.3">
      <c r="M8053"/>
      <c r="N8053"/>
      <c r="O8053"/>
      <c r="S8053"/>
      <c r="T8053"/>
      <c r="U8053"/>
      <c r="V8053" s="9"/>
    </row>
    <row r="8054" spans="13:22" x14ac:dyDescent="0.3">
      <c r="M8054"/>
      <c r="N8054"/>
      <c r="O8054"/>
      <c r="S8054"/>
      <c r="T8054"/>
      <c r="U8054"/>
      <c r="V8054" s="9"/>
    </row>
    <row r="8055" spans="13:22" x14ac:dyDescent="0.3">
      <c r="M8055"/>
      <c r="N8055"/>
      <c r="O8055"/>
      <c r="S8055"/>
      <c r="T8055"/>
      <c r="U8055"/>
      <c r="V8055" s="9"/>
    </row>
    <row r="8056" spans="13:22" x14ac:dyDescent="0.3">
      <c r="M8056"/>
      <c r="N8056"/>
      <c r="O8056"/>
      <c r="S8056"/>
      <c r="T8056"/>
      <c r="U8056"/>
      <c r="V8056" s="9"/>
    </row>
    <row r="8057" spans="13:22" x14ac:dyDescent="0.3">
      <c r="M8057"/>
      <c r="N8057"/>
      <c r="O8057"/>
      <c r="S8057"/>
      <c r="T8057"/>
      <c r="U8057"/>
      <c r="V8057" s="9"/>
    </row>
    <row r="8058" spans="13:22" x14ac:dyDescent="0.3">
      <c r="M8058"/>
      <c r="N8058"/>
      <c r="O8058"/>
      <c r="S8058"/>
      <c r="T8058"/>
      <c r="U8058"/>
      <c r="V8058" s="9"/>
    </row>
    <row r="8059" spans="13:22" x14ac:dyDescent="0.3">
      <c r="M8059"/>
      <c r="N8059"/>
      <c r="O8059"/>
      <c r="S8059"/>
      <c r="T8059"/>
      <c r="U8059"/>
      <c r="V8059" s="9"/>
    </row>
    <row r="8060" spans="13:22" x14ac:dyDescent="0.3">
      <c r="M8060"/>
      <c r="N8060"/>
      <c r="O8060"/>
      <c r="S8060"/>
      <c r="T8060"/>
      <c r="U8060"/>
      <c r="V8060" s="9"/>
    </row>
    <row r="8061" spans="13:22" x14ac:dyDescent="0.3">
      <c r="M8061"/>
      <c r="N8061"/>
      <c r="O8061"/>
      <c r="S8061"/>
      <c r="T8061"/>
      <c r="U8061"/>
      <c r="V8061" s="9"/>
    </row>
    <row r="8062" spans="13:22" x14ac:dyDescent="0.3">
      <c r="M8062"/>
      <c r="N8062"/>
      <c r="O8062"/>
      <c r="S8062"/>
      <c r="T8062"/>
      <c r="U8062"/>
      <c r="V8062" s="9"/>
    </row>
    <row r="8063" spans="13:22" x14ac:dyDescent="0.3">
      <c r="M8063"/>
      <c r="N8063"/>
      <c r="O8063"/>
      <c r="S8063"/>
      <c r="T8063"/>
      <c r="U8063"/>
      <c r="V8063" s="9"/>
    </row>
    <row r="8064" spans="13:22" x14ac:dyDescent="0.3">
      <c r="M8064"/>
      <c r="N8064"/>
      <c r="O8064"/>
      <c r="S8064"/>
      <c r="T8064"/>
      <c r="U8064"/>
      <c r="V8064" s="9"/>
    </row>
    <row r="8065" spans="13:22" x14ac:dyDescent="0.3">
      <c r="M8065"/>
      <c r="N8065"/>
      <c r="O8065"/>
      <c r="S8065"/>
      <c r="T8065"/>
      <c r="U8065"/>
      <c r="V8065" s="9"/>
    </row>
    <row r="8066" spans="13:22" x14ac:dyDescent="0.3">
      <c r="M8066"/>
      <c r="N8066"/>
      <c r="O8066"/>
      <c r="S8066"/>
      <c r="T8066"/>
      <c r="U8066"/>
      <c r="V8066" s="9"/>
    </row>
    <row r="8067" spans="13:22" x14ac:dyDescent="0.3">
      <c r="M8067"/>
      <c r="N8067"/>
      <c r="O8067"/>
      <c r="S8067"/>
      <c r="T8067"/>
      <c r="U8067"/>
      <c r="V8067" s="9"/>
    </row>
    <row r="8068" spans="13:22" x14ac:dyDescent="0.3">
      <c r="M8068"/>
      <c r="N8068"/>
      <c r="O8068"/>
      <c r="S8068"/>
      <c r="T8068"/>
      <c r="U8068"/>
      <c r="V8068" s="9"/>
    </row>
    <row r="8069" spans="13:22" x14ac:dyDescent="0.3">
      <c r="M8069"/>
      <c r="N8069"/>
      <c r="O8069"/>
      <c r="S8069"/>
      <c r="T8069"/>
      <c r="U8069"/>
      <c r="V8069" s="9"/>
    </row>
    <row r="8070" spans="13:22" x14ac:dyDescent="0.3">
      <c r="M8070"/>
      <c r="N8070"/>
      <c r="O8070"/>
      <c r="S8070"/>
      <c r="T8070"/>
      <c r="U8070"/>
      <c r="V8070" s="9"/>
    </row>
    <row r="8071" spans="13:22" x14ac:dyDescent="0.3">
      <c r="M8071"/>
      <c r="N8071"/>
      <c r="O8071"/>
      <c r="S8071"/>
      <c r="T8071"/>
      <c r="U8071"/>
      <c r="V8071" s="9"/>
    </row>
    <row r="8072" spans="13:22" x14ac:dyDescent="0.3">
      <c r="M8072"/>
      <c r="N8072"/>
      <c r="O8072"/>
      <c r="S8072"/>
      <c r="T8072"/>
      <c r="U8072"/>
      <c r="V8072" s="9"/>
    </row>
    <row r="8073" spans="13:22" x14ac:dyDescent="0.3">
      <c r="M8073"/>
      <c r="N8073"/>
      <c r="O8073"/>
      <c r="S8073"/>
      <c r="T8073"/>
      <c r="U8073"/>
      <c r="V8073" s="9"/>
    </row>
    <row r="8074" spans="13:22" x14ac:dyDescent="0.3">
      <c r="M8074"/>
      <c r="N8074"/>
      <c r="O8074"/>
      <c r="S8074"/>
      <c r="T8074"/>
      <c r="U8074"/>
      <c r="V8074" s="9"/>
    </row>
    <row r="8075" spans="13:22" x14ac:dyDescent="0.3">
      <c r="M8075"/>
      <c r="N8075"/>
      <c r="O8075"/>
      <c r="S8075"/>
      <c r="T8075"/>
      <c r="U8075"/>
      <c r="V8075" s="9"/>
    </row>
    <row r="8076" spans="13:22" x14ac:dyDescent="0.3">
      <c r="M8076"/>
      <c r="N8076"/>
      <c r="O8076"/>
      <c r="S8076"/>
      <c r="T8076"/>
      <c r="U8076"/>
      <c r="V8076" s="9"/>
    </row>
    <row r="8077" spans="13:22" x14ac:dyDescent="0.3">
      <c r="M8077"/>
      <c r="N8077"/>
      <c r="O8077"/>
      <c r="S8077"/>
      <c r="T8077"/>
      <c r="U8077"/>
      <c r="V8077" s="9"/>
    </row>
    <row r="8078" spans="13:22" x14ac:dyDescent="0.3">
      <c r="M8078"/>
      <c r="N8078"/>
      <c r="O8078"/>
      <c r="S8078"/>
      <c r="T8078"/>
      <c r="U8078"/>
      <c r="V8078" s="9"/>
    </row>
    <row r="8079" spans="13:22" x14ac:dyDescent="0.3">
      <c r="M8079"/>
      <c r="N8079"/>
      <c r="O8079"/>
      <c r="S8079"/>
      <c r="T8079"/>
      <c r="U8079"/>
      <c r="V8079" s="9"/>
    </row>
    <row r="8080" spans="13:22" x14ac:dyDescent="0.3">
      <c r="M8080"/>
      <c r="N8080"/>
      <c r="O8080"/>
      <c r="S8080"/>
      <c r="T8080"/>
      <c r="U8080"/>
      <c r="V8080" s="9"/>
    </row>
    <row r="8081" spans="13:22" x14ac:dyDescent="0.3">
      <c r="M8081"/>
      <c r="N8081"/>
      <c r="O8081"/>
      <c r="S8081"/>
      <c r="T8081"/>
      <c r="U8081"/>
      <c r="V8081" s="9"/>
    </row>
    <row r="8082" spans="13:22" x14ac:dyDescent="0.3">
      <c r="M8082"/>
      <c r="N8082"/>
      <c r="O8082"/>
      <c r="S8082"/>
      <c r="T8082"/>
      <c r="U8082"/>
      <c r="V8082" s="9"/>
    </row>
    <row r="8083" spans="13:22" x14ac:dyDescent="0.3">
      <c r="M8083"/>
      <c r="N8083"/>
      <c r="O8083"/>
      <c r="S8083"/>
      <c r="T8083"/>
      <c r="U8083"/>
      <c r="V8083" s="9"/>
    </row>
    <row r="8084" spans="13:22" x14ac:dyDescent="0.3">
      <c r="M8084"/>
      <c r="N8084"/>
      <c r="O8084"/>
      <c r="S8084"/>
      <c r="T8084"/>
      <c r="U8084"/>
      <c r="V8084" s="9"/>
    </row>
    <row r="8085" spans="13:22" x14ac:dyDescent="0.3">
      <c r="M8085"/>
      <c r="N8085"/>
      <c r="O8085"/>
      <c r="S8085"/>
      <c r="T8085"/>
      <c r="U8085"/>
      <c r="V8085" s="9"/>
    </row>
    <row r="8086" spans="13:22" x14ac:dyDescent="0.3">
      <c r="M8086"/>
      <c r="N8086"/>
      <c r="O8086"/>
      <c r="S8086"/>
      <c r="T8086"/>
      <c r="U8086"/>
      <c r="V8086" s="9"/>
    </row>
    <row r="8087" spans="13:22" x14ac:dyDescent="0.3">
      <c r="M8087"/>
      <c r="N8087"/>
      <c r="O8087"/>
      <c r="S8087"/>
      <c r="T8087"/>
      <c r="U8087"/>
      <c r="V8087" s="9"/>
    </row>
    <row r="8088" spans="13:22" x14ac:dyDescent="0.3">
      <c r="M8088"/>
      <c r="N8088"/>
      <c r="O8088"/>
      <c r="S8088"/>
      <c r="T8088"/>
      <c r="U8088"/>
      <c r="V8088" s="9"/>
    </row>
    <row r="8089" spans="13:22" x14ac:dyDescent="0.3">
      <c r="M8089"/>
      <c r="N8089"/>
      <c r="O8089"/>
      <c r="S8089"/>
      <c r="T8089"/>
      <c r="U8089"/>
      <c r="V8089" s="9"/>
    </row>
    <row r="8090" spans="13:22" x14ac:dyDescent="0.3">
      <c r="M8090"/>
      <c r="N8090"/>
      <c r="O8090"/>
      <c r="S8090"/>
      <c r="T8090"/>
      <c r="U8090"/>
      <c r="V8090" s="9"/>
    </row>
    <row r="8091" spans="13:22" x14ac:dyDescent="0.3">
      <c r="M8091"/>
      <c r="N8091"/>
      <c r="O8091"/>
      <c r="S8091"/>
      <c r="T8091"/>
      <c r="U8091"/>
      <c r="V8091" s="9"/>
    </row>
    <row r="8092" spans="13:22" x14ac:dyDescent="0.3">
      <c r="M8092"/>
      <c r="N8092"/>
      <c r="O8092"/>
      <c r="S8092"/>
      <c r="T8092"/>
      <c r="U8092"/>
      <c r="V8092" s="9"/>
    </row>
    <row r="8093" spans="13:22" x14ac:dyDescent="0.3">
      <c r="M8093"/>
      <c r="N8093"/>
      <c r="O8093"/>
      <c r="S8093"/>
      <c r="T8093"/>
      <c r="U8093"/>
      <c r="V8093" s="9"/>
    </row>
    <row r="8094" spans="13:22" x14ac:dyDescent="0.3">
      <c r="M8094"/>
      <c r="N8094"/>
      <c r="O8094"/>
      <c r="S8094"/>
      <c r="T8094"/>
      <c r="U8094"/>
      <c r="V8094" s="9"/>
    </row>
    <row r="8095" spans="13:22" x14ac:dyDescent="0.3">
      <c r="M8095"/>
      <c r="N8095"/>
      <c r="O8095"/>
      <c r="S8095"/>
      <c r="T8095"/>
      <c r="U8095"/>
      <c r="V8095" s="9"/>
    </row>
    <row r="8096" spans="13:22" x14ac:dyDescent="0.3">
      <c r="M8096"/>
      <c r="N8096"/>
      <c r="O8096"/>
      <c r="S8096"/>
      <c r="T8096"/>
      <c r="U8096"/>
      <c r="V8096" s="9"/>
    </row>
    <row r="8097" spans="13:22" x14ac:dyDescent="0.3">
      <c r="M8097"/>
      <c r="N8097"/>
      <c r="O8097"/>
      <c r="S8097"/>
      <c r="T8097"/>
      <c r="U8097"/>
      <c r="V8097" s="9"/>
    </row>
    <row r="8098" spans="13:22" x14ac:dyDescent="0.3">
      <c r="M8098"/>
      <c r="N8098"/>
      <c r="O8098"/>
      <c r="S8098"/>
      <c r="T8098"/>
      <c r="U8098"/>
      <c r="V8098" s="9"/>
    </row>
    <row r="8099" spans="13:22" x14ac:dyDescent="0.3">
      <c r="M8099"/>
      <c r="N8099"/>
      <c r="O8099"/>
      <c r="S8099"/>
      <c r="T8099"/>
      <c r="U8099"/>
      <c r="V8099" s="9"/>
    </row>
    <row r="8100" spans="13:22" x14ac:dyDescent="0.3">
      <c r="M8100"/>
      <c r="N8100"/>
      <c r="O8100"/>
      <c r="S8100"/>
      <c r="T8100"/>
      <c r="U8100"/>
      <c r="V8100" s="9"/>
    </row>
    <row r="8101" spans="13:22" x14ac:dyDescent="0.3">
      <c r="M8101"/>
      <c r="N8101"/>
      <c r="O8101"/>
      <c r="S8101"/>
      <c r="T8101"/>
      <c r="U8101"/>
      <c r="V8101" s="9"/>
    </row>
    <row r="8102" spans="13:22" x14ac:dyDescent="0.3">
      <c r="M8102"/>
      <c r="N8102"/>
      <c r="O8102"/>
      <c r="S8102"/>
      <c r="T8102"/>
      <c r="U8102"/>
      <c r="V8102" s="9"/>
    </row>
    <row r="8103" spans="13:22" x14ac:dyDescent="0.3">
      <c r="M8103"/>
      <c r="N8103"/>
      <c r="O8103"/>
      <c r="S8103"/>
      <c r="T8103"/>
      <c r="U8103"/>
      <c r="V8103" s="9"/>
    </row>
    <row r="8104" spans="13:22" x14ac:dyDescent="0.3">
      <c r="M8104"/>
      <c r="N8104"/>
      <c r="O8104"/>
      <c r="S8104"/>
      <c r="T8104"/>
      <c r="U8104"/>
      <c r="V8104" s="9"/>
    </row>
    <row r="8105" spans="13:22" x14ac:dyDescent="0.3">
      <c r="M8105"/>
      <c r="N8105"/>
      <c r="O8105"/>
      <c r="S8105"/>
      <c r="T8105"/>
      <c r="U8105"/>
      <c r="V8105" s="9"/>
    </row>
    <row r="8106" spans="13:22" x14ac:dyDescent="0.3">
      <c r="M8106"/>
      <c r="N8106"/>
      <c r="O8106"/>
      <c r="S8106"/>
      <c r="T8106"/>
      <c r="U8106"/>
      <c r="V8106" s="9"/>
    </row>
    <row r="8107" spans="13:22" x14ac:dyDescent="0.3">
      <c r="M8107"/>
      <c r="N8107"/>
      <c r="O8107"/>
      <c r="S8107"/>
      <c r="T8107"/>
      <c r="U8107"/>
      <c r="V8107" s="9"/>
    </row>
    <row r="8108" spans="13:22" x14ac:dyDescent="0.3">
      <c r="M8108"/>
      <c r="N8108"/>
      <c r="O8108"/>
      <c r="S8108"/>
      <c r="T8108"/>
      <c r="U8108"/>
      <c r="V8108" s="9"/>
    </row>
    <row r="8109" spans="13:22" x14ac:dyDescent="0.3">
      <c r="M8109"/>
      <c r="N8109"/>
      <c r="O8109"/>
      <c r="S8109"/>
      <c r="T8109"/>
      <c r="U8109"/>
      <c r="V8109" s="9"/>
    </row>
    <row r="8110" spans="13:22" x14ac:dyDescent="0.3">
      <c r="M8110"/>
      <c r="N8110"/>
      <c r="O8110"/>
      <c r="S8110"/>
      <c r="T8110"/>
      <c r="U8110"/>
      <c r="V8110" s="9"/>
    </row>
    <row r="8111" spans="13:22" x14ac:dyDescent="0.3">
      <c r="M8111"/>
      <c r="N8111"/>
      <c r="O8111"/>
      <c r="S8111"/>
      <c r="T8111"/>
      <c r="U8111"/>
      <c r="V8111" s="9"/>
    </row>
    <row r="8112" spans="13:22" x14ac:dyDescent="0.3">
      <c r="M8112"/>
      <c r="N8112"/>
      <c r="O8112"/>
      <c r="S8112"/>
      <c r="T8112"/>
      <c r="U8112"/>
      <c r="V8112" s="9"/>
    </row>
    <row r="8113" spans="13:22" x14ac:dyDescent="0.3">
      <c r="M8113"/>
      <c r="N8113"/>
      <c r="O8113"/>
      <c r="S8113"/>
      <c r="T8113"/>
      <c r="U8113"/>
      <c r="V8113" s="9"/>
    </row>
    <row r="8114" spans="13:22" x14ac:dyDescent="0.3">
      <c r="M8114"/>
      <c r="N8114"/>
      <c r="O8114"/>
      <c r="S8114"/>
      <c r="T8114"/>
      <c r="U8114"/>
      <c r="V8114" s="9"/>
    </row>
    <row r="8115" spans="13:22" x14ac:dyDescent="0.3">
      <c r="M8115"/>
      <c r="N8115"/>
      <c r="O8115"/>
      <c r="S8115"/>
      <c r="T8115"/>
      <c r="U8115"/>
      <c r="V8115" s="9"/>
    </row>
    <row r="8116" spans="13:22" x14ac:dyDescent="0.3">
      <c r="M8116"/>
      <c r="N8116"/>
      <c r="O8116"/>
      <c r="S8116"/>
      <c r="T8116"/>
      <c r="U8116"/>
      <c r="V8116" s="9"/>
    </row>
    <row r="8117" spans="13:22" x14ac:dyDescent="0.3">
      <c r="M8117"/>
      <c r="N8117"/>
      <c r="O8117"/>
      <c r="S8117"/>
      <c r="T8117"/>
      <c r="U8117"/>
      <c r="V8117" s="9"/>
    </row>
    <row r="8118" spans="13:22" x14ac:dyDescent="0.3">
      <c r="M8118"/>
      <c r="N8118"/>
      <c r="O8118"/>
      <c r="S8118"/>
      <c r="T8118"/>
      <c r="U8118"/>
      <c r="V8118" s="9"/>
    </row>
    <row r="8119" spans="13:22" x14ac:dyDescent="0.3">
      <c r="M8119"/>
      <c r="N8119"/>
      <c r="O8119"/>
      <c r="S8119"/>
      <c r="T8119"/>
      <c r="U8119"/>
      <c r="V8119" s="9"/>
    </row>
    <row r="8120" spans="13:22" x14ac:dyDescent="0.3">
      <c r="M8120"/>
      <c r="N8120"/>
      <c r="O8120"/>
      <c r="S8120"/>
      <c r="T8120"/>
      <c r="U8120"/>
      <c r="V8120" s="9"/>
    </row>
    <row r="8121" spans="13:22" x14ac:dyDescent="0.3">
      <c r="M8121"/>
      <c r="N8121"/>
      <c r="O8121"/>
      <c r="S8121"/>
      <c r="T8121"/>
      <c r="U8121"/>
      <c r="V8121" s="9"/>
    </row>
    <row r="8122" spans="13:22" x14ac:dyDescent="0.3">
      <c r="M8122"/>
      <c r="N8122"/>
      <c r="O8122"/>
      <c r="S8122"/>
      <c r="T8122"/>
      <c r="U8122"/>
      <c r="V8122" s="9"/>
    </row>
    <row r="8123" spans="13:22" x14ac:dyDescent="0.3">
      <c r="M8123"/>
      <c r="N8123"/>
      <c r="O8123"/>
      <c r="S8123"/>
      <c r="T8123"/>
      <c r="U8123"/>
      <c r="V8123" s="9"/>
    </row>
    <row r="8124" spans="13:22" x14ac:dyDescent="0.3">
      <c r="M8124"/>
      <c r="N8124"/>
      <c r="O8124"/>
      <c r="S8124"/>
      <c r="T8124"/>
      <c r="U8124"/>
      <c r="V8124" s="9"/>
    </row>
    <row r="8125" spans="13:22" x14ac:dyDescent="0.3">
      <c r="M8125"/>
      <c r="N8125"/>
      <c r="O8125"/>
      <c r="S8125"/>
      <c r="T8125"/>
      <c r="U8125"/>
      <c r="V8125" s="9"/>
    </row>
    <row r="8126" spans="13:22" x14ac:dyDescent="0.3">
      <c r="M8126"/>
      <c r="N8126"/>
      <c r="O8126"/>
      <c r="S8126"/>
      <c r="T8126"/>
      <c r="U8126"/>
      <c r="V8126" s="9"/>
    </row>
    <row r="8127" spans="13:22" x14ac:dyDescent="0.3">
      <c r="M8127"/>
      <c r="N8127"/>
      <c r="O8127"/>
      <c r="S8127"/>
      <c r="T8127"/>
      <c r="U8127"/>
      <c r="V8127" s="9"/>
    </row>
    <row r="8128" spans="13:22" x14ac:dyDescent="0.3">
      <c r="M8128"/>
      <c r="N8128"/>
      <c r="O8128"/>
      <c r="S8128"/>
      <c r="T8128"/>
      <c r="U8128"/>
      <c r="V8128" s="9"/>
    </row>
    <row r="8129" spans="13:22" x14ac:dyDescent="0.3">
      <c r="M8129"/>
      <c r="N8129"/>
      <c r="O8129"/>
      <c r="S8129"/>
      <c r="T8129"/>
      <c r="U8129"/>
      <c r="V8129" s="9"/>
    </row>
    <row r="8130" spans="13:22" x14ac:dyDescent="0.3">
      <c r="M8130"/>
      <c r="N8130"/>
      <c r="O8130"/>
      <c r="S8130"/>
      <c r="T8130"/>
      <c r="U8130"/>
      <c r="V8130" s="9"/>
    </row>
    <row r="8131" spans="13:22" x14ac:dyDescent="0.3">
      <c r="M8131"/>
      <c r="N8131"/>
      <c r="O8131"/>
      <c r="S8131"/>
      <c r="T8131"/>
      <c r="U8131"/>
      <c r="V8131" s="9"/>
    </row>
    <row r="8132" spans="13:22" x14ac:dyDescent="0.3">
      <c r="M8132"/>
      <c r="N8132"/>
      <c r="O8132"/>
      <c r="S8132"/>
      <c r="T8132"/>
      <c r="U8132"/>
      <c r="V8132" s="9"/>
    </row>
    <row r="8133" spans="13:22" x14ac:dyDescent="0.3">
      <c r="M8133"/>
      <c r="N8133"/>
      <c r="O8133"/>
      <c r="S8133"/>
      <c r="T8133"/>
      <c r="U8133"/>
      <c r="V8133" s="9"/>
    </row>
    <row r="8134" spans="13:22" x14ac:dyDescent="0.3">
      <c r="M8134"/>
      <c r="N8134"/>
      <c r="O8134"/>
      <c r="S8134"/>
      <c r="T8134"/>
      <c r="U8134"/>
      <c r="V8134" s="9"/>
    </row>
    <row r="8135" spans="13:22" x14ac:dyDescent="0.3">
      <c r="M8135"/>
      <c r="N8135"/>
      <c r="O8135"/>
      <c r="S8135"/>
      <c r="T8135"/>
      <c r="U8135"/>
      <c r="V8135" s="9"/>
    </row>
    <row r="8136" spans="13:22" x14ac:dyDescent="0.3">
      <c r="M8136"/>
      <c r="N8136"/>
      <c r="O8136"/>
      <c r="S8136"/>
      <c r="T8136"/>
      <c r="U8136"/>
      <c r="V8136" s="9"/>
    </row>
    <row r="8137" spans="13:22" x14ac:dyDescent="0.3">
      <c r="M8137"/>
      <c r="N8137"/>
      <c r="O8137"/>
      <c r="S8137"/>
      <c r="T8137"/>
      <c r="U8137"/>
      <c r="V8137" s="9"/>
    </row>
    <row r="8138" spans="13:22" x14ac:dyDescent="0.3">
      <c r="M8138"/>
      <c r="N8138"/>
      <c r="O8138"/>
      <c r="S8138"/>
      <c r="T8138"/>
      <c r="U8138"/>
      <c r="V8138" s="9"/>
    </row>
    <row r="8139" spans="13:22" x14ac:dyDescent="0.3">
      <c r="M8139"/>
      <c r="N8139"/>
      <c r="O8139"/>
      <c r="S8139"/>
      <c r="T8139"/>
      <c r="U8139"/>
      <c r="V8139" s="9"/>
    </row>
    <row r="8140" spans="13:22" x14ac:dyDescent="0.3">
      <c r="M8140"/>
      <c r="N8140"/>
      <c r="O8140"/>
      <c r="S8140"/>
      <c r="T8140"/>
      <c r="U8140"/>
      <c r="V8140" s="9"/>
    </row>
    <row r="8141" spans="13:22" x14ac:dyDescent="0.3">
      <c r="M8141"/>
      <c r="N8141"/>
      <c r="O8141"/>
      <c r="S8141"/>
      <c r="T8141"/>
      <c r="U8141"/>
      <c r="V8141" s="9"/>
    </row>
    <row r="8142" spans="13:22" x14ac:dyDescent="0.3">
      <c r="M8142"/>
      <c r="N8142"/>
      <c r="O8142"/>
      <c r="S8142"/>
      <c r="T8142"/>
      <c r="U8142"/>
      <c r="V8142" s="9"/>
    </row>
    <row r="8143" spans="13:22" x14ac:dyDescent="0.3">
      <c r="M8143"/>
      <c r="N8143"/>
      <c r="O8143"/>
      <c r="S8143"/>
      <c r="T8143"/>
      <c r="U8143"/>
      <c r="V8143" s="9"/>
    </row>
    <row r="8144" spans="13:22" x14ac:dyDescent="0.3">
      <c r="M8144"/>
      <c r="N8144"/>
      <c r="O8144"/>
      <c r="S8144"/>
      <c r="T8144"/>
      <c r="U8144"/>
      <c r="V8144" s="9"/>
    </row>
    <row r="8145" spans="13:22" x14ac:dyDescent="0.3">
      <c r="M8145"/>
      <c r="N8145"/>
      <c r="O8145"/>
      <c r="S8145"/>
      <c r="T8145"/>
      <c r="U8145"/>
      <c r="V8145" s="9"/>
    </row>
    <row r="8146" spans="13:22" x14ac:dyDescent="0.3">
      <c r="M8146"/>
      <c r="N8146"/>
      <c r="O8146"/>
      <c r="S8146"/>
      <c r="T8146"/>
      <c r="U8146"/>
      <c r="V8146" s="9"/>
    </row>
    <row r="8147" spans="13:22" x14ac:dyDescent="0.3">
      <c r="M8147"/>
      <c r="N8147"/>
      <c r="O8147"/>
      <c r="S8147"/>
      <c r="T8147"/>
      <c r="U8147"/>
      <c r="V8147" s="9"/>
    </row>
    <row r="8148" spans="13:22" x14ac:dyDescent="0.3">
      <c r="M8148"/>
      <c r="N8148"/>
      <c r="O8148"/>
      <c r="S8148"/>
      <c r="T8148"/>
      <c r="U8148"/>
      <c r="V8148" s="9"/>
    </row>
    <row r="8149" spans="13:22" x14ac:dyDescent="0.3">
      <c r="M8149"/>
      <c r="N8149"/>
      <c r="O8149"/>
      <c r="S8149"/>
      <c r="T8149"/>
      <c r="U8149"/>
      <c r="V8149" s="9"/>
    </row>
    <row r="8150" spans="13:22" x14ac:dyDescent="0.3">
      <c r="M8150"/>
      <c r="N8150"/>
      <c r="O8150"/>
      <c r="S8150"/>
      <c r="T8150"/>
      <c r="U8150"/>
      <c r="V8150" s="9"/>
    </row>
    <row r="8151" spans="13:22" x14ac:dyDescent="0.3">
      <c r="M8151"/>
      <c r="N8151"/>
      <c r="O8151"/>
      <c r="S8151"/>
      <c r="T8151"/>
      <c r="U8151"/>
      <c r="V8151" s="9"/>
    </row>
    <row r="8152" spans="13:22" x14ac:dyDescent="0.3">
      <c r="M8152"/>
      <c r="N8152"/>
      <c r="O8152"/>
      <c r="S8152"/>
      <c r="T8152"/>
      <c r="U8152"/>
      <c r="V8152" s="9"/>
    </row>
    <row r="8153" spans="13:22" x14ac:dyDescent="0.3">
      <c r="M8153"/>
      <c r="N8153"/>
      <c r="O8153"/>
      <c r="S8153"/>
      <c r="T8153"/>
      <c r="U8153"/>
      <c r="V8153" s="9"/>
    </row>
    <row r="8154" spans="13:22" x14ac:dyDescent="0.3">
      <c r="M8154"/>
      <c r="N8154"/>
      <c r="O8154"/>
      <c r="S8154"/>
      <c r="T8154"/>
      <c r="U8154"/>
      <c r="V8154" s="9"/>
    </row>
    <row r="8155" spans="13:22" x14ac:dyDescent="0.3">
      <c r="M8155"/>
      <c r="N8155"/>
      <c r="O8155"/>
      <c r="S8155"/>
      <c r="T8155"/>
      <c r="U8155"/>
      <c r="V8155" s="9"/>
    </row>
    <row r="8156" spans="13:22" x14ac:dyDescent="0.3">
      <c r="M8156"/>
      <c r="N8156"/>
      <c r="O8156"/>
      <c r="S8156"/>
      <c r="T8156"/>
      <c r="U8156"/>
      <c r="V8156" s="9"/>
    </row>
    <row r="8157" spans="13:22" x14ac:dyDescent="0.3">
      <c r="M8157"/>
      <c r="N8157"/>
      <c r="O8157"/>
      <c r="S8157"/>
      <c r="T8157"/>
      <c r="U8157"/>
      <c r="V8157" s="9"/>
    </row>
    <row r="8158" spans="13:22" x14ac:dyDescent="0.3">
      <c r="M8158"/>
      <c r="N8158"/>
      <c r="O8158"/>
      <c r="S8158"/>
      <c r="T8158"/>
      <c r="U8158"/>
      <c r="V8158" s="9"/>
    </row>
    <row r="8159" spans="13:22" x14ac:dyDescent="0.3">
      <c r="M8159"/>
      <c r="N8159"/>
      <c r="O8159"/>
      <c r="S8159"/>
      <c r="T8159"/>
      <c r="U8159"/>
      <c r="V8159" s="9"/>
    </row>
    <row r="8160" spans="13:22" x14ac:dyDescent="0.3">
      <c r="M8160"/>
      <c r="N8160"/>
      <c r="O8160"/>
      <c r="S8160"/>
      <c r="T8160"/>
      <c r="U8160"/>
      <c r="V8160" s="9"/>
    </row>
    <row r="8161" spans="13:22" x14ac:dyDescent="0.3">
      <c r="M8161"/>
      <c r="N8161"/>
      <c r="O8161"/>
      <c r="S8161"/>
      <c r="T8161"/>
      <c r="U8161"/>
      <c r="V8161" s="9"/>
    </row>
    <row r="8162" spans="13:22" x14ac:dyDescent="0.3">
      <c r="M8162"/>
      <c r="N8162"/>
      <c r="O8162"/>
      <c r="S8162"/>
      <c r="T8162"/>
      <c r="U8162"/>
      <c r="V8162" s="9"/>
    </row>
    <row r="8163" spans="13:22" x14ac:dyDescent="0.3">
      <c r="M8163"/>
      <c r="N8163"/>
      <c r="O8163"/>
      <c r="S8163"/>
      <c r="T8163"/>
      <c r="U8163"/>
      <c r="V8163" s="9"/>
    </row>
    <row r="8164" spans="13:22" x14ac:dyDescent="0.3">
      <c r="M8164"/>
      <c r="N8164"/>
      <c r="O8164"/>
      <c r="S8164"/>
      <c r="T8164"/>
      <c r="U8164"/>
      <c r="V8164" s="9"/>
    </row>
    <row r="8165" spans="13:22" x14ac:dyDescent="0.3">
      <c r="M8165"/>
      <c r="N8165"/>
      <c r="O8165"/>
      <c r="S8165"/>
      <c r="T8165"/>
      <c r="U8165"/>
      <c r="V8165" s="9"/>
    </row>
    <row r="8166" spans="13:22" x14ac:dyDescent="0.3">
      <c r="M8166"/>
      <c r="N8166"/>
      <c r="O8166"/>
      <c r="S8166"/>
      <c r="T8166"/>
      <c r="U8166"/>
      <c r="V8166" s="9"/>
    </row>
    <row r="8167" spans="13:22" x14ac:dyDescent="0.3">
      <c r="M8167"/>
      <c r="N8167"/>
      <c r="O8167"/>
      <c r="S8167"/>
      <c r="T8167"/>
      <c r="U8167"/>
      <c r="V8167" s="9"/>
    </row>
    <row r="8168" spans="13:22" x14ac:dyDescent="0.3">
      <c r="M8168"/>
      <c r="N8168"/>
      <c r="O8168"/>
      <c r="S8168"/>
      <c r="T8168"/>
      <c r="U8168"/>
      <c r="V8168" s="9"/>
    </row>
    <row r="8169" spans="13:22" x14ac:dyDescent="0.3">
      <c r="M8169"/>
      <c r="N8169"/>
      <c r="O8169"/>
      <c r="S8169"/>
      <c r="T8169"/>
      <c r="U8169"/>
      <c r="V8169" s="9"/>
    </row>
    <row r="8170" spans="13:22" x14ac:dyDescent="0.3">
      <c r="M8170"/>
      <c r="N8170"/>
      <c r="O8170"/>
      <c r="S8170"/>
      <c r="T8170"/>
      <c r="U8170"/>
      <c r="V8170" s="9"/>
    </row>
    <row r="8171" spans="13:22" x14ac:dyDescent="0.3">
      <c r="M8171"/>
      <c r="N8171"/>
      <c r="O8171"/>
      <c r="S8171"/>
      <c r="T8171"/>
      <c r="U8171"/>
      <c r="V8171" s="9"/>
    </row>
    <row r="8172" spans="13:22" x14ac:dyDescent="0.3">
      <c r="M8172"/>
      <c r="N8172"/>
      <c r="O8172"/>
      <c r="S8172"/>
      <c r="T8172"/>
      <c r="U8172"/>
      <c r="V8172" s="9"/>
    </row>
    <row r="8173" spans="13:22" x14ac:dyDescent="0.3">
      <c r="M8173"/>
      <c r="N8173"/>
      <c r="O8173"/>
      <c r="S8173"/>
      <c r="T8173"/>
      <c r="U8173"/>
      <c r="V8173" s="9"/>
    </row>
    <row r="8174" spans="13:22" x14ac:dyDescent="0.3">
      <c r="M8174"/>
      <c r="N8174"/>
      <c r="O8174"/>
      <c r="S8174"/>
      <c r="T8174"/>
      <c r="U8174"/>
      <c r="V8174" s="9"/>
    </row>
    <row r="8175" spans="13:22" x14ac:dyDescent="0.3">
      <c r="M8175"/>
      <c r="N8175"/>
      <c r="O8175"/>
      <c r="S8175"/>
      <c r="T8175"/>
      <c r="U8175"/>
      <c r="V8175" s="9"/>
    </row>
    <row r="8176" spans="13:22" x14ac:dyDescent="0.3">
      <c r="M8176"/>
      <c r="N8176"/>
      <c r="O8176"/>
      <c r="S8176"/>
      <c r="T8176"/>
      <c r="U8176"/>
      <c r="V8176" s="9"/>
    </row>
    <row r="8177" spans="13:22" x14ac:dyDescent="0.3">
      <c r="M8177"/>
      <c r="N8177"/>
      <c r="O8177"/>
      <c r="S8177"/>
      <c r="T8177"/>
      <c r="U8177"/>
      <c r="V8177" s="9"/>
    </row>
    <row r="8178" spans="13:22" x14ac:dyDescent="0.3">
      <c r="M8178"/>
      <c r="N8178"/>
      <c r="O8178"/>
      <c r="S8178"/>
      <c r="T8178"/>
      <c r="U8178"/>
      <c r="V8178" s="9"/>
    </row>
    <row r="8179" spans="13:22" x14ac:dyDescent="0.3">
      <c r="M8179"/>
      <c r="N8179"/>
      <c r="O8179"/>
      <c r="S8179"/>
      <c r="T8179"/>
      <c r="U8179"/>
      <c r="V8179" s="9"/>
    </row>
    <row r="8180" spans="13:22" x14ac:dyDescent="0.3">
      <c r="M8180"/>
      <c r="N8180"/>
      <c r="O8180"/>
      <c r="S8180"/>
      <c r="T8180"/>
      <c r="U8180"/>
      <c r="V8180" s="9"/>
    </row>
    <row r="8181" spans="13:22" x14ac:dyDescent="0.3">
      <c r="M8181"/>
      <c r="N8181"/>
      <c r="O8181"/>
      <c r="S8181"/>
      <c r="T8181"/>
      <c r="U8181"/>
      <c r="V8181" s="9"/>
    </row>
    <row r="8182" spans="13:22" x14ac:dyDescent="0.3">
      <c r="M8182"/>
      <c r="N8182"/>
      <c r="O8182"/>
      <c r="S8182"/>
      <c r="T8182"/>
      <c r="U8182"/>
      <c r="V8182" s="9"/>
    </row>
    <row r="8183" spans="13:22" x14ac:dyDescent="0.3">
      <c r="M8183"/>
      <c r="N8183"/>
      <c r="O8183"/>
      <c r="S8183"/>
      <c r="T8183"/>
      <c r="U8183"/>
      <c r="V8183" s="9"/>
    </row>
    <row r="8184" spans="13:22" x14ac:dyDescent="0.3">
      <c r="M8184"/>
      <c r="N8184"/>
      <c r="O8184"/>
      <c r="S8184"/>
      <c r="T8184"/>
      <c r="U8184"/>
      <c r="V8184" s="9"/>
    </row>
    <row r="8185" spans="13:22" x14ac:dyDescent="0.3">
      <c r="M8185"/>
      <c r="N8185"/>
      <c r="O8185"/>
      <c r="S8185"/>
      <c r="T8185"/>
      <c r="U8185"/>
      <c r="V8185" s="9"/>
    </row>
    <row r="8186" spans="13:22" x14ac:dyDescent="0.3">
      <c r="M8186"/>
      <c r="N8186"/>
      <c r="O8186"/>
      <c r="S8186"/>
      <c r="T8186"/>
      <c r="U8186"/>
      <c r="V8186" s="9"/>
    </row>
    <row r="8187" spans="13:22" x14ac:dyDescent="0.3">
      <c r="M8187"/>
      <c r="N8187"/>
      <c r="O8187"/>
      <c r="S8187"/>
      <c r="T8187"/>
      <c r="U8187"/>
      <c r="V8187" s="9"/>
    </row>
    <row r="8188" spans="13:22" x14ac:dyDescent="0.3">
      <c r="M8188"/>
      <c r="N8188"/>
      <c r="O8188"/>
      <c r="S8188"/>
      <c r="T8188"/>
      <c r="U8188"/>
      <c r="V8188" s="9"/>
    </row>
    <row r="8189" spans="13:22" x14ac:dyDescent="0.3">
      <c r="M8189"/>
      <c r="N8189"/>
      <c r="O8189"/>
      <c r="S8189"/>
      <c r="T8189"/>
      <c r="U8189"/>
      <c r="V8189" s="9"/>
    </row>
    <row r="8190" spans="13:22" x14ac:dyDescent="0.3">
      <c r="M8190"/>
      <c r="N8190"/>
      <c r="O8190"/>
      <c r="S8190"/>
      <c r="T8190"/>
      <c r="U8190"/>
      <c r="V8190" s="9"/>
    </row>
    <row r="8191" spans="13:22" x14ac:dyDescent="0.3">
      <c r="M8191"/>
      <c r="N8191"/>
      <c r="O8191"/>
      <c r="S8191"/>
      <c r="T8191"/>
      <c r="U8191"/>
      <c r="V8191" s="9"/>
    </row>
    <row r="8192" spans="13:22" x14ac:dyDescent="0.3">
      <c r="M8192"/>
      <c r="N8192"/>
      <c r="O8192"/>
      <c r="S8192"/>
      <c r="T8192"/>
      <c r="U8192"/>
      <c r="V8192" s="9"/>
    </row>
    <row r="8193" spans="13:22" x14ac:dyDescent="0.3">
      <c r="M8193"/>
      <c r="N8193"/>
      <c r="O8193"/>
      <c r="S8193"/>
      <c r="T8193"/>
      <c r="U8193"/>
      <c r="V8193" s="9"/>
    </row>
    <row r="8194" spans="13:22" x14ac:dyDescent="0.3">
      <c r="M8194"/>
      <c r="N8194"/>
      <c r="O8194"/>
      <c r="S8194"/>
      <c r="T8194"/>
      <c r="U8194"/>
      <c r="V8194" s="9"/>
    </row>
    <row r="8195" spans="13:22" x14ac:dyDescent="0.3">
      <c r="M8195"/>
      <c r="N8195"/>
      <c r="O8195"/>
      <c r="S8195"/>
      <c r="T8195"/>
      <c r="U8195"/>
      <c r="V8195" s="9"/>
    </row>
    <row r="8196" spans="13:22" x14ac:dyDescent="0.3">
      <c r="M8196"/>
      <c r="N8196"/>
      <c r="O8196"/>
      <c r="S8196"/>
      <c r="T8196"/>
      <c r="U8196"/>
      <c r="V8196" s="9"/>
    </row>
    <row r="8197" spans="13:22" x14ac:dyDescent="0.3">
      <c r="M8197"/>
      <c r="N8197"/>
      <c r="O8197"/>
      <c r="S8197"/>
      <c r="T8197"/>
      <c r="U8197"/>
      <c r="V8197" s="9"/>
    </row>
    <row r="8198" spans="13:22" x14ac:dyDescent="0.3">
      <c r="M8198"/>
      <c r="N8198"/>
      <c r="O8198"/>
      <c r="S8198"/>
      <c r="T8198"/>
      <c r="U8198"/>
      <c r="V8198" s="9"/>
    </row>
    <row r="8199" spans="13:22" x14ac:dyDescent="0.3">
      <c r="M8199"/>
      <c r="N8199"/>
      <c r="O8199"/>
      <c r="S8199"/>
      <c r="T8199"/>
      <c r="U8199"/>
      <c r="V8199" s="9"/>
    </row>
    <row r="8200" spans="13:22" x14ac:dyDescent="0.3">
      <c r="M8200"/>
      <c r="N8200"/>
      <c r="O8200"/>
      <c r="S8200"/>
      <c r="T8200"/>
      <c r="U8200"/>
      <c r="V8200" s="9"/>
    </row>
    <row r="8201" spans="13:22" x14ac:dyDescent="0.3">
      <c r="M8201"/>
      <c r="N8201"/>
      <c r="O8201"/>
      <c r="S8201"/>
      <c r="T8201"/>
      <c r="U8201"/>
      <c r="V8201" s="9"/>
    </row>
    <row r="8202" spans="13:22" x14ac:dyDescent="0.3">
      <c r="M8202"/>
      <c r="N8202"/>
      <c r="O8202"/>
      <c r="S8202"/>
      <c r="T8202"/>
      <c r="U8202"/>
      <c r="V8202" s="9"/>
    </row>
    <row r="8203" spans="13:22" x14ac:dyDescent="0.3">
      <c r="M8203"/>
      <c r="N8203"/>
      <c r="O8203"/>
      <c r="S8203"/>
      <c r="T8203"/>
      <c r="U8203"/>
      <c r="V8203" s="9"/>
    </row>
    <row r="8204" spans="13:22" x14ac:dyDescent="0.3">
      <c r="M8204"/>
      <c r="N8204"/>
      <c r="O8204"/>
      <c r="S8204"/>
      <c r="T8204"/>
      <c r="U8204"/>
      <c r="V8204" s="9"/>
    </row>
    <row r="8205" spans="13:22" x14ac:dyDescent="0.3">
      <c r="M8205"/>
      <c r="N8205"/>
      <c r="O8205"/>
      <c r="S8205"/>
      <c r="T8205"/>
      <c r="U8205"/>
      <c r="V8205" s="9"/>
    </row>
    <row r="8206" spans="13:22" x14ac:dyDescent="0.3">
      <c r="M8206"/>
      <c r="N8206"/>
      <c r="O8206"/>
      <c r="S8206"/>
      <c r="T8206"/>
      <c r="U8206"/>
      <c r="V8206" s="9"/>
    </row>
    <row r="8207" spans="13:22" x14ac:dyDescent="0.3">
      <c r="M8207"/>
      <c r="N8207"/>
      <c r="O8207"/>
      <c r="S8207"/>
      <c r="T8207"/>
      <c r="U8207"/>
      <c r="V8207" s="9"/>
    </row>
    <row r="8208" spans="13:22" x14ac:dyDescent="0.3">
      <c r="M8208"/>
      <c r="N8208"/>
      <c r="O8208"/>
      <c r="S8208"/>
      <c r="T8208"/>
      <c r="U8208"/>
      <c r="V8208" s="9"/>
    </row>
    <row r="8209" spans="13:22" x14ac:dyDescent="0.3">
      <c r="M8209"/>
      <c r="N8209"/>
      <c r="O8209"/>
      <c r="S8209"/>
      <c r="T8209"/>
      <c r="U8209"/>
      <c r="V8209" s="9"/>
    </row>
    <row r="8210" spans="13:22" x14ac:dyDescent="0.3">
      <c r="M8210"/>
      <c r="N8210"/>
      <c r="O8210"/>
      <c r="S8210"/>
      <c r="T8210"/>
      <c r="U8210"/>
      <c r="V8210" s="9"/>
    </row>
    <row r="8211" spans="13:22" x14ac:dyDescent="0.3">
      <c r="M8211"/>
      <c r="N8211"/>
      <c r="O8211"/>
      <c r="S8211"/>
      <c r="T8211"/>
      <c r="U8211"/>
      <c r="V8211" s="9"/>
    </row>
    <row r="8212" spans="13:22" x14ac:dyDescent="0.3">
      <c r="M8212"/>
      <c r="N8212"/>
      <c r="O8212"/>
      <c r="S8212"/>
      <c r="T8212"/>
      <c r="U8212"/>
      <c r="V8212" s="9"/>
    </row>
    <row r="8213" spans="13:22" x14ac:dyDescent="0.3">
      <c r="M8213"/>
      <c r="N8213"/>
      <c r="O8213"/>
      <c r="S8213"/>
      <c r="T8213"/>
      <c r="U8213"/>
      <c r="V8213" s="9"/>
    </row>
    <row r="8214" spans="13:22" x14ac:dyDescent="0.3">
      <c r="M8214"/>
      <c r="N8214"/>
      <c r="O8214"/>
      <c r="S8214"/>
      <c r="T8214"/>
      <c r="U8214"/>
      <c r="V8214" s="9"/>
    </row>
    <row r="8215" spans="13:22" x14ac:dyDescent="0.3">
      <c r="M8215"/>
      <c r="N8215"/>
      <c r="O8215"/>
      <c r="S8215"/>
      <c r="T8215"/>
      <c r="U8215"/>
      <c r="V8215" s="9"/>
    </row>
    <row r="8216" spans="13:22" x14ac:dyDescent="0.3">
      <c r="M8216"/>
      <c r="N8216"/>
      <c r="O8216"/>
      <c r="S8216"/>
      <c r="T8216"/>
      <c r="U8216"/>
      <c r="V8216" s="9"/>
    </row>
    <row r="8217" spans="13:22" x14ac:dyDescent="0.3">
      <c r="M8217"/>
      <c r="N8217"/>
      <c r="O8217"/>
      <c r="S8217"/>
      <c r="T8217"/>
      <c r="U8217"/>
      <c r="V8217" s="9"/>
    </row>
    <row r="8218" spans="13:22" x14ac:dyDescent="0.3">
      <c r="M8218"/>
      <c r="N8218"/>
      <c r="O8218"/>
      <c r="S8218"/>
      <c r="T8218"/>
      <c r="U8218"/>
      <c r="V8218" s="9"/>
    </row>
    <row r="8219" spans="13:22" x14ac:dyDescent="0.3">
      <c r="M8219"/>
      <c r="N8219"/>
      <c r="O8219"/>
      <c r="S8219"/>
      <c r="T8219"/>
      <c r="U8219"/>
      <c r="V8219" s="9"/>
    </row>
    <row r="8220" spans="13:22" x14ac:dyDescent="0.3">
      <c r="M8220"/>
      <c r="N8220"/>
      <c r="O8220"/>
      <c r="S8220"/>
      <c r="T8220"/>
      <c r="U8220"/>
      <c r="V8220" s="9"/>
    </row>
    <row r="8221" spans="13:22" x14ac:dyDescent="0.3">
      <c r="M8221"/>
      <c r="N8221"/>
      <c r="O8221"/>
      <c r="S8221"/>
      <c r="T8221"/>
      <c r="U8221"/>
      <c r="V8221" s="9"/>
    </row>
    <row r="8222" spans="13:22" x14ac:dyDescent="0.3">
      <c r="M8222"/>
      <c r="N8222"/>
      <c r="O8222"/>
      <c r="S8222"/>
      <c r="T8222"/>
      <c r="U8222"/>
      <c r="V8222" s="9"/>
    </row>
    <row r="8223" spans="13:22" x14ac:dyDescent="0.3">
      <c r="M8223"/>
      <c r="N8223"/>
      <c r="O8223"/>
      <c r="S8223"/>
      <c r="T8223"/>
      <c r="U8223"/>
      <c r="V8223" s="9"/>
    </row>
    <row r="8224" spans="13:22" x14ac:dyDescent="0.3">
      <c r="M8224"/>
      <c r="N8224"/>
      <c r="O8224"/>
      <c r="S8224"/>
      <c r="T8224"/>
      <c r="U8224"/>
      <c r="V8224" s="9"/>
    </row>
    <row r="8225" spans="13:22" x14ac:dyDescent="0.3">
      <c r="M8225"/>
      <c r="N8225"/>
      <c r="O8225"/>
      <c r="S8225"/>
      <c r="T8225"/>
      <c r="U8225"/>
      <c r="V8225" s="9"/>
    </row>
    <row r="8226" spans="13:22" x14ac:dyDescent="0.3">
      <c r="M8226"/>
      <c r="N8226"/>
      <c r="O8226"/>
      <c r="S8226"/>
      <c r="T8226"/>
      <c r="U8226"/>
      <c r="V8226" s="9"/>
    </row>
    <row r="8227" spans="13:22" x14ac:dyDescent="0.3">
      <c r="M8227"/>
      <c r="N8227"/>
      <c r="O8227"/>
      <c r="S8227"/>
      <c r="T8227"/>
      <c r="U8227"/>
      <c r="V8227" s="9"/>
    </row>
    <row r="8228" spans="13:22" x14ac:dyDescent="0.3">
      <c r="M8228"/>
      <c r="N8228"/>
      <c r="O8228"/>
      <c r="S8228"/>
      <c r="T8228"/>
      <c r="U8228"/>
      <c r="V8228" s="9"/>
    </row>
    <row r="8229" spans="13:22" x14ac:dyDescent="0.3">
      <c r="M8229"/>
      <c r="N8229"/>
      <c r="O8229"/>
      <c r="S8229"/>
      <c r="T8229"/>
      <c r="U8229"/>
      <c r="V8229" s="9"/>
    </row>
    <row r="8230" spans="13:22" x14ac:dyDescent="0.3">
      <c r="M8230"/>
      <c r="N8230"/>
      <c r="O8230"/>
      <c r="S8230"/>
      <c r="T8230"/>
      <c r="U8230"/>
      <c r="V8230" s="9"/>
    </row>
    <row r="8231" spans="13:22" x14ac:dyDescent="0.3">
      <c r="M8231"/>
      <c r="N8231"/>
      <c r="O8231"/>
      <c r="S8231"/>
      <c r="T8231"/>
      <c r="U8231"/>
      <c r="V8231" s="9"/>
    </row>
    <row r="8232" spans="13:22" x14ac:dyDescent="0.3">
      <c r="M8232"/>
      <c r="N8232"/>
      <c r="O8232"/>
      <c r="S8232"/>
      <c r="T8232"/>
      <c r="U8232"/>
      <c r="V8232" s="9"/>
    </row>
    <row r="8233" spans="13:22" x14ac:dyDescent="0.3">
      <c r="M8233"/>
      <c r="N8233"/>
      <c r="O8233"/>
      <c r="S8233"/>
      <c r="T8233"/>
      <c r="U8233"/>
      <c r="V8233" s="9"/>
    </row>
    <row r="8234" spans="13:22" x14ac:dyDescent="0.3">
      <c r="M8234"/>
      <c r="N8234"/>
      <c r="O8234"/>
      <c r="S8234"/>
      <c r="T8234"/>
      <c r="U8234"/>
      <c r="V8234" s="9"/>
    </row>
    <row r="8235" spans="13:22" x14ac:dyDescent="0.3">
      <c r="M8235"/>
      <c r="N8235"/>
      <c r="O8235"/>
      <c r="S8235"/>
      <c r="T8235"/>
      <c r="U8235"/>
      <c r="V8235" s="9"/>
    </row>
    <row r="8236" spans="13:22" x14ac:dyDescent="0.3">
      <c r="M8236"/>
      <c r="N8236"/>
      <c r="O8236"/>
      <c r="S8236"/>
      <c r="T8236"/>
      <c r="U8236"/>
      <c r="V8236" s="9"/>
    </row>
    <row r="8237" spans="13:22" x14ac:dyDescent="0.3">
      <c r="M8237"/>
      <c r="N8237"/>
      <c r="O8237"/>
      <c r="S8237"/>
      <c r="T8237"/>
      <c r="U8237"/>
      <c r="V8237" s="9"/>
    </row>
    <row r="8238" spans="13:22" x14ac:dyDescent="0.3">
      <c r="M8238"/>
      <c r="N8238"/>
      <c r="O8238"/>
      <c r="S8238"/>
      <c r="T8238"/>
      <c r="U8238"/>
      <c r="V8238" s="9"/>
    </row>
    <row r="8239" spans="13:22" x14ac:dyDescent="0.3">
      <c r="M8239"/>
      <c r="N8239"/>
      <c r="O8239"/>
      <c r="S8239"/>
      <c r="T8239"/>
      <c r="U8239"/>
      <c r="V8239" s="9"/>
    </row>
    <row r="8240" spans="13:22" x14ac:dyDescent="0.3">
      <c r="M8240"/>
      <c r="N8240"/>
      <c r="O8240"/>
      <c r="S8240"/>
      <c r="T8240"/>
      <c r="U8240"/>
      <c r="V8240" s="9"/>
    </row>
    <row r="8241" spans="13:22" x14ac:dyDescent="0.3">
      <c r="M8241"/>
      <c r="N8241"/>
      <c r="O8241"/>
      <c r="S8241"/>
      <c r="T8241"/>
      <c r="U8241"/>
      <c r="V8241" s="9"/>
    </row>
    <row r="8242" spans="13:22" x14ac:dyDescent="0.3">
      <c r="M8242"/>
      <c r="N8242"/>
      <c r="O8242"/>
      <c r="S8242"/>
      <c r="T8242"/>
      <c r="U8242"/>
      <c r="V8242" s="9"/>
    </row>
    <row r="8243" spans="13:22" x14ac:dyDescent="0.3">
      <c r="M8243"/>
      <c r="N8243"/>
      <c r="O8243"/>
      <c r="S8243"/>
      <c r="T8243"/>
      <c r="U8243"/>
      <c r="V8243" s="9"/>
    </row>
    <row r="8244" spans="13:22" x14ac:dyDescent="0.3">
      <c r="M8244"/>
      <c r="N8244"/>
      <c r="O8244"/>
      <c r="S8244"/>
      <c r="T8244"/>
      <c r="U8244"/>
      <c r="V8244" s="9"/>
    </row>
    <row r="8245" spans="13:22" x14ac:dyDescent="0.3">
      <c r="M8245"/>
      <c r="N8245"/>
      <c r="O8245"/>
      <c r="S8245"/>
      <c r="T8245"/>
      <c r="U8245"/>
      <c r="V8245" s="9"/>
    </row>
    <row r="8246" spans="13:22" x14ac:dyDescent="0.3">
      <c r="M8246"/>
      <c r="N8246"/>
      <c r="O8246"/>
      <c r="S8246"/>
      <c r="T8246"/>
      <c r="U8246"/>
      <c r="V8246" s="9"/>
    </row>
    <row r="8247" spans="13:22" x14ac:dyDescent="0.3">
      <c r="M8247"/>
      <c r="N8247"/>
      <c r="O8247"/>
      <c r="S8247"/>
      <c r="T8247"/>
      <c r="U8247"/>
      <c r="V8247" s="9"/>
    </row>
    <row r="8248" spans="13:22" x14ac:dyDescent="0.3">
      <c r="M8248"/>
      <c r="N8248"/>
      <c r="O8248"/>
      <c r="S8248"/>
      <c r="T8248"/>
      <c r="U8248"/>
      <c r="V8248" s="9"/>
    </row>
    <row r="8249" spans="13:22" x14ac:dyDescent="0.3">
      <c r="M8249"/>
      <c r="N8249"/>
      <c r="O8249"/>
      <c r="S8249"/>
      <c r="T8249"/>
      <c r="U8249"/>
      <c r="V8249" s="9"/>
    </row>
    <row r="8250" spans="13:22" x14ac:dyDescent="0.3">
      <c r="M8250"/>
      <c r="N8250"/>
      <c r="O8250"/>
      <c r="S8250"/>
      <c r="T8250"/>
      <c r="U8250"/>
      <c r="V8250" s="9"/>
    </row>
    <row r="8251" spans="13:22" x14ac:dyDescent="0.3">
      <c r="M8251"/>
      <c r="N8251"/>
      <c r="O8251"/>
      <c r="S8251"/>
      <c r="T8251"/>
      <c r="U8251"/>
      <c r="V8251" s="9"/>
    </row>
    <row r="8252" spans="13:22" x14ac:dyDescent="0.3">
      <c r="M8252"/>
      <c r="N8252"/>
      <c r="O8252"/>
      <c r="S8252"/>
      <c r="T8252"/>
      <c r="U8252"/>
      <c r="V8252" s="9"/>
    </row>
    <row r="8253" spans="13:22" x14ac:dyDescent="0.3">
      <c r="M8253"/>
      <c r="N8253"/>
      <c r="O8253"/>
      <c r="S8253"/>
      <c r="T8253"/>
      <c r="U8253"/>
      <c r="V8253" s="9"/>
    </row>
    <row r="8254" spans="13:22" x14ac:dyDescent="0.3">
      <c r="M8254"/>
      <c r="N8254"/>
      <c r="O8254"/>
      <c r="S8254"/>
      <c r="T8254"/>
      <c r="U8254"/>
      <c r="V8254" s="9"/>
    </row>
    <row r="8255" spans="13:22" x14ac:dyDescent="0.3">
      <c r="M8255"/>
      <c r="N8255"/>
      <c r="O8255"/>
      <c r="S8255"/>
      <c r="T8255"/>
      <c r="U8255"/>
      <c r="V8255" s="9"/>
    </row>
    <row r="8256" spans="13:22" x14ac:dyDescent="0.3">
      <c r="M8256"/>
      <c r="N8256"/>
      <c r="O8256"/>
      <c r="S8256"/>
      <c r="T8256"/>
      <c r="U8256"/>
      <c r="V8256" s="9"/>
    </row>
    <row r="8257" spans="13:22" x14ac:dyDescent="0.3">
      <c r="M8257"/>
      <c r="N8257"/>
      <c r="O8257"/>
      <c r="S8257"/>
      <c r="T8257"/>
      <c r="U8257"/>
      <c r="V8257" s="9"/>
    </row>
    <row r="8258" spans="13:22" x14ac:dyDescent="0.3">
      <c r="M8258"/>
      <c r="N8258"/>
      <c r="O8258"/>
      <c r="S8258"/>
      <c r="T8258"/>
      <c r="U8258"/>
      <c r="V8258" s="9"/>
    </row>
    <row r="8259" spans="13:22" x14ac:dyDescent="0.3">
      <c r="M8259"/>
      <c r="N8259"/>
      <c r="O8259"/>
      <c r="S8259"/>
      <c r="T8259"/>
      <c r="U8259"/>
      <c r="V8259" s="9"/>
    </row>
    <row r="8260" spans="13:22" x14ac:dyDescent="0.3">
      <c r="M8260"/>
      <c r="N8260"/>
      <c r="O8260"/>
      <c r="S8260"/>
      <c r="T8260"/>
      <c r="U8260"/>
      <c r="V8260" s="9"/>
    </row>
    <row r="8261" spans="13:22" x14ac:dyDescent="0.3">
      <c r="M8261"/>
      <c r="N8261"/>
      <c r="O8261"/>
      <c r="S8261"/>
      <c r="T8261"/>
      <c r="U8261"/>
      <c r="V8261" s="9"/>
    </row>
    <row r="8262" spans="13:22" x14ac:dyDescent="0.3">
      <c r="M8262"/>
      <c r="N8262"/>
      <c r="O8262"/>
      <c r="S8262"/>
      <c r="T8262"/>
      <c r="U8262"/>
      <c r="V8262" s="9"/>
    </row>
    <row r="8263" spans="13:22" x14ac:dyDescent="0.3">
      <c r="M8263"/>
      <c r="N8263"/>
      <c r="O8263"/>
      <c r="S8263"/>
      <c r="T8263"/>
      <c r="U8263"/>
      <c r="V8263" s="9"/>
    </row>
    <row r="8264" spans="13:22" x14ac:dyDescent="0.3">
      <c r="M8264"/>
      <c r="N8264"/>
      <c r="O8264"/>
      <c r="S8264"/>
      <c r="T8264"/>
      <c r="U8264"/>
      <c r="V8264" s="9"/>
    </row>
    <row r="8265" spans="13:22" x14ac:dyDescent="0.3">
      <c r="M8265"/>
      <c r="N8265"/>
      <c r="O8265"/>
      <c r="S8265"/>
      <c r="T8265"/>
      <c r="U8265"/>
      <c r="V8265" s="9"/>
    </row>
    <row r="8266" spans="13:22" x14ac:dyDescent="0.3">
      <c r="M8266"/>
      <c r="N8266"/>
      <c r="O8266"/>
      <c r="S8266"/>
      <c r="T8266"/>
      <c r="U8266"/>
      <c r="V8266" s="9"/>
    </row>
    <row r="8267" spans="13:22" x14ac:dyDescent="0.3">
      <c r="M8267"/>
      <c r="N8267"/>
      <c r="O8267"/>
      <c r="S8267"/>
      <c r="T8267"/>
      <c r="U8267"/>
      <c r="V8267" s="9"/>
    </row>
    <row r="8268" spans="13:22" x14ac:dyDescent="0.3">
      <c r="M8268"/>
      <c r="N8268"/>
      <c r="O8268"/>
      <c r="S8268"/>
      <c r="T8268"/>
      <c r="U8268"/>
      <c r="V8268" s="9"/>
    </row>
    <row r="8269" spans="13:22" x14ac:dyDescent="0.3">
      <c r="M8269"/>
      <c r="N8269"/>
      <c r="O8269"/>
      <c r="S8269"/>
      <c r="T8269"/>
      <c r="U8269"/>
      <c r="V8269" s="9"/>
    </row>
    <row r="8270" spans="13:22" x14ac:dyDescent="0.3">
      <c r="M8270"/>
      <c r="N8270"/>
      <c r="O8270"/>
      <c r="S8270"/>
      <c r="T8270"/>
      <c r="U8270"/>
      <c r="V8270" s="9"/>
    </row>
    <row r="8271" spans="13:22" x14ac:dyDescent="0.3">
      <c r="M8271"/>
      <c r="N8271"/>
      <c r="O8271"/>
      <c r="S8271"/>
      <c r="T8271"/>
      <c r="U8271"/>
      <c r="V8271" s="9"/>
    </row>
    <row r="8272" spans="13:22" x14ac:dyDescent="0.3">
      <c r="M8272"/>
      <c r="N8272"/>
      <c r="O8272"/>
      <c r="S8272"/>
      <c r="T8272"/>
      <c r="U8272"/>
      <c r="V8272" s="9"/>
    </row>
    <row r="8273" spans="13:22" x14ac:dyDescent="0.3">
      <c r="M8273"/>
      <c r="N8273"/>
      <c r="O8273"/>
      <c r="S8273"/>
      <c r="T8273"/>
      <c r="U8273"/>
      <c r="V8273" s="9"/>
    </row>
    <row r="8274" spans="13:22" x14ac:dyDescent="0.3">
      <c r="M8274"/>
      <c r="N8274"/>
      <c r="O8274"/>
      <c r="S8274"/>
      <c r="T8274"/>
      <c r="U8274"/>
      <c r="V8274" s="9"/>
    </row>
    <row r="8275" spans="13:22" x14ac:dyDescent="0.3">
      <c r="M8275"/>
      <c r="N8275"/>
      <c r="O8275"/>
      <c r="S8275"/>
      <c r="T8275"/>
      <c r="U8275"/>
      <c r="V8275" s="9"/>
    </row>
    <row r="8276" spans="13:22" x14ac:dyDescent="0.3">
      <c r="M8276"/>
      <c r="N8276"/>
      <c r="O8276"/>
      <c r="S8276"/>
      <c r="T8276"/>
      <c r="U8276"/>
      <c r="V8276" s="9"/>
    </row>
    <row r="8277" spans="13:22" x14ac:dyDescent="0.3">
      <c r="M8277"/>
      <c r="N8277"/>
      <c r="O8277"/>
      <c r="S8277"/>
      <c r="T8277"/>
      <c r="U8277"/>
      <c r="V8277" s="9"/>
    </row>
    <row r="8278" spans="13:22" x14ac:dyDescent="0.3">
      <c r="M8278"/>
      <c r="N8278"/>
      <c r="O8278"/>
      <c r="S8278"/>
      <c r="T8278"/>
      <c r="U8278"/>
      <c r="V8278" s="9"/>
    </row>
    <row r="8279" spans="13:22" x14ac:dyDescent="0.3">
      <c r="M8279"/>
      <c r="N8279"/>
      <c r="O8279"/>
      <c r="S8279"/>
      <c r="T8279"/>
      <c r="U8279"/>
      <c r="V8279" s="9"/>
    </row>
    <row r="8280" spans="13:22" x14ac:dyDescent="0.3">
      <c r="M8280"/>
      <c r="N8280"/>
      <c r="O8280"/>
      <c r="S8280"/>
      <c r="T8280"/>
      <c r="U8280"/>
      <c r="V8280" s="9"/>
    </row>
    <row r="8281" spans="13:22" x14ac:dyDescent="0.3">
      <c r="M8281"/>
      <c r="N8281"/>
      <c r="O8281"/>
      <c r="S8281"/>
      <c r="T8281"/>
      <c r="U8281"/>
      <c r="V8281" s="9"/>
    </row>
    <row r="8282" spans="13:22" x14ac:dyDescent="0.3">
      <c r="M8282"/>
      <c r="N8282"/>
      <c r="O8282"/>
      <c r="S8282"/>
      <c r="T8282"/>
      <c r="U8282"/>
      <c r="V8282" s="9"/>
    </row>
    <row r="8283" spans="13:22" x14ac:dyDescent="0.3">
      <c r="M8283"/>
      <c r="N8283"/>
      <c r="O8283"/>
      <c r="S8283"/>
      <c r="T8283"/>
      <c r="U8283"/>
      <c r="V8283" s="9"/>
    </row>
    <row r="8284" spans="13:22" x14ac:dyDescent="0.3">
      <c r="M8284"/>
      <c r="N8284"/>
      <c r="O8284"/>
      <c r="S8284"/>
      <c r="T8284"/>
      <c r="U8284"/>
      <c r="V8284" s="9"/>
    </row>
    <row r="8285" spans="13:22" x14ac:dyDescent="0.3">
      <c r="M8285"/>
      <c r="N8285"/>
      <c r="O8285"/>
      <c r="S8285"/>
      <c r="T8285"/>
      <c r="U8285"/>
      <c r="V8285" s="9"/>
    </row>
    <row r="8286" spans="13:22" x14ac:dyDescent="0.3">
      <c r="M8286"/>
      <c r="N8286"/>
      <c r="O8286"/>
      <c r="S8286"/>
      <c r="T8286"/>
      <c r="U8286"/>
      <c r="V8286" s="9"/>
    </row>
    <row r="8287" spans="13:22" x14ac:dyDescent="0.3">
      <c r="M8287"/>
      <c r="N8287"/>
      <c r="O8287"/>
      <c r="S8287"/>
      <c r="T8287"/>
      <c r="U8287"/>
      <c r="V8287" s="9"/>
    </row>
    <row r="8288" spans="13:22" x14ac:dyDescent="0.3">
      <c r="M8288"/>
      <c r="N8288"/>
      <c r="O8288"/>
      <c r="S8288"/>
      <c r="T8288"/>
      <c r="U8288"/>
      <c r="V8288" s="9"/>
    </row>
    <row r="8289" spans="13:22" x14ac:dyDescent="0.3">
      <c r="M8289"/>
      <c r="N8289"/>
      <c r="O8289"/>
      <c r="S8289"/>
      <c r="T8289"/>
      <c r="U8289"/>
      <c r="V8289" s="9"/>
    </row>
    <row r="8290" spans="13:22" x14ac:dyDescent="0.3">
      <c r="M8290"/>
      <c r="N8290"/>
      <c r="O8290"/>
      <c r="S8290"/>
      <c r="T8290"/>
      <c r="U8290"/>
      <c r="V8290" s="9"/>
    </row>
    <row r="8291" spans="13:22" x14ac:dyDescent="0.3">
      <c r="M8291"/>
      <c r="N8291"/>
      <c r="O8291"/>
      <c r="S8291"/>
      <c r="T8291"/>
      <c r="U8291"/>
      <c r="V8291" s="9"/>
    </row>
    <row r="8292" spans="13:22" x14ac:dyDescent="0.3">
      <c r="M8292"/>
      <c r="N8292"/>
      <c r="O8292"/>
      <c r="S8292"/>
      <c r="T8292"/>
      <c r="U8292"/>
      <c r="V8292" s="9"/>
    </row>
    <row r="8293" spans="13:22" x14ac:dyDescent="0.3">
      <c r="M8293"/>
      <c r="N8293"/>
      <c r="O8293"/>
      <c r="S8293"/>
      <c r="T8293"/>
      <c r="U8293"/>
      <c r="V8293" s="9"/>
    </row>
    <row r="8294" spans="13:22" x14ac:dyDescent="0.3">
      <c r="M8294"/>
      <c r="N8294"/>
      <c r="O8294"/>
      <c r="S8294"/>
      <c r="T8294"/>
      <c r="U8294"/>
      <c r="V8294" s="9"/>
    </row>
    <row r="8295" spans="13:22" x14ac:dyDescent="0.3">
      <c r="M8295"/>
      <c r="N8295"/>
      <c r="O8295"/>
      <c r="S8295"/>
      <c r="T8295"/>
      <c r="U8295"/>
      <c r="V8295" s="9"/>
    </row>
    <row r="8296" spans="13:22" x14ac:dyDescent="0.3">
      <c r="M8296"/>
      <c r="N8296"/>
      <c r="O8296"/>
      <c r="S8296"/>
      <c r="T8296"/>
      <c r="U8296"/>
      <c r="V8296" s="9"/>
    </row>
    <row r="8297" spans="13:22" x14ac:dyDescent="0.3">
      <c r="M8297"/>
      <c r="N8297"/>
      <c r="O8297"/>
      <c r="S8297"/>
      <c r="T8297"/>
      <c r="U8297"/>
      <c r="V8297" s="9"/>
    </row>
    <row r="8298" spans="13:22" x14ac:dyDescent="0.3">
      <c r="M8298"/>
      <c r="N8298"/>
      <c r="O8298"/>
      <c r="S8298"/>
      <c r="T8298"/>
      <c r="U8298"/>
      <c r="V8298" s="9"/>
    </row>
    <row r="8299" spans="13:22" x14ac:dyDescent="0.3">
      <c r="M8299"/>
      <c r="N8299"/>
      <c r="O8299"/>
      <c r="S8299"/>
      <c r="T8299"/>
      <c r="U8299"/>
      <c r="V8299" s="9"/>
    </row>
    <row r="8300" spans="13:22" x14ac:dyDescent="0.3">
      <c r="M8300"/>
      <c r="N8300"/>
      <c r="O8300"/>
      <c r="S8300"/>
      <c r="T8300"/>
      <c r="U8300"/>
      <c r="V8300" s="9"/>
    </row>
    <row r="8301" spans="13:22" x14ac:dyDescent="0.3">
      <c r="M8301"/>
      <c r="N8301"/>
      <c r="O8301"/>
      <c r="S8301"/>
      <c r="T8301"/>
      <c r="U8301"/>
      <c r="V8301" s="9"/>
    </row>
    <row r="8302" spans="13:22" x14ac:dyDescent="0.3">
      <c r="M8302"/>
      <c r="N8302"/>
      <c r="O8302"/>
      <c r="S8302"/>
      <c r="T8302"/>
      <c r="U8302"/>
      <c r="V8302" s="9"/>
    </row>
    <row r="8303" spans="13:22" x14ac:dyDescent="0.3">
      <c r="M8303"/>
      <c r="N8303"/>
      <c r="O8303"/>
      <c r="S8303"/>
      <c r="T8303"/>
      <c r="U8303"/>
      <c r="V8303" s="9"/>
    </row>
    <row r="8304" spans="13:22" x14ac:dyDescent="0.3">
      <c r="M8304"/>
      <c r="N8304"/>
      <c r="O8304"/>
      <c r="S8304"/>
      <c r="T8304"/>
      <c r="U8304"/>
      <c r="V8304" s="9"/>
    </row>
    <row r="8305" spans="13:22" x14ac:dyDescent="0.3">
      <c r="M8305"/>
      <c r="N8305"/>
      <c r="O8305"/>
      <c r="S8305"/>
      <c r="T8305"/>
      <c r="U8305"/>
      <c r="V8305" s="9"/>
    </row>
    <row r="8306" spans="13:22" x14ac:dyDescent="0.3">
      <c r="M8306"/>
      <c r="N8306"/>
      <c r="O8306"/>
      <c r="S8306"/>
      <c r="T8306"/>
      <c r="U8306"/>
      <c r="V8306" s="9"/>
    </row>
    <row r="8307" spans="13:22" x14ac:dyDescent="0.3">
      <c r="M8307"/>
      <c r="N8307"/>
      <c r="O8307"/>
      <c r="S8307"/>
      <c r="T8307"/>
      <c r="U8307"/>
      <c r="V8307" s="9"/>
    </row>
    <row r="8308" spans="13:22" x14ac:dyDescent="0.3">
      <c r="M8308"/>
      <c r="N8308"/>
      <c r="O8308"/>
      <c r="S8308"/>
      <c r="T8308"/>
      <c r="U8308"/>
      <c r="V8308" s="9"/>
    </row>
    <row r="8309" spans="13:22" x14ac:dyDescent="0.3">
      <c r="M8309"/>
      <c r="N8309"/>
      <c r="O8309"/>
      <c r="S8309"/>
      <c r="T8309"/>
      <c r="U8309"/>
      <c r="V8309" s="9"/>
    </row>
    <row r="8310" spans="13:22" x14ac:dyDescent="0.3">
      <c r="M8310"/>
      <c r="N8310"/>
      <c r="O8310"/>
      <c r="S8310"/>
      <c r="T8310"/>
      <c r="U8310"/>
      <c r="V8310" s="9"/>
    </row>
    <row r="8311" spans="13:22" x14ac:dyDescent="0.3">
      <c r="M8311"/>
      <c r="N8311"/>
      <c r="O8311"/>
      <c r="S8311"/>
      <c r="T8311"/>
      <c r="U8311"/>
      <c r="V8311" s="9"/>
    </row>
    <row r="8312" spans="13:22" x14ac:dyDescent="0.3">
      <c r="M8312"/>
      <c r="N8312"/>
      <c r="O8312"/>
      <c r="S8312"/>
      <c r="T8312"/>
      <c r="U8312"/>
      <c r="V8312" s="9"/>
    </row>
    <row r="8313" spans="13:22" x14ac:dyDescent="0.3">
      <c r="M8313"/>
      <c r="N8313"/>
      <c r="O8313"/>
      <c r="S8313"/>
      <c r="T8313"/>
      <c r="U8313"/>
      <c r="V8313" s="9"/>
    </row>
    <row r="8314" spans="13:22" x14ac:dyDescent="0.3">
      <c r="M8314"/>
      <c r="N8314"/>
      <c r="O8314"/>
      <c r="S8314"/>
      <c r="T8314"/>
      <c r="U8314"/>
      <c r="V8314" s="9"/>
    </row>
    <row r="8315" spans="13:22" x14ac:dyDescent="0.3">
      <c r="M8315"/>
      <c r="N8315"/>
      <c r="O8315"/>
      <c r="S8315"/>
      <c r="T8315"/>
      <c r="U8315"/>
      <c r="V8315" s="9"/>
    </row>
    <row r="8316" spans="13:22" x14ac:dyDescent="0.3">
      <c r="M8316"/>
      <c r="N8316"/>
      <c r="O8316"/>
      <c r="S8316"/>
      <c r="T8316"/>
      <c r="U8316"/>
      <c r="V8316" s="9"/>
    </row>
    <row r="8317" spans="13:22" x14ac:dyDescent="0.3">
      <c r="M8317"/>
      <c r="N8317"/>
      <c r="O8317"/>
      <c r="S8317"/>
      <c r="T8317"/>
      <c r="U8317"/>
      <c r="V8317" s="9"/>
    </row>
    <row r="8318" spans="13:22" x14ac:dyDescent="0.3">
      <c r="M8318"/>
      <c r="N8318"/>
      <c r="O8318"/>
      <c r="S8318"/>
      <c r="T8318"/>
      <c r="U8318"/>
      <c r="V8318" s="9"/>
    </row>
    <row r="8319" spans="13:22" x14ac:dyDescent="0.3">
      <c r="M8319"/>
      <c r="N8319"/>
      <c r="O8319"/>
      <c r="S8319"/>
      <c r="T8319"/>
      <c r="U8319"/>
      <c r="V8319" s="9"/>
    </row>
    <row r="8320" spans="13:22" x14ac:dyDescent="0.3">
      <c r="M8320"/>
      <c r="N8320"/>
      <c r="O8320"/>
      <c r="S8320"/>
      <c r="T8320"/>
      <c r="U8320"/>
      <c r="V8320" s="9"/>
    </row>
    <row r="8321" spans="13:22" x14ac:dyDescent="0.3">
      <c r="M8321"/>
      <c r="N8321"/>
      <c r="O8321"/>
      <c r="S8321"/>
      <c r="T8321"/>
      <c r="U8321"/>
      <c r="V8321" s="9"/>
    </row>
    <row r="8322" spans="13:22" x14ac:dyDescent="0.3">
      <c r="M8322"/>
      <c r="N8322"/>
      <c r="O8322"/>
      <c r="S8322"/>
      <c r="T8322"/>
      <c r="U8322"/>
      <c r="V8322" s="9"/>
    </row>
    <row r="8323" spans="13:22" x14ac:dyDescent="0.3">
      <c r="M8323"/>
      <c r="N8323"/>
      <c r="O8323"/>
      <c r="S8323"/>
      <c r="T8323"/>
      <c r="U8323"/>
      <c r="V8323" s="9"/>
    </row>
    <row r="8324" spans="13:22" x14ac:dyDescent="0.3">
      <c r="M8324"/>
      <c r="N8324"/>
      <c r="O8324"/>
      <c r="S8324"/>
      <c r="T8324"/>
      <c r="U8324"/>
      <c r="V8324" s="9"/>
    </row>
    <row r="8325" spans="13:22" x14ac:dyDescent="0.3">
      <c r="M8325"/>
      <c r="N8325"/>
      <c r="O8325"/>
      <c r="S8325"/>
      <c r="T8325"/>
      <c r="U8325"/>
      <c r="V8325" s="9"/>
    </row>
    <row r="8326" spans="13:22" x14ac:dyDescent="0.3">
      <c r="M8326"/>
      <c r="N8326"/>
      <c r="O8326"/>
      <c r="S8326"/>
      <c r="T8326"/>
      <c r="U8326"/>
      <c r="V8326" s="9"/>
    </row>
    <row r="8327" spans="13:22" x14ac:dyDescent="0.3">
      <c r="M8327"/>
      <c r="N8327"/>
      <c r="O8327"/>
      <c r="S8327"/>
      <c r="T8327"/>
      <c r="U8327"/>
      <c r="V8327" s="9"/>
    </row>
    <row r="8328" spans="13:22" x14ac:dyDescent="0.3">
      <c r="M8328"/>
      <c r="N8328"/>
      <c r="O8328"/>
      <c r="S8328"/>
      <c r="T8328"/>
      <c r="U8328"/>
      <c r="V8328" s="9"/>
    </row>
    <row r="8329" spans="13:22" x14ac:dyDescent="0.3">
      <c r="M8329"/>
      <c r="N8329"/>
      <c r="O8329"/>
      <c r="S8329"/>
      <c r="T8329"/>
      <c r="U8329"/>
      <c r="V8329" s="9"/>
    </row>
    <row r="8330" spans="13:22" x14ac:dyDescent="0.3">
      <c r="M8330"/>
      <c r="N8330"/>
      <c r="O8330"/>
      <c r="S8330"/>
      <c r="T8330"/>
      <c r="U8330"/>
      <c r="V8330" s="9"/>
    </row>
    <row r="8331" spans="13:22" x14ac:dyDescent="0.3">
      <c r="M8331"/>
      <c r="N8331"/>
      <c r="O8331"/>
      <c r="S8331"/>
      <c r="T8331"/>
      <c r="U8331"/>
      <c r="V8331" s="9"/>
    </row>
    <row r="8332" spans="13:22" x14ac:dyDescent="0.3">
      <c r="M8332"/>
      <c r="N8332"/>
      <c r="O8332"/>
      <c r="S8332"/>
      <c r="T8332"/>
      <c r="U8332"/>
      <c r="V8332" s="9"/>
    </row>
    <row r="8333" spans="13:22" x14ac:dyDescent="0.3">
      <c r="M8333"/>
      <c r="N8333"/>
      <c r="O8333"/>
      <c r="S8333"/>
      <c r="T8333"/>
      <c r="U8333"/>
      <c r="V8333" s="9"/>
    </row>
    <row r="8334" spans="13:22" x14ac:dyDescent="0.3">
      <c r="M8334"/>
      <c r="N8334"/>
      <c r="O8334"/>
      <c r="S8334"/>
      <c r="T8334"/>
      <c r="U8334"/>
      <c r="V8334" s="9"/>
    </row>
    <row r="8335" spans="13:22" x14ac:dyDescent="0.3">
      <c r="M8335"/>
      <c r="N8335"/>
      <c r="O8335"/>
      <c r="S8335"/>
      <c r="T8335"/>
      <c r="U8335"/>
      <c r="V8335" s="9"/>
    </row>
    <row r="8336" spans="13:22" x14ac:dyDescent="0.3">
      <c r="M8336"/>
      <c r="N8336"/>
      <c r="O8336"/>
      <c r="S8336"/>
      <c r="T8336"/>
      <c r="U8336"/>
      <c r="V8336" s="9"/>
    </row>
    <row r="8337" spans="13:22" x14ac:dyDescent="0.3">
      <c r="M8337"/>
      <c r="N8337"/>
      <c r="O8337"/>
      <c r="S8337"/>
      <c r="T8337"/>
      <c r="U8337"/>
      <c r="V8337" s="9"/>
    </row>
    <row r="8338" spans="13:22" x14ac:dyDescent="0.3">
      <c r="M8338"/>
      <c r="N8338"/>
      <c r="O8338"/>
      <c r="S8338"/>
      <c r="T8338"/>
      <c r="U8338"/>
      <c r="V8338" s="9"/>
    </row>
    <row r="8339" spans="13:22" x14ac:dyDescent="0.3">
      <c r="M8339"/>
      <c r="N8339"/>
      <c r="O8339"/>
      <c r="S8339"/>
      <c r="T8339"/>
      <c r="U8339"/>
      <c r="V8339" s="9"/>
    </row>
    <row r="8340" spans="13:22" x14ac:dyDescent="0.3">
      <c r="M8340"/>
      <c r="N8340"/>
      <c r="O8340"/>
      <c r="S8340"/>
      <c r="T8340"/>
      <c r="U8340"/>
      <c r="V8340" s="9"/>
    </row>
    <row r="8341" spans="13:22" x14ac:dyDescent="0.3">
      <c r="M8341"/>
      <c r="N8341"/>
      <c r="O8341"/>
      <c r="S8341"/>
      <c r="T8341"/>
      <c r="U8341"/>
      <c r="V8341" s="9"/>
    </row>
    <row r="8342" spans="13:22" x14ac:dyDescent="0.3">
      <c r="M8342"/>
      <c r="N8342"/>
      <c r="O8342"/>
      <c r="S8342"/>
      <c r="T8342"/>
      <c r="U8342"/>
      <c r="V8342" s="9"/>
    </row>
    <row r="8343" spans="13:22" x14ac:dyDescent="0.3">
      <c r="M8343"/>
      <c r="N8343"/>
      <c r="O8343"/>
      <c r="S8343"/>
      <c r="T8343"/>
      <c r="U8343"/>
      <c r="V8343" s="9"/>
    </row>
    <row r="8344" spans="13:22" x14ac:dyDescent="0.3">
      <c r="M8344"/>
      <c r="N8344"/>
      <c r="O8344"/>
      <c r="S8344"/>
      <c r="T8344"/>
      <c r="U8344"/>
      <c r="V8344" s="9"/>
    </row>
    <row r="8345" spans="13:22" x14ac:dyDescent="0.3">
      <c r="M8345"/>
      <c r="N8345"/>
      <c r="O8345"/>
      <c r="S8345"/>
      <c r="T8345"/>
      <c r="U8345"/>
      <c r="V8345" s="9"/>
    </row>
    <row r="8346" spans="13:22" x14ac:dyDescent="0.3">
      <c r="M8346"/>
      <c r="N8346"/>
      <c r="O8346"/>
      <c r="S8346"/>
      <c r="T8346"/>
      <c r="U8346"/>
      <c r="V8346" s="9"/>
    </row>
    <row r="8347" spans="13:22" x14ac:dyDescent="0.3">
      <c r="M8347"/>
      <c r="N8347"/>
      <c r="O8347"/>
      <c r="S8347"/>
      <c r="T8347"/>
      <c r="U8347"/>
      <c r="V8347" s="9"/>
    </row>
    <row r="8348" spans="13:22" x14ac:dyDescent="0.3">
      <c r="M8348"/>
      <c r="N8348"/>
      <c r="O8348"/>
      <c r="S8348"/>
      <c r="T8348"/>
      <c r="U8348"/>
      <c r="V8348" s="9"/>
    </row>
    <row r="8349" spans="13:22" x14ac:dyDescent="0.3">
      <c r="M8349"/>
      <c r="N8349"/>
      <c r="O8349"/>
      <c r="S8349"/>
      <c r="T8349"/>
      <c r="U8349"/>
      <c r="V8349" s="9"/>
    </row>
    <row r="8350" spans="13:22" x14ac:dyDescent="0.3">
      <c r="M8350"/>
      <c r="N8350"/>
      <c r="O8350"/>
      <c r="S8350"/>
      <c r="T8350"/>
      <c r="U8350"/>
      <c r="V8350" s="9"/>
    </row>
    <row r="8351" spans="13:22" x14ac:dyDescent="0.3">
      <c r="M8351"/>
      <c r="N8351"/>
      <c r="O8351"/>
      <c r="S8351"/>
      <c r="T8351"/>
      <c r="U8351"/>
      <c r="V8351" s="9"/>
    </row>
    <row r="8352" spans="13:22" x14ac:dyDescent="0.3">
      <c r="M8352"/>
      <c r="N8352"/>
      <c r="O8352"/>
      <c r="S8352"/>
      <c r="T8352"/>
      <c r="U8352"/>
      <c r="V8352" s="9"/>
    </row>
    <row r="8353" spans="13:22" x14ac:dyDescent="0.3">
      <c r="M8353"/>
      <c r="N8353"/>
      <c r="O8353"/>
      <c r="S8353"/>
      <c r="T8353"/>
      <c r="U8353"/>
      <c r="V8353" s="9"/>
    </row>
    <row r="8354" spans="13:22" x14ac:dyDescent="0.3">
      <c r="M8354"/>
      <c r="N8354"/>
      <c r="O8354"/>
      <c r="S8354"/>
      <c r="T8354"/>
      <c r="U8354"/>
      <c r="V8354" s="9"/>
    </row>
    <row r="8355" spans="13:22" x14ac:dyDescent="0.3">
      <c r="M8355"/>
      <c r="N8355"/>
      <c r="O8355"/>
      <c r="S8355"/>
      <c r="T8355"/>
      <c r="U8355"/>
      <c r="V8355" s="9"/>
    </row>
    <row r="8356" spans="13:22" x14ac:dyDescent="0.3">
      <c r="M8356"/>
      <c r="N8356"/>
      <c r="O8356"/>
      <c r="S8356"/>
      <c r="T8356"/>
      <c r="U8356"/>
      <c r="V8356" s="9"/>
    </row>
    <row r="8357" spans="13:22" x14ac:dyDescent="0.3">
      <c r="M8357"/>
      <c r="N8357"/>
      <c r="O8357"/>
      <c r="S8357"/>
      <c r="T8357"/>
      <c r="U8357"/>
      <c r="V8357" s="9"/>
    </row>
    <row r="8358" spans="13:22" x14ac:dyDescent="0.3">
      <c r="M8358"/>
      <c r="N8358"/>
      <c r="O8358"/>
      <c r="S8358"/>
      <c r="T8358"/>
      <c r="U8358"/>
      <c r="V8358" s="9"/>
    </row>
    <row r="8359" spans="13:22" x14ac:dyDescent="0.3">
      <c r="M8359"/>
      <c r="N8359"/>
      <c r="O8359"/>
      <c r="S8359"/>
      <c r="T8359"/>
      <c r="U8359"/>
      <c r="V8359" s="9"/>
    </row>
    <row r="8360" spans="13:22" x14ac:dyDescent="0.3">
      <c r="M8360"/>
      <c r="N8360"/>
      <c r="O8360"/>
      <c r="S8360"/>
      <c r="T8360"/>
      <c r="U8360"/>
      <c r="V8360" s="9"/>
    </row>
    <row r="8361" spans="13:22" x14ac:dyDescent="0.3">
      <c r="M8361"/>
      <c r="N8361"/>
      <c r="O8361"/>
      <c r="S8361"/>
      <c r="T8361"/>
      <c r="U8361"/>
      <c r="V8361" s="9"/>
    </row>
    <row r="8362" spans="13:22" x14ac:dyDescent="0.3">
      <c r="M8362"/>
      <c r="N8362"/>
      <c r="O8362"/>
      <c r="S8362"/>
      <c r="T8362"/>
      <c r="U8362"/>
      <c r="V8362" s="9"/>
    </row>
    <row r="8363" spans="13:22" x14ac:dyDescent="0.3">
      <c r="M8363"/>
      <c r="N8363"/>
      <c r="O8363"/>
      <c r="S8363"/>
      <c r="T8363"/>
      <c r="U8363"/>
      <c r="V8363" s="9"/>
    </row>
    <row r="8364" spans="13:22" x14ac:dyDescent="0.3">
      <c r="M8364"/>
      <c r="N8364"/>
      <c r="O8364"/>
      <c r="S8364"/>
      <c r="T8364"/>
      <c r="U8364"/>
      <c r="V8364" s="9"/>
    </row>
    <row r="8365" spans="13:22" x14ac:dyDescent="0.3">
      <c r="M8365"/>
      <c r="N8365"/>
      <c r="O8365"/>
      <c r="S8365"/>
      <c r="T8365"/>
      <c r="U8365"/>
      <c r="V8365" s="9"/>
    </row>
    <row r="8366" spans="13:22" x14ac:dyDescent="0.3">
      <c r="M8366"/>
      <c r="N8366"/>
      <c r="O8366"/>
      <c r="S8366"/>
      <c r="T8366"/>
      <c r="U8366"/>
      <c r="V8366" s="9"/>
    </row>
    <row r="8367" spans="13:22" x14ac:dyDescent="0.3">
      <c r="M8367"/>
      <c r="N8367"/>
      <c r="O8367"/>
      <c r="S8367"/>
      <c r="T8367"/>
      <c r="U8367"/>
      <c r="V8367" s="9"/>
    </row>
    <row r="8368" spans="13:22" x14ac:dyDescent="0.3">
      <c r="M8368"/>
      <c r="N8368"/>
      <c r="O8368"/>
      <c r="S8368"/>
      <c r="T8368"/>
      <c r="U8368"/>
      <c r="V8368" s="9"/>
    </row>
    <row r="8369" spans="13:22" x14ac:dyDescent="0.3">
      <c r="M8369"/>
      <c r="N8369"/>
      <c r="O8369"/>
      <c r="S8369"/>
      <c r="T8369"/>
      <c r="U8369"/>
      <c r="V8369" s="9"/>
    </row>
    <row r="8370" spans="13:22" x14ac:dyDescent="0.3">
      <c r="M8370"/>
      <c r="N8370"/>
      <c r="O8370"/>
      <c r="S8370"/>
      <c r="T8370"/>
      <c r="U8370"/>
      <c r="V8370" s="9"/>
    </row>
    <row r="8371" spans="13:22" x14ac:dyDescent="0.3">
      <c r="M8371"/>
      <c r="N8371"/>
      <c r="O8371"/>
      <c r="S8371"/>
      <c r="T8371"/>
      <c r="U8371"/>
      <c r="V8371" s="9"/>
    </row>
    <row r="8372" spans="13:22" x14ac:dyDescent="0.3">
      <c r="M8372"/>
      <c r="N8372"/>
      <c r="O8372"/>
      <c r="S8372"/>
      <c r="T8372"/>
      <c r="U8372"/>
      <c r="V8372" s="9"/>
    </row>
    <row r="8373" spans="13:22" x14ac:dyDescent="0.3">
      <c r="M8373"/>
      <c r="N8373"/>
      <c r="O8373"/>
      <c r="S8373"/>
      <c r="T8373"/>
      <c r="U8373"/>
      <c r="V8373" s="9"/>
    </row>
    <row r="8374" spans="13:22" x14ac:dyDescent="0.3">
      <c r="M8374"/>
      <c r="N8374"/>
      <c r="O8374"/>
      <c r="S8374"/>
      <c r="T8374"/>
      <c r="U8374"/>
      <c r="V8374" s="9"/>
    </row>
    <row r="8375" spans="13:22" x14ac:dyDescent="0.3">
      <c r="M8375"/>
      <c r="N8375"/>
      <c r="O8375"/>
      <c r="S8375"/>
      <c r="T8375"/>
      <c r="U8375"/>
      <c r="V8375" s="9"/>
    </row>
    <row r="8376" spans="13:22" x14ac:dyDescent="0.3">
      <c r="M8376"/>
      <c r="N8376"/>
      <c r="O8376"/>
      <c r="S8376"/>
      <c r="T8376"/>
      <c r="U8376"/>
      <c r="V8376" s="9"/>
    </row>
    <row r="8377" spans="13:22" x14ac:dyDescent="0.3">
      <c r="M8377"/>
      <c r="N8377"/>
      <c r="O8377"/>
      <c r="S8377"/>
      <c r="T8377"/>
      <c r="U8377"/>
      <c r="V8377" s="9"/>
    </row>
    <row r="8378" spans="13:22" x14ac:dyDescent="0.3">
      <c r="M8378"/>
      <c r="N8378"/>
      <c r="O8378"/>
      <c r="S8378"/>
      <c r="T8378"/>
      <c r="U8378"/>
      <c r="V8378" s="9"/>
    </row>
    <row r="8379" spans="13:22" x14ac:dyDescent="0.3">
      <c r="M8379"/>
      <c r="N8379"/>
      <c r="O8379"/>
      <c r="S8379"/>
      <c r="T8379"/>
      <c r="U8379"/>
      <c r="V8379" s="9"/>
    </row>
    <row r="8380" spans="13:22" x14ac:dyDescent="0.3">
      <c r="M8380"/>
      <c r="N8380"/>
      <c r="O8380"/>
      <c r="S8380"/>
      <c r="T8380"/>
      <c r="U8380"/>
      <c r="V8380" s="9"/>
    </row>
    <row r="8381" spans="13:22" x14ac:dyDescent="0.3">
      <c r="M8381"/>
      <c r="N8381"/>
      <c r="O8381"/>
      <c r="S8381"/>
      <c r="T8381"/>
      <c r="U8381"/>
      <c r="V8381" s="9"/>
    </row>
    <row r="8382" spans="13:22" x14ac:dyDescent="0.3">
      <c r="M8382"/>
      <c r="N8382"/>
      <c r="O8382"/>
      <c r="S8382"/>
      <c r="T8382"/>
      <c r="U8382"/>
      <c r="V8382" s="9"/>
    </row>
    <row r="8383" spans="13:22" x14ac:dyDescent="0.3">
      <c r="M8383"/>
      <c r="N8383"/>
      <c r="O8383"/>
      <c r="S8383"/>
      <c r="T8383"/>
      <c r="U8383"/>
      <c r="V8383" s="9"/>
    </row>
    <row r="8384" spans="13:22" x14ac:dyDescent="0.3">
      <c r="M8384"/>
      <c r="N8384"/>
      <c r="O8384"/>
      <c r="S8384"/>
      <c r="T8384"/>
      <c r="U8384"/>
      <c r="V8384" s="9"/>
    </row>
    <row r="8385" spans="13:22" x14ac:dyDescent="0.3">
      <c r="M8385"/>
      <c r="N8385"/>
      <c r="O8385"/>
      <c r="S8385"/>
      <c r="T8385"/>
      <c r="U8385"/>
      <c r="V8385" s="9"/>
    </row>
    <row r="8386" spans="13:22" x14ac:dyDescent="0.3">
      <c r="M8386"/>
      <c r="N8386"/>
      <c r="O8386"/>
      <c r="S8386"/>
      <c r="T8386"/>
      <c r="U8386"/>
      <c r="V8386" s="9"/>
    </row>
    <row r="8387" spans="13:22" x14ac:dyDescent="0.3">
      <c r="M8387"/>
      <c r="N8387"/>
      <c r="O8387"/>
      <c r="S8387"/>
      <c r="T8387"/>
      <c r="U8387"/>
      <c r="V8387" s="9"/>
    </row>
    <row r="8388" spans="13:22" x14ac:dyDescent="0.3">
      <c r="M8388"/>
      <c r="N8388"/>
      <c r="O8388"/>
      <c r="S8388"/>
      <c r="T8388"/>
      <c r="U8388"/>
      <c r="V8388" s="9"/>
    </row>
    <row r="8389" spans="13:22" x14ac:dyDescent="0.3">
      <c r="M8389"/>
      <c r="N8389"/>
      <c r="O8389"/>
      <c r="S8389"/>
      <c r="T8389"/>
      <c r="U8389"/>
      <c r="V8389" s="9"/>
    </row>
    <row r="8390" spans="13:22" x14ac:dyDescent="0.3">
      <c r="M8390"/>
      <c r="N8390"/>
      <c r="O8390"/>
      <c r="S8390"/>
      <c r="T8390"/>
      <c r="U8390"/>
      <c r="V8390" s="9"/>
    </row>
    <row r="8391" spans="13:22" x14ac:dyDescent="0.3">
      <c r="M8391"/>
      <c r="N8391"/>
      <c r="O8391"/>
      <c r="S8391"/>
      <c r="T8391"/>
      <c r="U8391"/>
      <c r="V8391" s="9"/>
    </row>
    <row r="8392" spans="13:22" x14ac:dyDescent="0.3">
      <c r="M8392"/>
      <c r="N8392"/>
      <c r="O8392"/>
      <c r="S8392"/>
      <c r="T8392"/>
      <c r="U8392"/>
      <c r="V8392" s="9"/>
    </row>
    <row r="8393" spans="13:22" x14ac:dyDescent="0.3">
      <c r="M8393"/>
      <c r="N8393"/>
      <c r="O8393"/>
      <c r="S8393"/>
      <c r="T8393"/>
      <c r="U8393"/>
      <c r="V8393" s="9"/>
    </row>
    <row r="8394" spans="13:22" x14ac:dyDescent="0.3">
      <c r="M8394"/>
      <c r="N8394"/>
      <c r="O8394"/>
      <c r="S8394"/>
      <c r="T8394"/>
      <c r="U8394"/>
      <c r="V8394" s="9"/>
    </row>
    <row r="8395" spans="13:22" x14ac:dyDescent="0.3">
      <c r="M8395"/>
      <c r="N8395"/>
      <c r="O8395"/>
      <c r="S8395"/>
      <c r="T8395"/>
      <c r="U8395"/>
      <c r="V8395" s="9"/>
    </row>
    <row r="8396" spans="13:22" x14ac:dyDescent="0.3">
      <c r="M8396"/>
      <c r="N8396"/>
      <c r="O8396"/>
      <c r="S8396"/>
      <c r="T8396"/>
      <c r="U8396"/>
      <c r="V8396" s="9"/>
    </row>
    <row r="8397" spans="13:22" x14ac:dyDescent="0.3">
      <c r="M8397"/>
      <c r="N8397"/>
      <c r="O8397"/>
      <c r="S8397"/>
      <c r="T8397"/>
      <c r="U8397"/>
      <c r="V8397" s="9"/>
    </row>
    <row r="8398" spans="13:22" x14ac:dyDescent="0.3">
      <c r="M8398"/>
      <c r="N8398"/>
      <c r="O8398"/>
      <c r="S8398"/>
      <c r="T8398"/>
      <c r="U8398"/>
      <c r="V8398" s="9"/>
    </row>
    <row r="8399" spans="13:22" x14ac:dyDescent="0.3">
      <c r="M8399"/>
      <c r="N8399"/>
      <c r="O8399"/>
      <c r="S8399"/>
      <c r="T8399"/>
      <c r="U8399"/>
      <c r="V8399" s="9"/>
    </row>
    <row r="8400" spans="13:22" x14ac:dyDescent="0.3">
      <c r="M8400"/>
      <c r="N8400"/>
      <c r="O8400"/>
      <c r="S8400"/>
      <c r="T8400"/>
      <c r="U8400"/>
      <c r="V8400" s="9"/>
    </row>
    <row r="8401" spans="13:22" x14ac:dyDescent="0.3">
      <c r="M8401"/>
      <c r="N8401"/>
      <c r="O8401"/>
      <c r="S8401"/>
      <c r="T8401"/>
      <c r="U8401"/>
      <c r="V8401" s="9"/>
    </row>
    <row r="8402" spans="13:22" x14ac:dyDescent="0.3">
      <c r="M8402"/>
      <c r="N8402"/>
      <c r="O8402"/>
      <c r="S8402"/>
      <c r="T8402"/>
      <c r="U8402"/>
      <c r="V8402" s="9"/>
    </row>
    <row r="8403" spans="13:22" x14ac:dyDescent="0.3">
      <c r="M8403"/>
      <c r="N8403"/>
      <c r="O8403"/>
      <c r="S8403"/>
      <c r="T8403"/>
      <c r="U8403"/>
      <c r="V8403" s="9"/>
    </row>
    <row r="8404" spans="13:22" x14ac:dyDescent="0.3">
      <c r="M8404"/>
      <c r="N8404"/>
      <c r="O8404"/>
      <c r="S8404"/>
      <c r="T8404"/>
      <c r="U8404"/>
      <c r="V8404" s="9"/>
    </row>
    <row r="8405" spans="13:22" x14ac:dyDescent="0.3">
      <c r="M8405"/>
      <c r="N8405"/>
      <c r="O8405"/>
      <c r="S8405"/>
      <c r="T8405"/>
      <c r="U8405"/>
      <c r="V8405" s="9"/>
    </row>
    <row r="8406" spans="13:22" x14ac:dyDescent="0.3">
      <c r="M8406"/>
      <c r="N8406"/>
      <c r="O8406"/>
      <c r="S8406"/>
      <c r="T8406"/>
      <c r="U8406"/>
      <c r="V8406" s="9"/>
    </row>
    <row r="8407" spans="13:22" x14ac:dyDescent="0.3">
      <c r="M8407"/>
      <c r="N8407"/>
      <c r="O8407"/>
      <c r="S8407"/>
      <c r="T8407"/>
      <c r="U8407"/>
      <c r="V8407" s="9"/>
    </row>
    <row r="8408" spans="13:22" x14ac:dyDescent="0.3">
      <c r="M8408"/>
      <c r="N8408"/>
      <c r="O8408"/>
      <c r="S8408"/>
      <c r="T8408"/>
      <c r="U8408"/>
      <c r="V8408" s="9"/>
    </row>
    <row r="8409" spans="13:22" x14ac:dyDescent="0.3">
      <c r="M8409"/>
      <c r="N8409"/>
      <c r="O8409"/>
      <c r="S8409"/>
      <c r="T8409"/>
      <c r="U8409"/>
      <c r="V8409" s="9"/>
    </row>
    <row r="8410" spans="13:22" x14ac:dyDescent="0.3">
      <c r="M8410"/>
      <c r="N8410"/>
      <c r="O8410"/>
      <c r="S8410"/>
      <c r="T8410"/>
      <c r="U8410"/>
      <c r="V8410" s="9"/>
    </row>
    <row r="8411" spans="13:22" x14ac:dyDescent="0.3">
      <c r="M8411"/>
      <c r="N8411"/>
      <c r="O8411"/>
      <c r="S8411"/>
      <c r="T8411"/>
      <c r="U8411"/>
      <c r="V8411" s="9"/>
    </row>
    <row r="8412" spans="13:22" x14ac:dyDescent="0.3">
      <c r="M8412"/>
      <c r="N8412"/>
      <c r="O8412"/>
      <c r="S8412"/>
      <c r="T8412"/>
      <c r="U8412"/>
      <c r="V8412" s="9"/>
    </row>
    <row r="8413" spans="13:22" x14ac:dyDescent="0.3">
      <c r="M8413"/>
      <c r="N8413"/>
      <c r="O8413"/>
      <c r="S8413"/>
      <c r="T8413"/>
      <c r="U8413"/>
      <c r="V8413" s="9"/>
    </row>
    <row r="8414" spans="13:22" x14ac:dyDescent="0.3">
      <c r="M8414"/>
      <c r="N8414"/>
      <c r="O8414"/>
      <c r="S8414"/>
      <c r="T8414"/>
      <c r="U8414"/>
      <c r="V8414" s="9"/>
    </row>
    <row r="8415" spans="13:22" x14ac:dyDescent="0.3">
      <c r="M8415"/>
      <c r="N8415"/>
      <c r="O8415"/>
      <c r="S8415"/>
      <c r="T8415"/>
      <c r="U8415"/>
      <c r="V8415" s="9"/>
    </row>
    <row r="8416" spans="13:22" x14ac:dyDescent="0.3">
      <c r="M8416"/>
      <c r="N8416"/>
      <c r="O8416"/>
      <c r="S8416"/>
      <c r="T8416"/>
      <c r="U8416"/>
      <c r="V8416" s="9"/>
    </row>
    <row r="8417" spans="13:22" x14ac:dyDescent="0.3">
      <c r="M8417"/>
      <c r="N8417"/>
      <c r="O8417"/>
      <c r="S8417"/>
      <c r="T8417"/>
      <c r="U8417"/>
      <c r="V8417" s="9"/>
    </row>
    <row r="8418" spans="13:22" x14ac:dyDescent="0.3">
      <c r="M8418"/>
      <c r="N8418"/>
      <c r="O8418"/>
      <c r="S8418"/>
      <c r="T8418"/>
      <c r="U8418"/>
      <c r="V8418" s="9"/>
    </row>
    <row r="8419" spans="13:22" x14ac:dyDescent="0.3">
      <c r="M8419"/>
      <c r="N8419"/>
      <c r="O8419"/>
      <c r="S8419"/>
      <c r="T8419"/>
      <c r="U8419"/>
      <c r="V8419" s="9"/>
    </row>
    <row r="8420" spans="13:22" x14ac:dyDescent="0.3">
      <c r="M8420"/>
      <c r="N8420"/>
      <c r="O8420"/>
      <c r="S8420"/>
      <c r="T8420"/>
      <c r="U8420"/>
      <c r="V8420" s="9"/>
    </row>
    <row r="8421" spans="13:22" x14ac:dyDescent="0.3">
      <c r="M8421"/>
      <c r="N8421"/>
      <c r="O8421"/>
      <c r="S8421"/>
      <c r="T8421"/>
      <c r="U8421"/>
      <c r="V8421" s="9"/>
    </row>
    <row r="8422" spans="13:22" x14ac:dyDescent="0.3">
      <c r="M8422"/>
      <c r="N8422"/>
      <c r="O8422"/>
      <c r="S8422"/>
      <c r="T8422"/>
      <c r="U8422"/>
      <c r="V8422" s="9"/>
    </row>
    <row r="8423" spans="13:22" x14ac:dyDescent="0.3">
      <c r="M8423"/>
      <c r="N8423"/>
      <c r="O8423"/>
      <c r="S8423"/>
      <c r="T8423"/>
      <c r="U8423"/>
      <c r="V8423" s="9"/>
    </row>
    <row r="8424" spans="13:22" x14ac:dyDescent="0.3">
      <c r="M8424"/>
      <c r="N8424"/>
      <c r="O8424"/>
      <c r="S8424"/>
      <c r="T8424"/>
      <c r="U8424"/>
      <c r="V8424" s="9"/>
    </row>
    <row r="8425" spans="13:22" x14ac:dyDescent="0.3">
      <c r="M8425"/>
      <c r="N8425"/>
      <c r="O8425"/>
      <c r="S8425"/>
      <c r="T8425"/>
      <c r="U8425"/>
      <c r="V8425" s="9"/>
    </row>
    <row r="8426" spans="13:22" x14ac:dyDescent="0.3">
      <c r="M8426"/>
      <c r="N8426"/>
      <c r="O8426"/>
      <c r="S8426"/>
      <c r="T8426"/>
      <c r="U8426"/>
      <c r="V8426" s="9"/>
    </row>
    <row r="8427" spans="13:22" x14ac:dyDescent="0.3">
      <c r="M8427"/>
      <c r="N8427"/>
      <c r="O8427"/>
      <c r="S8427"/>
      <c r="T8427"/>
      <c r="U8427"/>
      <c r="V8427" s="9"/>
    </row>
    <row r="8428" spans="13:22" x14ac:dyDescent="0.3">
      <c r="M8428"/>
      <c r="N8428"/>
      <c r="O8428"/>
      <c r="S8428"/>
      <c r="T8428"/>
      <c r="U8428"/>
      <c r="V8428" s="9"/>
    </row>
    <row r="8429" spans="13:22" x14ac:dyDescent="0.3">
      <c r="M8429"/>
      <c r="N8429"/>
      <c r="O8429"/>
      <c r="S8429"/>
      <c r="T8429"/>
      <c r="U8429"/>
      <c r="V8429" s="9"/>
    </row>
    <row r="8430" spans="13:22" x14ac:dyDescent="0.3">
      <c r="M8430"/>
      <c r="N8430"/>
      <c r="O8430"/>
      <c r="S8430"/>
      <c r="T8430"/>
      <c r="U8430"/>
      <c r="V8430" s="9"/>
    </row>
    <row r="8431" spans="13:22" x14ac:dyDescent="0.3">
      <c r="M8431"/>
      <c r="N8431"/>
      <c r="O8431"/>
      <c r="S8431"/>
      <c r="T8431"/>
      <c r="U8431"/>
      <c r="V8431" s="9"/>
    </row>
    <row r="8432" spans="13:22" x14ac:dyDescent="0.3">
      <c r="M8432"/>
      <c r="N8432"/>
      <c r="O8432"/>
      <c r="S8432"/>
      <c r="T8432"/>
      <c r="U8432"/>
      <c r="V8432" s="9"/>
    </row>
    <row r="8433" spans="13:22" x14ac:dyDescent="0.3">
      <c r="M8433"/>
      <c r="N8433"/>
      <c r="O8433"/>
      <c r="S8433"/>
      <c r="T8433"/>
      <c r="U8433"/>
      <c r="V8433" s="9"/>
    </row>
    <row r="8434" spans="13:22" x14ac:dyDescent="0.3">
      <c r="M8434"/>
      <c r="N8434"/>
      <c r="O8434"/>
      <c r="S8434"/>
      <c r="T8434"/>
      <c r="U8434"/>
      <c r="V8434" s="9"/>
    </row>
    <row r="8435" spans="13:22" x14ac:dyDescent="0.3">
      <c r="M8435"/>
      <c r="N8435"/>
      <c r="O8435"/>
      <c r="S8435"/>
      <c r="T8435"/>
      <c r="U8435"/>
      <c r="V8435" s="9"/>
    </row>
    <row r="8436" spans="13:22" x14ac:dyDescent="0.3">
      <c r="M8436"/>
      <c r="N8436"/>
      <c r="O8436"/>
      <c r="S8436"/>
      <c r="T8436"/>
      <c r="U8436"/>
      <c r="V8436" s="9"/>
    </row>
    <row r="8437" spans="13:22" x14ac:dyDescent="0.3">
      <c r="M8437"/>
      <c r="N8437"/>
      <c r="O8437"/>
      <c r="S8437"/>
      <c r="T8437"/>
      <c r="U8437"/>
      <c r="V8437" s="9"/>
    </row>
    <row r="8438" spans="13:22" x14ac:dyDescent="0.3">
      <c r="M8438"/>
      <c r="N8438"/>
      <c r="O8438"/>
      <c r="S8438"/>
      <c r="T8438"/>
      <c r="U8438"/>
      <c r="V8438" s="9"/>
    </row>
    <row r="8439" spans="13:22" x14ac:dyDescent="0.3">
      <c r="M8439"/>
      <c r="N8439"/>
      <c r="O8439"/>
      <c r="S8439"/>
      <c r="T8439"/>
      <c r="U8439"/>
      <c r="V8439" s="9"/>
    </row>
    <row r="8440" spans="13:22" x14ac:dyDescent="0.3">
      <c r="M8440"/>
      <c r="N8440"/>
      <c r="O8440"/>
      <c r="S8440"/>
      <c r="T8440"/>
      <c r="U8440"/>
      <c r="V8440" s="9"/>
    </row>
    <row r="8441" spans="13:22" x14ac:dyDescent="0.3">
      <c r="M8441"/>
      <c r="N8441"/>
      <c r="O8441"/>
      <c r="S8441"/>
      <c r="T8441"/>
      <c r="U8441"/>
      <c r="V8441" s="9"/>
    </row>
    <row r="8442" spans="13:22" x14ac:dyDescent="0.3">
      <c r="M8442"/>
      <c r="N8442"/>
      <c r="O8442"/>
      <c r="S8442"/>
      <c r="T8442"/>
      <c r="U8442"/>
      <c r="V8442" s="9"/>
    </row>
    <row r="8443" spans="13:22" x14ac:dyDescent="0.3">
      <c r="M8443"/>
      <c r="N8443"/>
      <c r="O8443"/>
      <c r="S8443"/>
      <c r="T8443"/>
      <c r="U8443"/>
      <c r="V8443" s="9"/>
    </row>
    <row r="8444" spans="13:22" x14ac:dyDescent="0.3">
      <c r="M8444"/>
      <c r="N8444"/>
      <c r="O8444"/>
      <c r="S8444"/>
      <c r="T8444"/>
      <c r="U8444"/>
      <c r="V8444" s="9"/>
    </row>
    <row r="8445" spans="13:22" x14ac:dyDescent="0.3">
      <c r="M8445"/>
      <c r="N8445"/>
      <c r="O8445"/>
      <c r="S8445"/>
      <c r="T8445"/>
      <c r="U8445"/>
      <c r="V8445" s="9"/>
    </row>
    <row r="8446" spans="13:22" x14ac:dyDescent="0.3">
      <c r="M8446"/>
      <c r="N8446"/>
      <c r="O8446"/>
      <c r="S8446"/>
      <c r="T8446"/>
      <c r="U8446"/>
      <c r="V8446" s="9"/>
    </row>
    <row r="8447" spans="13:22" x14ac:dyDescent="0.3">
      <c r="M8447"/>
      <c r="N8447"/>
      <c r="O8447"/>
      <c r="S8447"/>
      <c r="T8447"/>
      <c r="U8447"/>
      <c r="V8447" s="9"/>
    </row>
    <row r="8448" spans="13:22" x14ac:dyDescent="0.3">
      <c r="M8448"/>
      <c r="N8448"/>
      <c r="O8448"/>
      <c r="S8448"/>
      <c r="T8448"/>
      <c r="U8448"/>
      <c r="V8448" s="9"/>
    </row>
    <row r="8449" spans="13:22" x14ac:dyDescent="0.3">
      <c r="M8449"/>
      <c r="N8449"/>
      <c r="O8449"/>
      <c r="S8449"/>
      <c r="T8449"/>
      <c r="U8449"/>
      <c r="V8449" s="9"/>
    </row>
    <row r="8450" spans="13:22" x14ac:dyDescent="0.3">
      <c r="M8450"/>
      <c r="N8450"/>
      <c r="O8450"/>
      <c r="S8450"/>
      <c r="T8450"/>
      <c r="U8450"/>
      <c r="V8450" s="9"/>
    </row>
    <row r="8451" spans="13:22" x14ac:dyDescent="0.3">
      <c r="M8451"/>
      <c r="N8451"/>
      <c r="O8451"/>
      <c r="S8451"/>
      <c r="T8451"/>
      <c r="U8451"/>
      <c r="V8451" s="9"/>
    </row>
    <row r="8452" spans="13:22" x14ac:dyDescent="0.3">
      <c r="M8452"/>
      <c r="N8452"/>
      <c r="O8452"/>
      <c r="S8452"/>
      <c r="T8452"/>
      <c r="U8452"/>
      <c r="V8452" s="9"/>
    </row>
    <row r="8453" spans="13:22" x14ac:dyDescent="0.3">
      <c r="M8453"/>
      <c r="N8453"/>
      <c r="O8453"/>
      <c r="S8453"/>
      <c r="T8453"/>
      <c r="U8453"/>
      <c r="V8453" s="9"/>
    </row>
    <row r="8454" spans="13:22" x14ac:dyDescent="0.3">
      <c r="M8454"/>
      <c r="N8454"/>
      <c r="O8454"/>
      <c r="S8454"/>
      <c r="T8454"/>
      <c r="U8454"/>
      <c r="V8454" s="9"/>
    </row>
    <row r="8455" spans="13:22" x14ac:dyDescent="0.3">
      <c r="M8455"/>
      <c r="N8455"/>
      <c r="O8455"/>
      <c r="S8455"/>
      <c r="T8455"/>
      <c r="U8455"/>
      <c r="V8455" s="9"/>
    </row>
    <row r="8456" spans="13:22" x14ac:dyDescent="0.3">
      <c r="M8456"/>
      <c r="N8456"/>
      <c r="O8456"/>
      <c r="S8456"/>
      <c r="T8456"/>
      <c r="U8456"/>
      <c r="V8456" s="9"/>
    </row>
    <row r="8457" spans="13:22" x14ac:dyDescent="0.3">
      <c r="M8457"/>
      <c r="N8457"/>
      <c r="O8457"/>
      <c r="S8457"/>
      <c r="T8457"/>
      <c r="U8457"/>
      <c r="V8457" s="9"/>
    </row>
    <row r="8458" spans="13:22" x14ac:dyDescent="0.3">
      <c r="M8458"/>
      <c r="N8458"/>
      <c r="O8458"/>
      <c r="S8458"/>
      <c r="T8458"/>
      <c r="U8458"/>
      <c r="V8458" s="9"/>
    </row>
    <row r="8459" spans="13:22" x14ac:dyDescent="0.3">
      <c r="M8459"/>
      <c r="N8459"/>
      <c r="O8459"/>
      <c r="S8459"/>
      <c r="T8459"/>
      <c r="U8459"/>
      <c r="V8459" s="9"/>
    </row>
    <row r="8460" spans="13:22" x14ac:dyDescent="0.3">
      <c r="M8460"/>
      <c r="N8460"/>
      <c r="O8460"/>
      <c r="S8460"/>
      <c r="T8460"/>
      <c r="U8460"/>
      <c r="V8460" s="9"/>
    </row>
    <row r="8461" spans="13:22" x14ac:dyDescent="0.3">
      <c r="M8461"/>
      <c r="N8461"/>
      <c r="O8461"/>
      <c r="S8461"/>
      <c r="T8461"/>
      <c r="U8461"/>
      <c r="V8461" s="9"/>
    </row>
    <row r="8462" spans="13:22" x14ac:dyDescent="0.3">
      <c r="M8462"/>
      <c r="N8462"/>
      <c r="O8462"/>
      <c r="S8462"/>
      <c r="T8462"/>
      <c r="U8462"/>
      <c r="V8462" s="9"/>
    </row>
    <row r="8463" spans="13:22" x14ac:dyDescent="0.3">
      <c r="M8463"/>
      <c r="N8463"/>
      <c r="O8463"/>
      <c r="S8463"/>
      <c r="T8463"/>
      <c r="U8463"/>
      <c r="V8463" s="9"/>
    </row>
    <row r="8464" spans="13:22" x14ac:dyDescent="0.3">
      <c r="M8464"/>
      <c r="N8464"/>
      <c r="O8464"/>
      <c r="S8464"/>
      <c r="T8464"/>
      <c r="U8464"/>
      <c r="V8464" s="9"/>
    </row>
    <row r="8465" spans="13:22" x14ac:dyDescent="0.3">
      <c r="M8465"/>
      <c r="N8465"/>
      <c r="O8465"/>
      <c r="S8465"/>
      <c r="T8465"/>
      <c r="U8465"/>
      <c r="V8465" s="9"/>
    </row>
    <row r="8466" spans="13:22" x14ac:dyDescent="0.3">
      <c r="M8466"/>
      <c r="N8466"/>
      <c r="O8466"/>
      <c r="S8466"/>
      <c r="T8466"/>
      <c r="U8466"/>
      <c r="V8466" s="9"/>
    </row>
    <row r="8467" spans="13:22" x14ac:dyDescent="0.3">
      <c r="M8467"/>
      <c r="N8467"/>
      <c r="O8467"/>
      <c r="S8467"/>
      <c r="T8467"/>
      <c r="U8467"/>
      <c r="V8467" s="9"/>
    </row>
    <row r="8468" spans="13:22" x14ac:dyDescent="0.3">
      <c r="M8468"/>
      <c r="N8468"/>
      <c r="O8468"/>
      <c r="S8468"/>
      <c r="T8468"/>
      <c r="U8468"/>
      <c r="V8468" s="9"/>
    </row>
    <row r="8469" spans="13:22" x14ac:dyDescent="0.3">
      <c r="M8469"/>
      <c r="N8469"/>
      <c r="O8469"/>
      <c r="S8469"/>
      <c r="T8469"/>
      <c r="U8469"/>
      <c r="V8469" s="9"/>
    </row>
    <row r="8470" spans="13:22" x14ac:dyDescent="0.3">
      <c r="M8470"/>
      <c r="N8470"/>
      <c r="O8470"/>
      <c r="S8470"/>
      <c r="T8470"/>
      <c r="U8470"/>
      <c r="V8470" s="9"/>
    </row>
    <row r="8471" spans="13:22" x14ac:dyDescent="0.3">
      <c r="M8471"/>
      <c r="N8471"/>
      <c r="O8471"/>
      <c r="S8471"/>
      <c r="T8471"/>
      <c r="U8471"/>
      <c r="V8471" s="9"/>
    </row>
    <row r="8472" spans="13:22" x14ac:dyDescent="0.3">
      <c r="M8472"/>
      <c r="N8472"/>
      <c r="O8472"/>
      <c r="S8472"/>
      <c r="T8472"/>
      <c r="U8472"/>
      <c r="V8472" s="9"/>
    </row>
    <row r="8473" spans="13:22" x14ac:dyDescent="0.3">
      <c r="M8473"/>
      <c r="N8473"/>
      <c r="O8473"/>
      <c r="S8473"/>
      <c r="T8473"/>
      <c r="U8473"/>
      <c r="V8473" s="9"/>
    </row>
    <row r="8474" spans="13:22" x14ac:dyDescent="0.3">
      <c r="M8474"/>
      <c r="N8474"/>
      <c r="O8474"/>
      <c r="S8474"/>
      <c r="T8474"/>
      <c r="U8474"/>
      <c r="V8474" s="9"/>
    </row>
    <row r="8475" spans="13:22" x14ac:dyDescent="0.3">
      <c r="M8475"/>
      <c r="N8475"/>
      <c r="O8475"/>
      <c r="S8475"/>
      <c r="T8475"/>
      <c r="U8475"/>
      <c r="V8475" s="9"/>
    </row>
    <row r="8476" spans="13:22" x14ac:dyDescent="0.3">
      <c r="M8476"/>
      <c r="N8476"/>
      <c r="O8476"/>
      <c r="S8476"/>
      <c r="T8476"/>
      <c r="U8476"/>
      <c r="V8476" s="9"/>
    </row>
    <row r="8477" spans="13:22" x14ac:dyDescent="0.3">
      <c r="M8477"/>
      <c r="N8477"/>
      <c r="O8477"/>
      <c r="S8477"/>
      <c r="T8477"/>
      <c r="U8477"/>
      <c r="V8477" s="9"/>
    </row>
    <row r="8478" spans="13:22" x14ac:dyDescent="0.3">
      <c r="M8478"/>
      <c r="N8478"/>
      <c r="O8478"/>
      <c r="S8478"/>
      <c r="T8478"/>
      <c r="U8478"/>
      <c r="V8478" s="9"/>
    </row>
    <row r="8479" spans="13:22" x14ac:dyDescent="0.3">
      <c r="M8479"/>
      <c r="N8479"/>
      <c r="O8479"/>
      <c r="S8479"/>
      <c r="T8479"/>
      <c r="U8479"/>
      <c r="V8479" s="9"/>
    </row>
    <row r="8480" spans="13:22" x14ac:dyDescent="0.3">
      <c r="M8480"/>
      <c r="N8480"/>
      <c r="O8480"/>
      <c r="S8480"/>
      <c r="T8480"/>
      <c r="U8480"/>
      <c r="V8480" s="9"/>
    </row>
    <row r="8481" spans="13:22" x14ac:dyDescent="0.3">
      <c r="M8481"/>
      <c r="N8481"/>
      <c r="O8481"/>
      <c r="S8481"/>
      <c r="T8481"/>
      <c r="U8481"/>
      <c r="V8481" s="9"/>
    </row>
    <row r="8482" spans="13:22" x14ac:dyDescent="0.3">
      <c r="M8482"/>
      <c r="N8482"/>
      <c r="O8482"/>
      <c r="S8482"/>
      <c r="T8482"/>
      <c r="U8482"/>
      <c r="V8482" s="9"/>
    </row>
    <row r="8483" spans="13:22" x14ac:dyDescent="0.3">
      <c r="M8483"/>
      <c r="N8483"/>
      <c r="O8483"/>
      <c r="S8483"/>
      <c r="T8483"/>
      <c r="U8483"/>
      <c r="V8483" s="9"/>
    </row>
    <row r="8484" spans="13:22" x14ac:dyDescent="0.3">
      <c r="M8484"/>
      <c r="N8484"/>
      <c r="O8484"/>
      <c r="S8484"/>
      <c r="T8484"/>
      <c r="U8484"/>
      <c r="V8484" s="9"/>
    </row>
    <row r="8485" spans="13:22" x14ac:dyDescent="0.3">
      <c r="M8485"/>
      <c r="N8485"/>
      <c r="O8485"/>
      <c r="S8485"/>
      <c r="T8485"/>
      <c r="U8485"/>
      <c r="V8485" s="9"/>
    </row>
    <row r="8486" spans="13:22" x14ac:dyDescent="0.3">
      <c r="M8486"/>
      <c r="N8486"/>
      <c r="O8486"/>
      <c r="S8486"/>
      <c r="T8486"/>
      <c r="U8486"/>
      <c r="V8486" s="9"/>
    </row>
    <row r="8487" spans="13:22" x14ac:dyDescent="0.3">
      <c r="M8487"/>
      <c r="N8487"/>
      <c r="O8487"/>
      <c r="S8487"/>
      <c r="T8487"/>
      <c r="U8487"/>
      <c r="V8487" s="9"/>
    </row>
    <row r="8488" spans="13:22" x14ac:dyDescent="0.3">
      <c r="M8488"/>
      <c r="N8488"/>
      <c r="O8488"/>
      <c r="S8488"/>
      <c r="T8488"/>
      <c r="U8488"/>
      <c r="V8488" s="9"/>
    </row>
    <row r="8489" spans="13:22" x14ac:dyDescent="0.3">
      <c r="M8489"/>
      <c r="N8489"/>
      <c r="O8489"/>
      <c r="S8489"/>
      <c r="T8489"/>
      <c r="U8489"/>
      <c r="V8489" s="9"/>
    </row>
    <row r="8490" spans="13:22" x14ac:dyDescent="0.3">
      <c r="M8490"/>
      <c r="N8490"/>
      <c r="O8490"/>
      <c r="S8490"/>
      <c r="T8490"/>
      <c r="U8490"/>
      <c r="V8490" s="9"/>
    </row>
    <row r="8491" spans="13:22" x14ac:dyDescent="0.3">
      <c r="M8491"/>
      <c r="N8491"/>
      <c r="O8491"/>
      <c r="S8491"/>
      <c r="T8491"/>
      <c r="U8491"/>
      <c r="V8491" s="9"/>
    </row>
    <row r="8492" spans="13:22" x14ac:dyDescent="0.3">
      <c r="M8492"/>
      <c r="N8492"/>
      <c r="O8492"/>
      <c r="S8492"/>
      <c r="T8492"/>
      <c r="U8492"/>
      <c r="V8492" s="9"/>
    </row>
    <row r="8493" spans="13:22" x14ac:dyDescent="0.3">
      <c r="M8493"/>
      <c r="N8493"/>
      <c r="O8493"/>
      <c r="S8493"/>
      <c r="T8493"/>
      <c r="U8493"/>
      <c r="V8493" s="9"/>
    </row>
    <row r="8494" spans="13:22" x14ac:dyDescent="0.3">
      <c r="M8494"/>
      <c r="N8494"/>
      <c r="O8494"/>
      <c r="S8494"/>
      <c r="T8494"/>
      <c r="U8494"/>
      <c r="V8494" s="9"/>
    </row>
    <row r="8495" spans="13:22" x14ac:dyDescent="0.3">
      <c r="M8495"/>
      <c r="N8495"/>
      <c r="O8495"/>
      <c r="S8495"/>
      <c r="T8495"/>
      <c r="U8495"/>
      <c r="V8495" s="9"/>
    </row>
    <row r="8496" spans="13:22" x14ac:dyDescent="0.3">
      <c r="M8496"/>
      <c r="N8496"/>
      <c r="O8496"/>
      <c r="S8496"/>
      <c r="T8496"/>
      <c r="U8496"/>
      <c r="V8496" s="9"/>
    </row>
    <row r="8497" spans="13:22" x14ac:dyDescent="0.3">
      <c r="M8497"/>
      <c r="N8497"/>
      <c r="O8497"/>
      <c r="S8497"/>
      <c r="T8497"/>
      <c r="U8497"/>
      <c r="V8497" s="9"/>
    </row>
    <row r="8498" spans="13:22" x14ac:dyDescent="0.3">
      <c r="M8498"/>
      <c r="N8498"/>
      <c r="O8498"/>
      <c r="S8498"/>
      <c r="T8498"/>
      <c r="U8498"/>
      <c r="V8498" s="9"/>
    </row>
    <row r="8499" spans="13:22" x14ac:dyDescent="0.3">
      <c r="M8499"/>
      <c r="N8499"/>
      <c r="O8499"/>
      <c r="S8499"/>
      <c r="T8499"/>
      <c r="U8499"/>
      <c r="V8499" s="9"/>
    </row>
    <row r="8500" spans="13:22" x14ac:dyDescent="0.3">
      <c r="M8500"/>
      <c r="N8500"/>
      <c r="O8500"/>
      <c r="S8500"/>
      <c r="T8500"/>
      <c r="U8500"/>
      <c r="V8500" s="9"/>
    </row>
    <row r="8501" spans="13:22" x14ac:dyDescent="0.3">
      <c r="M8501"/>
      <c r="N8501"/>
      <c r="O8501"/>
      <c r="S8501"/>
      <c r="T8501"/>
      <c r="U8501"/>
      <c r="V8501" s="9"/>
    </row>
    <row r="8502" spans="13:22" x14ac:dyDescent="0.3">
      <c r="M8502"/>
      <c r="N8502"/>
      <c r="O8502"/>
      <c r="S8502"/>
      <c r="T8502"/>
      <c r="U8502"/>
      <c r="V8502" s="9"/>
    </row>
    <row r="8503" spans="13:22" x14ac:dyDescent="0.3">
      <c r="M8503"/>
      <c r="N8503"/>
      <c r="O8503"/>
      <c r="S8503"/>
      <c r="T8503"/>
      <c r="U8503"/>
      <c r="V8503" s="9"/>
    </row>
    <row r="8504" spans="13:22" x14ac:dyDescent="0.3">
      <c r="M8504"/>
      <c r="N8504"/>
      <c r="O8504"/>
      <c r="S8504"/>
      <c r="T8504"/>
      <c r="U8504"/>
      <c r="V8504" s="9"/>
    </row>
    <row r="8505" spans="13:22" x14ac:dyDescent="0.3">
      <c r="M8505"/>
      <c r="N8505"/>
      <c r="O8505"/>
      <c r="S8505"/>
      <c r="T8505"/>
      <c r="U8505"/>
      <c r="V8505" s="9"/>
    </row>
    <row r="8506" spans="13:22" x14ac:dyDescent="0.3">
      <c r="M8506"/>
      <c r="N8506"/>
      <c r="O8506"/>
      <c r="S8506"/>
      <c r="T8506"/>
      <c r="U8506"/>
      <c r="V8506" s="9"/>
    </row>
    <row r="8507" spans="13:22" x14ac:dyDescent="0.3">
      <c r="M8507"/>
      <c r="N8507"/>
      <c r="O8507"/>
      <c r="S8507"/>
      <c r="T8507"/>
      <c r="U8507"/>
      <c r="V8507" s="9"/>
    </row>
    <row r="8508" spans="13:22" x14ac:dyDescent="0.3">
      <c r="M8508"/>
      <c r="N8508"/>
      <c r="O8508"/>
      <c r="S8508"/>
      <c r="T8508"/>
      <c r="U8508"/>
      <c r="V8508" s="9"/>
    </row>
    <row r="8509" spans="13:22" x14ac:dyDescent="0.3">
      <c r="M8509"/>
      <c r="N8509"/>
      <c r="O8509"/>
      <c r="S8509"/>
      <c r="T8509"/>
      <c r="U8509"/>
      <c r="V8509" s="9"/>
    </row>
    <row r="8510" spans="13:22" x14ac:dyDescent="0.3">
      <c r="M8510"/>
      <c r="N8510"/>
      <c r="O8510"/>
      <c r="S8510"/>
      <c r="T8510"/>
      <c r="U8510"/>
      <c r="V8510" s="9"/>
    </row>
    <row r="8511" spans="13:22" x14ac:dyDescent="0.3">
      <c r="M8511"/>
      <c r="N8511"/>
      <c r="O8511"/>
      <c r="S8511"/>
      <c r="T8511"/>
      <c r="U8511"/>
      <c r="V8511" s="9"/>
    </row>
    <row r="8512" spans="13:22" x14ac:dyDescent="0.3">
      <c r="M8512"/>
      <c r="N8512"/>
      <c r="O8512"/>
      <c r="S8512"/>
      <c r="T8512"/>
      <c r="U8512"/>
      <c r="V8512" s="9"/>
    </row>
    <row r="8513" spans="13:22" x14ac:dyDescent="0.3">
      <c r="M8513"/>
      <c r="N8513"/>
      <c r="O8513"/>
      <c r="S8513"/>
      <c r="T8513"/>
      <c r="U8513"/>
      <c r="V8513" s="9"/>
    </row>
    <row r="8514" spans="13:22" x14ac:dyDescent="0.3">
      <c r="M8514"/>
      <c r="N8514"/>
      <c r="O8514"/>
      <c r="S8514"/>
      <c r="T8514"/>
      <c r="U8514"/>
      <c r="V8514" s="9"/>
    </row>
    <row r="8515" spans="13:22" x14ac:dyDescent="0.3">
      <c r="M8515"/>
      <c r="N8515"/>
      <c r="O8515"/>
      <c r="S8515"/>
      <c r="T8515"/>
      <c r="U8515"/>
      <c r="V8515" s="9"/>
    </row>
    <row r="8516" spans="13:22" x14ac:dyDescent="0.3">
      <c r="M8516"/>
      <c r="N8516"/>
      <c r="O8516"/>
      <c r="S8516"/>
      <c r="T8516"/>
      <c r="U8516"/>
      <c r="V8516" s="9"/>
    </row>
    <row r="8517" spans="13:22" x14ac:dyDescent="0.3">
      <c r="M8517"/>
      <c r="N8517"/>
      <c r="O8517"/>
      <c r="S8517"/>
      <c r="T8517"/>
      <c r="U8517"/>
      <c r="V8517" s="9"/>
    </row>
    <row r="8518" spans="13:22" x14ac:dyDescent="0.3">
      <c r="M8518"/>
      <c r="N8518"/>
      <c r="O8518"/>
      <c r="S8518"/>
      <c r="T8518"/>
      <c r="U8518"/>
      <c r="V8518" s="9"/>
    </row>
    <row r="8519" spans="13:22" x14ac:dyDescent="0.3">
      <c r="M8519"/>
      <c r="N8519"/>
      <c r="O8519"/>
      <c r="S8519"/>
      <c r="T8519"/>
      <c r="U8519"/>
      <c r="V8519" s="9"/>
    </row>
    <row r="8520" spans="13:22" x14ac:dyDescent="0.3">
      <c r="M8520"/>
      <c r="N8520"/>
      <c r="O8520"/>
      <c r="S8520"/>
      <c r="T8520"/>
      <c r="U8520"/>
      <c r="V8520" s="9"/>
    </row>
    <row r="8521" spans="13:22" x14ac:dyDescent="0.3">
      <c r="M8521"/>
      <c r="N8521"/>
      <c r="O8521"/>
      <c r="S8521"/>
      <c r="T8521"/>
      <c r="U8521"/>
      <c r="V8521" s="9"/>
    </row>
    <row r="8522" spans="13:22" x14ac:dyDescent="0.3">
      <c r="M8522"/>
      <c r="N8522"/>
      <c r="O8522"/>
      <c r="S8522"/>
      <c r="T8522"/>
      <c r="U8522"/>
      <c r="V8522" s="9"/>
    </row>
    <row r="8523" spans="13:22" x14ac:dyDescent="0.3">
      <c r="M8523"/>
      <c r="N8523"/>
      <c r="O8523"/>
      <c r="S8523"/>
      <c r="T8523"/>
      <c r="U8523"/>
      <c r="V8523" s="9"/>
    </row>
    <row r="8524" spans="13:22" x14ac:dyDescent="0.3">
      <c r="M8524"/>
      <c r="N8524"/>
      <c r="O8524"/>
      <c r="S8524"/>
      <c r="T8524"/>
      <c r="U8524"/>
      <c r="V8524" s="9"/>
    </row>
    <row r="8525" spans="13:22" x14ac:dyDescent="0.3">
      <c r="M8525"/>
      <c r="N8525"/>
      <c r="O8525"/>
      <c r="S8525"/>
      <c r="T8525"/>
      <c r="U8525"/>
      <c r="V8525" s="9"/>
    </row>
    <row r="8526" spans="13:22" x14ac:dyDescent="0.3">
      <c r="M8526"/>
      <c r="N8526"/>
      <c r="O8526"/>
      <c r="S8526"/>
      <c r="T8526"/>
      <c r="U8526"/>
      <c r="V8526" s="9"/>
    </row>
    <row r="8527" spans="13:22" x14ac:dyDescent="0.3">
      <c r="M8527"/>
      <c r="N8527"/>
      <c r="O8527"/>
      <c r="S8527"/>
      <c r="T8527"/>
      <c r="U8527"/>
      <c r="V8527" s="9"/>
    </row>
    <row r="8528" spans="13:22" x14ac:dyDescent="0.3">
      <c r="M8528"/>
      <c r="N8528"/>
      <c r="O8528"/>
      <c r="S8528"/>
      <c r="T8528"/>
      <c r="U8528"/>
      <c r="V8528" s="9"/>
    </row>
    <row r="8529" spans="13:22" x14ac:dyDescent="0.3">
      <c r="M8529"/>
      <c r="N8529"/>
      <c r="O8529"/>
      <c r="S8529"/>
      <c r="T8529"/>
      <c r="U8529"/>
      <c r="V8529" s="9"/>
    </row>
    <row r="8530" spans="13:22" x14ac:dyDescent="0.3">
      <c r="M8530"/>
      <c r="N8530"/>
      <c r="O8530"/>
      <c r="S8530"/>
      <c r="T8530"/>
      <c r="U8530"/>
      <c r="V8530" s="9"/>
    </row>
    <row r="8531" spans="13:22" x14ac:dyDescent="0.3">
      <c r="M8531"/>
      <c r="N8531"/>
      <c r="O8531"/>
      <c r="S8531"/>
      <c r="T8531"/>
      <c r="U8531"/>
      <c r="V8531" s="9"/>
    </row>
    <row r="8532" spans="13:22" x14ac:dyDescent="0.3">
      <c r="M8532"/>
      <c r="N8532"/>
      <c r="O8532"/>
      <c r="S8532"/>
      <c r="T8532"/>
      <c r="U8532"/>
      <c r="V8532" s="9"/>
    </row>
    <row r="8533" spans="13:22" x14ac:dyDescent="0.3">
      <c r="M8533"/>
      <c r="N8533"/>
      <c r="O8533"/>
      <c r="S8533"/>
      <c r="T8533"/>
      <c r="U8533"/>
      <c r="V8533" s="9"/>
    </row>
    <row r="8534" spans="13:22" x14ac:dyDescent="0.3">
      <c r="M8534"/>
      <c r="N8534"/>
      <c r="O8534"/>
      <c r="S8534"/>
      <c r="T8534"/>
      <c r="U8534"/>
      <c r="V8534" s="9"/>
    </row>
    <row r="8535" spans="13:22" x14ac:dyDescent="0.3">
      <c r="M8535"/>
      <c r="N8535"/>
      <c r="O8535"/>
      <c r="S8535"/>
      <c r="T8535"/>
      <c r="U8535"/>
      <c r="V8535" s="9"/>
    </row>
    <row r="8536" spans="13:22" x14ac:dyDescent="0.3">
      <c r="M8536"/>
      <c r="N8536"/>
      <c r="O8536"/>
      <c r="S8536"/>
      <c r="T8536"/>
      <c r="U8536"/>
      <c r="V8536" s="9"/>
    </row>
    <row r="8537" spans="13:22" x14ac:dyDescent="0.3">
      <c r="M8537"/>
      <c r="N8537"/>
      <c r="O8537"/>
      <c r="S8537"/>
      <c r="T8537"/>
      <c r="U8537"/>
      <c r="V8537" s="9"/>
    </row>
    <row r="8538" spans="13:22" x14ac:dyDescent="0.3">
      <c r="M8538"/>
      <c r="N8538"/>
      <c r="O8538"/>
      <c r="S8538"/>
      <c r="T8538"/>
      <c r="U8538"/>
      <c r="V8538" s="9"/>
    </row>
    <row r="8539" spans="13:22" x14ac:dyDescent="0.3">
      <c r="M8539"/>
      <c r="N8539"/>
      <c r="O8539"/>
      <c r="S8539"/>
      <c r="T8539"/>
      <c r="U8539"/>
      <c r="V8539" s="9"/>
    </row>
    <row r="8540" spans="13:22" x14ac:dyDescent="0.3">
      <c r="M8540"/>
      <c r="N8540"/>
      <c r="O8540"/>
      <c r="S8540"/>
      <c r="T8540"/>
      <c r="U8540"/>
      <c r="V8540" s="9"/>
    </row>
    <row r="8541" spans="13:22" x14ac:dyDescent="0.3">
      <c r="M8541"/>
      <c r="N8541"/>
      <c r="O8541"/>
      <c r="S8541"/>
      <c r="T8541"/>
      <c r="U8541"/>
      <c r="V8541" s="9"/>
    </row>
    <row r="8542" spans="13:22" x14ac:dyDescent="0.3">
      <c r="M8542"/>
      <c r="N8542"/>
      <c r="O8542"/>
      <c r="S8542"/>
      <c r="T8542"/>
      <c r="U8542"/>
      <c r="V8542" s="9"/>
    </row>
    <row r="8543" spans="13:22" x14ac:dyDescent="0.3">
      <c r="M8543"/>
      <c r="N8543"/>
      <c r="O8543"/>
      <c r="S8543"/>
      <c r="T8543"/>
      <c r="U8543"/>
      <c r="V8543" s="9"/>
    </row>
    <row r="8544" spans="13:22" x14ac:dyDescent="0.3">
      <c r="M8544"/>
      <c r="N8544"/>
      <c r="O8544"/>
      <c r="S8544"/>
      <c r="T8544"/>
      <c r="U8544"/>
      <c r="V8544" s="9"/>
    </row>
    <row r="8545" spans="13:22" x14ac:dyDescent="0.3">
      <c r="M8545"/>
      <c r="N8545"/>
      <c r="O8545"/>
      <c r="S8545"/>
      <c r="T8545"/>
      <c r="U8545"/>
      <c r="V8545" s="9"/>
    </row>
    <row r="8546" spans="13:22" x14ac:dyDescent="0.3">
      <c r="M8546"/>
      <c r="N8546"/>
      <c r="O8546"/>
      <c r="S8546"/>
      <c r="T8546"/>
      <c r="U8546"/>
      <c r="V8546" s="9"/>
    </row>
    <row r="8547" spans="13:22" x14ac:dyDescent="0.3">
      <c r="M8547"/>
      <c r="N8547"/>
      <c r="O8547"/>
      <c r="S8547"/>
      <c r="T8547"/>
      <c r="U8547"/>
      <c r="V8547" s="9"/>
    </row>
    <row r="8548" spans="13:22" x14ac:dyDescent="0.3">
      <c r="M8548"/>
      <c r="N8548"/>
      <c r="O8548"/>
      <c r="S8548"/>
      <c r="T8548"/>
      <c r="U8548"/>
      <c r="V8548" s="9"/>
    </row>
    <row r="8549" spans="13:22" x14ac:dyDescent="0.3">
      <c r="M8549"/>
      <c r="N8549"/>
      <c r="O8549"/>
      <c r="S8549"/>
      <c r="T8549"/>
      <c r="U8549"/>
      <c r="V8549" s="9"/>
    </row>
    <row r="8550" spans="13:22" x14ac:dyDescent="0.3">
      <c r="M8550"/>
      <c r="N8550"/>
      <c r="O8550"/>
      <c r="S8550"/>
      <c r="T8550"/>
      <c r="U8550"/>
      <c r="V8550" s="9"/>
    </row>
    <row r="8551" spans="13:22" x14ac:dyDescent="0.3">
      <c r="M8551"/>
      <c r="N8551"/>
      <c r="O8551"/>
      <c r="S8551"/>
      <c r="T8551"/>
      <c r="U8551"/>
      <c r="V8551" s="9"/>
    </row>
    <row r="8552" spans="13:22" x14ac:dyDescent="0.3">
      <c r="M8552"/>
      <c r="N8552"/>
      <c r="O8552"/>
      <c r="S8552"/>
      <c r="T8552"/>
      <c r="U8552"/>
      <c r="V8552" s="9"/>
    </row>
    <row r="8553" spans="13:22" x14ac:dyDescent="0.3">
      <c r="M8553"/>
      <c r="N8553"/>
      <c r="O8553"/>
      <c r="S8553"/>
      <c r="T8553"/>
      <c r="U8553"/>
      <c r="V8553" s="9"/>
    </row>
    <row r="8554" spans="13:22" x14ac:dyDescent="0.3">
      <c r="M8554"/>
      <c r="N8554"/>
      <c r="O8554"/>
      <c r="S8554"/>
      <c r="T8554"/>
      <c r="U8554"/>
      <c r="V8554" s="9"/>
    </row>
    <row r="8555" spans="13:22" x14ac:dyDescent="0.3">
      <c r="M8555"/>
      <c r="N8555"/>
      <c r="O8555"/>
      <c r="S8555"/>
      <c r="T8555"/>
      <c r="U8555"/>
      <c r="V8555" s="9"/>
    </row>
    <row r="8556" spans="13:22" x14ac:dyDescent="0.3">
      <c r="M8556"/>
      <c r="N8556"/>
      <c r="O8556"/>
      <c r="S8556"/>
      <c r="T8556"/>
      <c r="U8556"/>
      <c r="V8556" s="9"/>
    </row>
    <row r="8557" spans="13:22" x14ac:dyDescent="0.3">
      <c r="M8557"/>
      <c r="N8557"/>
      <c r="O8557"/>
      <c r="S8557"/>
      <c r="T8557"/>
      <c r="U8557"/>
      <c r="V8557" s="9"/>
    </row>
    <row r="8558" spans="13:22" x14ac:dyDescent="0.3">
      <c r="M8558"/>
      <c r="N8558"/>
      <c r="O8558"/>
      <c r="S8558"/>
      <c r="T8558"/>
      <c r="U8558"/>
      <c r="V8558" s="9"/>
    </row>
    <row r="8559" spans="13:22" x14ac:dyDescent="0.3">
      <c r="M8559"/>
      <c r="N8559"/>
      <c r="O8559"/>
      <c r="S8559"/>
      <c r="T8559"/>
      <c r="U8559"/>
      <c r="V8559" s="9"/>
    </row>
    <row r="8560" spans="13:22" x14ac:dyDescent="0.3">
      <c r="M8560"/>
      <c r="N8560"/>
      <c r="O8560"/>
      <c r="S8560"/>
      <c r="T8560"/>
      <c r="U8560"/>
      <c r="V8560" s="9"/>
    </row>
    <row r="8561" spans="13:22" x14ac:dyDescent="0.3">
      <c r="M8561"/>
      <c r="N8561"/>
      <c r="O8561"/>
      <c r="S8561"/>
      <c r="T8561"/>
      <c r="U8561"/>
      <c r="V8561" s="9"/>
    </row>
    <row r="8562" spans="13:22" x14ac:dyDescent="0.3">
      <c r="M8562"/>
      <c r="N8562"/>
      <c r="O8562"/>
      <c r="S8562"/>
      <c r="T8562"/>
      <c r="U8562"/>
      <c r="V8562" s="9"/>
    </row>
    <row r="8563" spans="13:22" x14ac:dyDescent="0.3">
      <c r="M8563"/>
      <c r="N8563"/>
      <c r="O8563"/>
      <c r="S8563"/>
      <c r="T8563"/>
      <c r="U8563"/>
      <c r="V8563" s="9"/>
    </row>
    <row r="8564" spans="13:22" x14ac:dyDescent="0.3">
      <c r="M8564"/>
      <c r="N8564"/>
      <c r="O8564"/>
      <c r="S8564"/>
      <c r="T8564"/>
      <c r="U8564"/>
      <c r="V8564" s="9"/>
    </row>
    <row r="8565" spans="13:22" x14ac:dyDescent="0.3">
      <c r="M8565"/>
      <c r="N8565"/>
      <c r="O8565"/>
      <c r="S8565"/>
      <c r="T8565"/>
      <c r="U8565"/>
      <c r="V8565" s="9"/>
    </row>
    <row r="8566" spans="13:22" x14ac:dyDescent="0.3">
      <c r="M8566"/>
      <c r="N8566"/>
      <c r="O8566"/>
      <c r="S8566"/>
      <c r="T8566"/>
      <c r="U8566"/>
      <c r="V8566" s="9"/>
    </row>
    <row r="8567" spans="13:22" x14ac:dyDescent="0.3">
      <c r="M8567"/>
      <c r="N8567"/>
      <c r="O8567"/>
      <c r="S8567"/>
      <c r="T8567"/>
      <c r="U8567"/>
      <c r="V8567" s="9"/>
    </row>
    <row r="8568" spans="13:22" x14ac:dyDescent="0.3">
      <c r="M8568"/>
      <c r="N8568"/>
      <c r="O8568"/>
      <c r="S8568"/>
      <c r="T8568"/>
      <c r="U8568"/>
      <c r="V8568" s="9"/>
    </row>
    <row r="8569" spans="13:22" x14ac:dyDescent="0.3">
      <c r="M8569"/>
      <c r="N8569"/>
      <c r="O8569"/>
      <c r="S8569"/>
      <c r="T8569"/>
      <c r="U8569"/>
      <c r="V8569" s="9"/>
    </row>
    <row r="8570" spans="13:22" x14ac:dyDescent="0.3">
      <c r="M8570"/>
      <c r="N8570"/>
      <c r="O8570"/>
      <c r="S8570"/>
      <c r="T8570"/>
      <c r="U8570"/>
      <c r="V8570" s="9"/>
    </row>
    <row r="8571" spans="13:22" x14ac:dyDescent="0.3">
      <c r="M8571"/>
      <c r="N8571"/>
      <c r="O8571"/>
      <c r="S8571"/>
      <c r="T8571"/>
      <c r="U8571"/>
      <c r="V8571" s="9"/>
    </row>
    <row r="8572" spans="13:22" x14ac:dyDescent="0.3">
      <c r="M8572"/>
      <c r="N8572"/>
      <c r="O8572"/>
      <c r="S8572"/>
      <c r="T8572"/>
      <c r="U8572"/>
      <c r="V8572" s="9"/>
    </row>
    <row r="8573" spans="13:22" x14ac:dyDescent="0.3">
      <c r="M8573"/>
      <c r="N8573"/>
      <c r="O8573"/>
      <c r="S8573"/>
      <c r="T8573"/>
      <c r="U8573"/>
      <c r="V8573" s="9"/>
    </row>
    <row r="8574" spans="13:22" x14ac:dyDescent="0.3">
      <c r="M8574"/>
      <c r="N8574"/>
      <c r="O8574"/>
      <c r="S8574"/>
      <c r="T8574"/>
      <c r="U8574"/>
      <c r="V8574" s="9"/>
    </row>
    <row r="8575" spans="13:22" x14ac:dyDescent="0.3">
      <c r="M8575"/>
      <c r="N8575"/>
      <c r="O8575"/>
      <c r="S8575"/>
      <c r="T8575"/>
      <c r="U8575"/>
      <c r="V8575" s="9"/>
    </row>
    <row r="8576" spans="13:22" x14ac:dyDescent="0.3">
      <c r="M8576"/>
      <c r="N8576"/>
      <c r="O8576"/>
      <c r="S8576"/>
      <c r="T8576"/>
      <c r="U8576"/>
      <c r="V8576" s="9"/>
    </row>
    <row r="8577" spans="13:22" x14ac:dyDescent="0.3">
      <c r="M8577"/>
      <c r="N8577"/>
      <c r="O8577"/>
      <c r="S8577"/>
      <c r="T8577"/>
      <c r="U8577"/>
      <c r="V8577" s="9"/>
    </row>
    <row r="8578" spans="13:22" x14ac:dyDescent="0.3">
      <c r="M8578"/>
      <c r="N8578"/>
      <c r="O8578"/>
      <c r="S8578"/>
      <c r="T8578"/>
      <c r="U8578"/>
      <c r="V8578" s="9"/>
    </row>
    <row r="8579" spans="13:22" x14ac:dyDescent="0.3">
      <c r="M8579"/>
      <c r="N8579"/>
      <c r="O8579"/>
      <c r="S8579"/>
      <c r="T8579"/>
      <c r="U8579"/>
      <c r="V8579" s="9"/>
    </row>
    <row r="8580" spans="13:22" x14ac:dyDescent="0.3">
      <c r="M8580"/>
      <c r="N8580"/>
      <c r="O8580"/>
      <c r="S8580"/>
      <c r="T8580"/>
      <c r="U8580"/>
      <c r="V8580" s="9"/>
    </row>
    <row r="8581" spans="13:22" x14ac:dyDescent="0.3">
      <c r="M8581"/>
      <c r="N8581"/>
      <c r="O8581"/>
      <c r="S8581"/>
      <c r="T8581"/>
      <c r="U8581"/>
      <c r="V8581" s="9"/>
    </row>
    <row r="8582" spans="13:22" x14ac:dyDescent="0.3">
      <c r="M8582"/>
      <c r="N8582"/>
      <c r="O8582"/>
      <c r="S8582"/>
      <c r="T8582"/>
      <c r="U8582"/>
      <c r="V8582" s="9"/>
    </row>
    <row r="8583" spans="13:22" x14ac:dyDescent="0.3">
      <c r="M8583"/>
      <c r="N8583"/>
      <c r="O8583"/>
      <c r="S8583"/>
      <c r="T8583"/>
      <c r="U8583"/>
      <c r="V8583" s="9"/>
    </row>
    <row r="8584" spans="13:22" x14ac:dyDescent="0.3">
      <c r="M8584"/>
      <c r="N8584"/>
      <c r="O8584"/>
      <c r="S8584"/>
      <c r="T8584"/>
      <c r="U8584"/>
      <c r="V8584" s="9"/>
    </row>
    <row r="8585" spans="13:22" x14ac:dyDescent="0.3">
      <c r="M8585"/>
      <c r="N8585"/>
      <c r="O8585"/>
      <c r="S8585"/>
      <c r="T8585"/>
      <c r="U8585"/>
      <c r="V8585" s="9"/>
    </row>
    <row r="8586" spans="13:22" x14ac:dyDescent="0.3">
      <c r="M8586"/>
      <c r="N8586"/>
      <c r="O8586"/>
      <c r="S8586"/>
      <c r="T8586"/>
      <c r="U8586"/>
      <c r="V8586" s="9"/>
    </row>
    <row r="8587" spans="13:22" x14ac:dyDescent="0.3">
      <c r="M8587"/>
      <c r="N8587"/>
      <c r="O8587"/>
      <c r="S8587"/>
      <c r="T8587"/>
      <c r="U8587"/>
      <c r="V8587" s="9"/>
    </row>
    <row r="8588" spans="13:22" x14ac:dyDescent="0.3">
      <c r="M8588"/>
      <c r="N8588"/>
      <c r="O8588"/>
      <c r="S8588"/>
      <c r="T8588"/>
      <c r="U8588"/>
      <c r="V8588" s="9"/>
    </row>
    <row r="8589" spans="13:22" x14ac:dyDescent="0.3">
      <c r="M8589"/>
      <c r="N8589"/>
      <c r="O8589"/>
      <c r="S8589"/>
      <c r="T8589"/>
      <c r="U8589"/>
      <c r="V8589" s="9"/>
    </row>
    <row r="8590" spans="13:22" x14ac:dyDescent="0.3">
      <c r="M8590"/>
      <c r="N8590"/>
      <c r="O8590"/>
      <c r="S8590"/>
      <c r="T8590"/>
      <c r="U8590"/>
      <c r="V8590" s="9"/>
    </row>
    <row r="8591" spans="13:22" x14ac:dyDescent="0.3">
      <c r="M8591"/>
      <c r="N8591"/>
      <c r="O8591"/>
      <c r="S8591"/>
      <c r="T8591"/>
      <c r="U8591"/>
      <c r="V8591" s="9"/>
    </row>
    <row r="8592" spans="13:22" x14ac:dyDescent="0.3">
      <c r="M8592"/>
      <c r="N8592"/>
      <c r="O8592"/>
      <c r="S8592"/>
      <c r="T8592"/>
      <c r="U8592"/>
      <c r="V8592" s="9"/>
    </row>
    <row r="8593" spans="13:22" x14ac:dyDescent="0.3">
      <c r="M8593"/>
      <c r="N8593"/>
      <c r="O8593"/>
      <c r="S8593"/>
      <c r="T8593"/>
      <c r="U8593"/>
      <c r="V8593" s="9"/>
    </row>
    <row r="8594" spans="13:22" x14ac:dyDescent="0.3">
      <c r="M8594"/>
      <c r="N8594"/>
      <c r="O8594"/>
      <c r="S8594"/>
      <c r="T8594"/>
      <c r="U8594"/>
      <c r="V8594" s="9"/>
    </row>
    <row r="8595" spans="13:22" x14ac:dyDescent="0.3">
      <c r="M8595"/>
      <c r="N8595"/>
      <c r="O8595"/>
      <c r="S8595"/>
      <c r="T8595"/>
      <c r="U8595"/>
      <c r="V8595" s="9"/>
    </row>
    <row r="8596" spans="13:22" x14ac:dyDescent="0.3">
      <c r="M8596"/>
      <c r="N8596"/>
      <c r="O8596"/>
      <c r="S8596"/>
      <c r="T8596"/>
      <c r="U8596"/>
      <c r="V8596" s="9"/>
    </row>
    <row r="8597" spans="13:22" x14ac:dyDescent="0.3">
      <c r="M8597"/>
      <c r="N8597"/>
      <c r="O8597"/>
      <c r="S8597"/>
      <c r="T8597"/>
      <c r="U8597"/>
      <c r="V8597" s="9"/>
    </row>
    <row r="8598" spans="13:22" x14ac:dyDescent="0.3">
      <c r="M8598"/>
      <c r="N8598"/>
      <c r="O8598"/>
      <c r="S8598"/>
      <c r="T8598"/>
      <c r="U8598"/>
      <c r="V8598" s="9"/>
    </row>
    <row r="8599" spans="13:22" x14ac:dyDescent="0.3">
      <c r="M8599"/>
      <c r="N8599"/>
      <c r="O8599"/>
      <c r="S8599"/>
      <c r="T8599"/>
      <c r="U8599"/>
      <c r="V8599" s="9"/>
    </row>
    <row r="8600" spans="13:22" x14ac:dyDescent="0.3">
      <c r="M8600"/>
      <c r="N8600"/>
      <c r="O8600"/>
      <c r="S8600"/>
      <c r="T8600"/>
      <c r="U8600"/>
      <c r="V8600" s="9"/>
    </row>
    <row r="8601" spans="13:22" x14ac:dyDescent="0.3">
      <c r="M8601"/>
      <c r="N8601"/>
      <c r="O8601"/>
      <c r="S8601"/>
      <c r="T8601"/>
      <c r="U8601"/>
      <c r="V8601" s="9"/>
    </row>
    <row r="8602" spans="13:22" x14ac:dyDescent="0.3">
      <c r="M8602"/>
      <c r="N8602"/>
      <c r="O8602"/>
      <c r="S8602"/>
      <c r="T8602"/>
      <c r="U8602"/>
      <c r="V8602" s="9"/>
    </row>
    <row r="8603" spans="13:22" x14ac:dyDescent="0.3">
      <c r="M8603"/>
      <c r="N8603"/>
      <c r="O8603"/>
      <c r="S8603"/>
      <c r="T8603"/>
      <c r="U8603"/>
      <c r="V8603" s="9"/>
    </row>
    <row r="8604" spans="13:22" x14ac:dyDescent="0.3">
      <c r="M8604"/>
      <c r="N8604"/>
      <c r="O8604"/>
      <c r="S8604"/>
      <c r="T8604"/>
      <c r="U8604"/>
      <c r="V8604" s="9"/>
    </row>
    <row r="8605" spans="13:22" x14ac:dyDescent="0.3">
      <c r="M8605"/>
      <c r="N8605"/>
      <c r="O8605"/>
      <c r="S8605"/>
      <c r="T8605"/>
      <c r="U8605"/>
      <c r="V8605" s="9"/>
    </row>
    <row r="8606" spans="13:22" x14ac:dyDescent="0.3">
      <c r="M8606"/>
      <c r="N8606"/>
      <c r="O8606"/>
      <c r="S8606"/>
      <c r="T8606"/>
      <c r="U8606"/>
      <c r="V8606" s="9"/>
    </row>
    <row r="8607" spans="13:22" x14ac:dyDescent="0.3">
      <c r="M8607"/>
      <c r="N8607"/>
      <c r="O8607"/>
      <c r="S8607"/>
      <c r="T8607"/>
      <c r="U8607"/>
      <c r="V8607" s="9"/>
    </row>
    <row r="8608" spans="13:22" x14ac:dyDescent="0.3">
      <c r="M8608"/>
      <c r="N8608"/>
      <c r="O8608"/>
      <c r="S8608"/>
      <c r="T8608"/>
      <c r="U8608"/>
      <c r="V8608" s="9"/>
    </row>
    <row r="8609" spans="13:22" x14ac:dyDescent="0.3">
      <c r="M8609"/>
      <c r="N8609"/>
      <c r="O8609"/>
      <c r="S8609"/>
      <c r="T8609"/>
      <c r="U8609"/>
      <c r="V8609" s="9"/>
    </row>
    <row r="8610" spans="13:22" x14ac:dyDescent="0.3">
      <c r="M8610"/>
      <c r="N8610"/>
      <c r="O8610"/>
      <c r="S8610"/>
      <c r="T8610"/>
      <c r="U8610"/>
      <c r="V8610" s="9"/>
    </row>
    <row r="8611" spans="13:22" x14ac:dyDescent="0.3">
      <c r="M8611"/>
      <c r="N8611"/>
      <c r="O8611"/>
      <c r="S8611"/>
      <c r="T8611"/>
      <c r="U8611"/>
      <c r="V8611" s="9"/>
    </row>
    <row r="8612" spans="13:22" x14ac:dyDescent="0.3">
      <c r="M8612"/>
      <c r="N8612"/>
      <c r="O8612"/>
      <c r="S8612"/>
      <c r="T8612"/>
      <c r="U8612"/>
      <c r="V8612" s="9"/>
    </row>
    <row r="8613" spans="13:22" x14ac:dyDescent="0.3">
      <c r="M8613"/>
      <c r="N8613"/>
      <c r="O8613"/>
      <c r="S8613"/>
      <c r="T8613"/>
      <c r="U8613"/>
      <c r="V8613" s="9"/>
    </row>
    <row r="8614" spans="13:22" x14ac:dyDescent="0.3">
      <c r="M8614"/>
      <c r="N8614"/>
      <c r="O8614"/>
      <c r="S8614"/>
      <c r="T8614"/>
      <c r="U8614"/>
      <c r="V8614" s="9"/>
    </row>
    <row r="8615" spans="13:22" x14ac:dyDescent="0.3">
      <c r="M8615"/>
      <c r="N8615"/>
      <c r="O8615"/>
      <c r="S8615"/>
      <c r="T8615"/>
      <c r="U8615"/>
      <c r="V8615" s="9"/>
    </row>
    <row r="8616" spans="13:22" x14ac:dyDescent="0.3">
      <c r="M8616"/>
      <c r="N8616"/>
      <c r="O8616"/>
      <c r="S8616"/>
      <c r="T8616"/>
      <c r="U8616"/>
      <c r="V8616" s="9"/>
    </row>
    <row r="8617" spans="13:22" x14ac:dyDescent="0.3">
      <c r="M8617"/>
      <c r="N8617"/>
      <c r="O8617"/>
      <c r="S8617"/>
      <c r="T8617"/>
      <c r="U8617"/>
      <c r="V8617" s="9"/>
    </row>
    <row r="8618" spans="13:22" x14ac:dyDescent="0.3">
      <c r="M8618"/>
      <c r="N8618"/>
      <c r="O8618"/>
      <c r="S8618"/>
      <c r="T8618"/>
      <c r="U8618"/>
      <c r="V8618" s="9"/>
    </row>
    <row r="8619" spans="13:22" x14ac:dyDescent="0.3">
      <c r="M8619"/>
      <c r="N8619"/>
      <c r="O8619"/>
      <c r="S8619"/>
      <c r="T8619"/>
      <c r="U8619"/>
      <c r="V8619" s="9"/>
    </row>
    <row r="8620" spans="13:22" x14ac:dyDescent="0.3">
      <c r="M8620"/>
      <c r="N8620"/>
      <c r="O8620"/>
      <c r="S8620"/>
      <c r="T8620"/>
      <c r="U8620"/>
      <c r="V8620" s="9"/>
    </row>
    <row r="8621" spans="13:22" x14ac:dyDescent="0.3">
      <c r="M8621"/>
      <c r="N8621"/>
      <c r="O8621"/>
      <c r="S8621"/>
      <c r="T8621"/>
      <c r="U8621"/>
      <c r="V8621" s="9"/>
    </row>
    <row r="8622" spans="13:22" x14ac:dyDescent="0.3">
      <c r="M8622"/>
      <c r="N8622"/>
      <c r="O8622"/>
      <c r="S8622"/>
      <c r="T8622"/>
      <c r="U8622"/>
      <c r="V8622" s="9"/>
    </row>
    <row r="8623" spans="13:22" x14ac:dyDescent="0.3">
      <c r="M8623"/>
      <c r="N8623"/>
      <c r="O8623"/>
      <c r="S8623"/>
      <c r="T8623"/>
      <c r="U8623"/>
      <c r="V8623" s="9"/>
    </row>
    <row r="8624" spans="13:22" x14ac:dyDescent="0.3">
      <c r="M8624"/>
      <c r="N8624"/>
      <c r="O8624"/>
      <c r="S8624"/>
      <c r="T8624"/>
      <c r="U8624"/>
      <c r="V8624" s="9"/>
    </row>
    <row r="8625" spans="13:22" x14ac:dyDescent="0.3">
      <c r="M8625"/>
      <c r="N8625"/>
      <c r="O8625"/>
      <c r="S8625"/>
      <c r="T8625"/>
      <c r="U8625"/>
      <c r="V8625" s="9"/>
    </row>
    <row r="8626" spans="13:22" x14ac:dyDescent="0.3">
      <c r="M8626"/>
      <c r="N8626"/>
      <c r="O8626"/>
      <c r="S8626"/>
      <c r="T8626"/>
      <c r="U8626"/>
      <c r="V8626" s="9"/>
    </row>
    <row r="8627" spans="13:22" x14ac:dyDescent="0.3">
      <c r="M8627"/>
      <c r="N8627"/>
      <c r="O8627"/>
      <c r="S8627"/>
      <c r="T8627"/>
      <c r="U8627"/>
      <c r="V8627" s="9"/>
    </row>
    <row r="8628" spans="13:22" x14ac:dyDescent="0.3">
      <c r="M8628"/>
      <c r="N8628"/>
      <c r="O8628"/>
      <c r="S8628"/>
      <c r="T8628"/>
      <c r="U8628"/>
      <c r="V8628" s="9"/>
    </row>
    <row r="8629" spans="13:22" x14ac:dyDescent="0.3">
      <c r="M8629"/>
      <c r="N8629"/>
      <c r="O8629"/>
      <c r="S8629"/>
      <c r="T8629"/>
      <c r="U8629"/>
      <c r="V8629" s="9"/>
    </row>
    <row r="8630" spans="13:22" x14ac:dyDescent="0.3">
      <c r="M8630"/>
      <c r="N8630"/>
      <c r="O8630"/>
      <c r="S8630"/>
      <c r="T8630"/>
      <c r="U8630"/>
      <c r="V8630" s="9"/>
    </row>
    <row r="8631" spans="13:22" x14ac:dyDescent="0.3">
      <c r="M8631"/>
      <c r="N8631"/>
      <c r="O8631"/>
      <c r="S8631"/>
      <c r="T8631"/>
      <c r="U8631"/>
      <c r="V8631" s="9"/>
    </row>
    <row r="8632" spans="13:22" x14ac:dyDescent="0.3">
      <c r="M8632"/>
      <c r="N8632"/>
      <c r="O8632"/>
      <c r="S8632"/>
      <c r="T8632"/>
      <c r="U8632"/>
      <c r="V8632" s="9"/>
    </row>
    <row r="8633" spans="13:22" x14ac:dyDescent="0.3">
      <c r="M8633"/>
      <c r="N8633"/>
      <c r="O8633"/>
      <c r="S8633"/>
      <c r="T8633"/>
      <c r="U8633"/>
      <c r="V8633" s="9"/>
    </row>
    <row r="8634" spans="13:22" x14ac:dyDescent="0.3">
      <c r="M8634"/>
      <c r="N8634"/>
      <c r="O8634"/>
      <c r="S8634"/>
      <c r="T8634"/>
      <c r="U8634"/>
      <c r="V8634" s="9"/>
    </row>
    <row r="8635" spans="13:22" x14ac:dyDescent="0.3">
      <c r="M8635"/>
      <c r="N8635"/>
      <c r="O8635"/>
      <c r="S8635"/>
      <c r="T8635"/>
      <c r="U8635"/>
      <c r="V8635" s="9"/>
    </row>
    <row r="8636" spans="13:22" x14ac:dyDescent="0.3">
      <c r="M8636"/>
      <c r="N8636"/>
      <c r="O8636"/>
      <c r="S8636"/>
      <c r="T8636"/>
      <c r="U8636"/>
      <c r="V8636" s="9"/>
    </row>
    <row r="8637" spans="13:22" x14ac:dyDescent="0.3">
      <c r="M8637"/>
      <c r="N8637"/>
      <c r="O8637"/>
      <c r="S8637"/>
      <c r="T8637"/>
      <c r="U8637"/>
      <c r="V8637" s="9"/>
    </row>
    <row r="8638" spans="13:22" x14ac:dyDescent="0.3">
      <c r="M8638"/>
      <c r="N8638"/>
      <c r="O8638"/>
      <c r="S8638"/>
      <c r="T8638"/>
      <c r="U8638"/>
      <c r="V8638" s="9"/>
    </row>
    <row r="8639" spans="13:22" x14ac:dyDescent="0.3">
      <c r="M8639"/>
      <c r="N8639"/>
      <c r="O8639"/>
      <c r="S8639"/>
      <c r="T8639"/>
      <c r="U8639"/>
      <c r="V8639" s="9"/>
    </row>
    <row r="8640" spans="13:22" x14ac:dyDescent="0.3">
      <c r="M8640"/>
      <c r="N8640"/>
      <c r="O8640"/>
      <c r="S8640"/>
      <c r="T8640"/>
      <c r="U8640"/>
      <c r="V8640" s="9"/>
    </row>
    <row r="8641" spans="13:22" x14ac:dyDescent="0.3">
      <c r="M8641"/>
      <c r="N8641"/>
      <c r="O8641"/>
      <c r="S8641"/>
      <c r="T8641"/>
      <c r="U8641"/>
      <c r="V8641" s="9"/>
    </row>
    <row r="8642" spans="13:22" x14ac:dyDescent="0.3">
      <c r="M8642"/>
      <c r="N8642"/>
      <c r="O8642"/>
      <c r="S8642"/>
      <c r="T8642"/>
      <c r="U8642"/>
      <c r="V8642" s="9"/>
    </row>
    <row r="8643" spans="13:22" x14ac:dyDescent="0.3">
      <c r="M8643"/>
      <c r="N8643"/>
      <c r="O8643"/>
      <c r="S8643"/>
      <c r="T8643"/>
      <c r="U8643"/>
      <c r="V8643" s="9"/>
    </row>
    <row r="8644" spans="13:22" x14ac:dyDescent="0.3">
      <c r="M8644"/>
      <c r="N8644"/>
      <c r="O8644"/>
      <c r="S8644"/>
      <c r="T8644"/>
      <c r="U8644"/>
      <c r="V8644" s="9"/>
    </row>
    <row r="8645" spans="13:22" x14ac:dyDescent="0.3">
      <c r="M8645"/>
      <c r="N8645"/>
      <c r="O8645"/>
      <c r="S8645"/>
      <c r="T8645"/>
      <c r="U8645"/>
      <c r="V8645" s="9"/>
    </row>
    <row r="8646" spans="13:22" x14ac:dyDescent="0.3">
      <c r="M8646"/>
      <c r="N8646"/>
      <c r="O8646"/>
      <c r="S8646"/>
      <c r="T8646"/>
      <c r="U8646"/>
      <c r="V8646" s="9"/>
    </row>
    <row r="8647" spans="13:22" x14ac:dyDescent="0.3">
      <c r="M8647"/>
      <c r="N8647"/>
      <c r="O8647"/>
      <c r="S8647"/>
      <c r="T8647"/>
      <c r="U8647"/>
      <c r="V8647" s="9"/>
    </row>
    <row r="8648" spans="13:22" x14ac:dyDescent="0.3">
      <c r="M8648"/>
      <c r="N8648"/>
      <c r="O8648"/>
      <c r="S8648"/>
      <c r="T8648"/>
      <c r="U8648"/>
      <c r="V8648" s="9"/>
    </row>
    <row r="8649" spans="13:22" x14ac:dyDescent="0.3">
      <c r="M8649"/>
      <c r="N8649"/>
      <c r="O8649"/>
      <c r="S8649"/>
      <c r="T8649"/>
      <c r="U8649"/>
      <c r="V8649" s="9"/>
    </row>
    <row r="8650" spans="13:22" x14ac:dyDescent="0.3">
      <c r="M8650"/>
      <c r="N8650"/>
      <c r="O8650"/>
      <c r="S8650"/>
      <c r="T8650"/>
      <c r="U8650"/>
      <c r="V8650" s="9"/>
    </row>
    <row r="8651" spans="13:22" x14ac:dyDescent="0.3">
      <c r="M8651"/>
      <c r="N8651"/>
      <c r="O8651"/>
      <c r="S8651"/>
      <c r="T8651"/>
      <c r="U8651"/>
      <c r="V8651" s="9"/>
    </row>
    <row r="8652" spans="13:22" x14ac:dyDescent="0.3">
      <c r="M8652"/>
      <c r="N8652"/>
      <c r="O8652"/>
      <c r="S8652"/>
      <c r="T8652"/>
      <c r="U8652"/>
      <c r="V8652" s="9"/>
    </row>
    <row r="8653" spans="13:22" x14ac:dyDescent="0.3">
      <c r="M8653"/>
      <c r="N8653"/>
      <c r="O8653"/>
      <c r="S8653"/>
      <c r="T8653"/>
      <c r="U8653"/>
      <c r="V8653" s="9"/>
    </row>
    <row r="8654" spans="13:22" x14ac:dyDescent="0.3">
      <c r="M8654"/>
      <c r="N8654"/>
      <c r="O8654"/>
      <c r="S8654"/>
      <c r="T8654"/>
      <c r="U8654"/>
      <c r="V8654" s="9"/>
    </row>
    <row r="8655" spans="13:22" x14ac:dyDescent="0.3">
      <c r="M8655"/>
      <c r="N8655"/>
      <c r="O8655"/>
      <c r="S8655"/>
      <c r="T8655"/>
      <c r="U8655"/>
      <c r="V8655" s="9"/>
    </row>
    <row r="8656" spans="13:22" x14ac:dyDescent="0.3">
      <c r="M8656"/>
      <c r="N8656"/>
      <c r="O8656"/>
      <c r="S8656"/>
      <c r="T8656"/>
      <c r="U8656"/>
      <c r="V8656" s="9"/>
    </row>
    <row r="8657" spans="13:22" x14ac:dyDescent="0.3">
      <c r="M8657"/>
      <c r="N8657"/>
      <c r="O8657"/>
      <c r="S8657"/>
      <c r="T8657"/>
      <c r="U8657"/>
      <c r="V8657" s="9"/>
    </row>
    <row r="8658" spans="13:22" x14ac:dyDescent="0.3">
      <c r="M8658"/>
      <c r="N8658"/>
      <c r="O8658"/>
      <c r="S8658"/>
      <c r="T8658"/>
      <c r="U8658"/>
      <c r="V8658" s="9"/>
    </row>
    <row r="8659" spans="13:22" x14ac:dyDescent="0.3">
      <c r="M8659"/>
      <c r="N8659"/>
      <c r="O8659"/>
      <c r="S8659"/>
      <c r="T8659"/>
      <c r="U8659"/>
      <c r="V8659" s="9"/>
    </row>
    <row r="8660" spans="13:22" x14ac:dyDescent="0.3">
      <c r="M8660"/>
      <c r="N8660"/>
      <c r="O8660"/>
      <c r="S8660"/>
      <c r="T8660"/>
      <c r="U8660"/>
      <c r="V8660" s="9"/>
    </row>
    <row r="8661" spans="13:22" x14ac:dyDescent="0.3">
      <c r="M8661"/>
      <c r="N8661"/>
      <c r="O8661"/>
      <c r="S8661"/>
      <c r="T8661"/>
      <c r="U8661"/>
      <c r="V8661" s="9"/>
    </row>
    <row r="8662" spans="13:22" x14ac:dyDescent="0.3">
      <c r="M8662"/>
      <c r="N8662"/>
      <c r="O8662"/>
      <c r="S8662"/>
      <c r="T8662"/>
      <c r="U8662"/>
      <c r="V8662" s="9"/>
    </row>
    <row r="8663" spans="13:22" x14ac:dyDescent="0.3">
      <c r="M8663"/>
      <c r="N8663"/>
      <c r="O8663"/>
      <c r="S8663"/>
      <c r="T8663"/>
      <c r="U8663"/>
      <c r="V8663" s="9"/>
    </row>
    <row r="8664" spans="13:22" x14ac:dyDescent="0.3">
      <c r="M8664"/>
      <c r="N8664"/>
      <c r="O8664"/>
      <c r="S8664"/>
      <c r="T8664"/>
      <c r="U8664"/>
      <c r="V8664" s="9"/>
    </row>
    <row r="8665" spans="13:22" x14ac:dyDescent="0.3">
      <c r="M8665"/>
      <c r="N8665"/>
      <c r="O8665"/>
      <c r="S8665"/>
      <c r="T8665"/>
      <c r="U8665"/>
      <c r="V8665" s="9"/>
    </row>
    <row r="8666" spans="13:22" x14ac:dyDescent="0.3">
      <c r="M8666"/>
      <c r="N8666"/>
      <c r="O8666"/>
      <c r="S8666"/>
      <c r="T8666"/>
      <c r="U8666"/>
      <c r="V8666" s="9"/>
    </row>
    <row r="8667" spans="13:22" x14ac:dyDescent="0.3">
      <c r="M8667"/>
      <c r="N8667"/>
      <c r="O8667"/>
      <c r="S8667"/>
      <c r="T8667"/>
      <c r="U8667"/>
      <c r="V8667" s="9"/>
    </row>
    <row r="8668" spans="13:22" x14ac:dyDescent="0.3">
      <c r="M8668"/>
      <c r="N8668"/>
      <c r="O8668"/>
      <c r="S8668"/>
      <c r="T8668"/>
      <c r="U8668"/>
      <c r="V8668" s="9"/>
    </row>
    <row r="8669" spans="13:22" x14ac:dyDescent="0.3">
      <c r="M8669"/>
      <c r="N8669"/>
      <c r="O8669"/>
      <c r="S8669"/>
      <c r="T8669"/>
      <c r="U8669"/>
      <c r="V8669" s="9"/>
    </row>
    <row r="8670" spans="13:22" x14ac:dyDescent="0.3">
      <c r="M8670"/>
      <c r="N8670"/>
      <c r="O8670"/>
      <c r="S8670"/>
      <c r="T8670"/>
      <c r="U8670"/>
      <c r="V8670" s="9"/>
    </row>
    <row r="8671" spans="13:22" x14ac:dyDescent="0.3">
      <c r="M8671"/>
      <c r="N8671"/>
      <c r="O8671"/>
      <c r="S8671"/>
      <c r="T8671"/>
      <c r="U8671"/>
      <c r="V8671" s="9"/>
    </row>
    <row r="8672" spans="13:22" x14ac:dyDescent="0.3">
      <c r="M8672"/>
      <c r="N8672"/>
      <c r="O8672"/>
      <c r="S8672"/>
      <c r="T8672"/>
      <c r="U8672"/>
      <c r="V8672" s="9"/>
    </row>
    <row r="8673" spans="13:22" x14ac:dyDescent="0.3">
      <c r="M8673"/>
      <c r="N8673"/>
      <c r="O8673"/>
      <c r="S8673"/>
      <c r="T8673"/>
      <c r="U8673"/>
      <c r="V8673" s="9"/>
    </row>
    <row r="8674" spans="13:22" x14ac:dyDescent="0.3">
      <c r="M8674"/>
      <c r="N8674"/>
      <c r="O8674"/>
      <c r="S8674"/>
      <c r="T8674"/>
      <c r="U8674"/>
      <c r="V8674" s="9"/>
    </row>
    <row r="8675" spans="13:22" x14ac:dyDescent="0.3">
      <c r="M8675"/>
      <c r="N8675"/>
      <c r="O8675"/>
      <c r="S8675"/>
      <c r="T8675"/>
      <c r="U8675"/>
      <c r="V8675" s="9"/>
    </row>
    <row r="8676" spans="13:22" x14ac:dyDescent="0.3">
      <c r="M8676"/>
      <c r="N8676"/>
      <c r="O8676"/>
      <c r="S8676"/>
      <c r="T8676"/>
      <c r="U8676"/>
      <c r="V8676" s="9"/>
    </row>
    <row r="8677" spans="13:22" x14ac:dyDescent="0.3">
      <c r="M8677"/>
      <c r="N8677"/>
      <c r="O8677"/>
      <c r="S8677"/>
      <c r="T8677"/>
      <c r="U8677"/>
      <c r="V8677" s="9"/>
    </row>
    <row r="8678" spans="13:22" x14ac:dyDescent="0.3">
      <c r="M8678"/>
      <c r="N8678"/>
      <c r="O8678"/>
      <c r="S8678"/>
      <c r="T8678"/>
      <c r="U8678"/>
      <c r="V8678" s="9"/>
    </row>
    <row r="8679" spans="13:22" x14ac:dyDescent="0.3">
      <c r="M8679"/>
      <c r="N8679"/>
      <c r="O8679"/>
      <c r="S8679"/>
      <c r="T8679"/>
      <c r="U8679"/>
      <c r="V8679" s="9"/>
    </row>
    <row r="8680" spans="13:22" x14ac:dyDescent="0.3">
      <c r="M8680"/>
      <c r="N8680"/>
      <c r="O8680"/>
      <c r="S8680"/>
      <c r="T8680"/>
      <c r="U8680"/>
      <c r="V8680" s="9"/>
    </row>
    <row r="8681" spans="13:22" x14ac:dyDescent="0.3">
      <c r="M8681"/>
      <c r="N8681"/>
      <c r="O8681"/>
      <c r="S8681"/>
      <c r="T8681"/>
      <c r="U8681"/>
      <c r="V8681" s="9"/>
    </row>
    <row r="8682" spans="13:22" x14ac:dyDescent="0.3">
      <c r="M8682"/>
      <c r="N8682"/>
      <c r="O8682"/>
      <c r="S8682"/>
      <c r="T8682"/>
      <c r="U8682"/>
      <c r="V8682" s="9"/>
    </row>
    <row r="8683" spans="13:22" x14ac:dyDescent="0.3">
      <c r="M8683"/>
      <c r="N8683"/>
      <c r="O8683"/>
      <c r="S8683"/>
      <c r="T8683"/>
      <c r="U8683"/>
      <c r="V8683" s="9"/>
    </row>
    <row r="8684" spans="13:22" x14ac:dyDescent="0.3">
      <c r="M8684"/>
      <c r="N8684"/>
      <c r="O8684"/>
      <c r="S8684"/>
      <c r="T8684"/>
      <c r="U8684"/>
      <c r="V8684" s="9"/>
    </row>
    <row r="8685" spans="13:22" x14ac:dyDescent="0.3">
      <c r="M8685"/>
      <c r="N8685"/>
      <c r="O8685"/>
      <c r="S8685"/>
      <c r="T8685"/>
      <c r="U8685"/>
      <c r="V8685" s="9"/>
    </row>
    <row r="8686" spans="13:22" x14ac:dyDescent="0.3">
      <c r="M8686"/>
      <c r="N8686"/>
      <c r="O8686"/>
      <c r="S8686"/>
      <c r="T8686"/>
      <c r="U8686"/>
      <c r="V8686" s="9"/>
    </row>
    <row r="8687" spans="13:22" x14ac:dyDescent="0.3">
      <c r="M8687"/>
      <c r="N8687"/>
      <c r="O8687"/>
      <c r="S8687"/>
      <c r="T8687"/>
      <c r="U8687"/>
      <c r="V8687" s="9"/>
    </row>
    <row r="8688" spans="13:22" x14ac:dyDescent="0.3">
      <c r="M8688"/>
      <c r="N8688"/>
      <c r="O8688"/>
      <c r="S8688"/>
      <c r="T8688"/>
      <c r="U8688"/>
      <c r="V8688" s="9"/>
    </row>
    <row r="8689" spans="13:22" x14ac:dyDescent="0.3">
      <c r="M8689"/>
      <c r="N8689"/>
      <c r="O8689"/>
      <c r="S8689"/>
      <c r="T8689"/>
      <c r="U8689"/>
      <c r="V8689" s="9"/>
    </row>
    <row r="8690" spans="13:22" x14ac:dyDescent="0.3">
      <c r="M8690"/>
      <c r="N8690"/>
      <c r="O8690"/>
      <c r="S8690"/>
      <c r="T8690"/>
      <c r="U8690"/>
      <c r="V8690" s="9"/>
    </row>
    <row r="8691" spans="13:22" x14ac:dyDescent="0.3">
      <c r="M8691"/>
      <c r="N8691"/>
      <c r="O8691"/>
      <c r="S8691"/>
      <c r="T8691"/>
      <c r="U8691"/>
      <c r="V8691" s="9"/>
    </row>
    <row r="8692" spans="13:22" x14ac:dyDescent="0.3">
      <c r="M8692"/>
      <c r="N8692"/>
      <c r="O8692"/>
      <c r="S8692"/>
      <c r="T8692"/>
      <c r="U8692"/>
      <c r="V8692" s="9"/>
    </row>
    <row r="8693" spans="13:22" x14ac:dyDescent="0.3">
      <c r="M8693"/>
      <c r="N8693"/>
      <c r="O8693"/>
      <c r="S8693"/>
      <c r="T8693"/>
      <c r="U8693"/>
      <c r="V8693" s="9"/>
    </row>
    <row r="8694" spans="13:22" x14ac:dyDescent="0.3">
      <c r="M8694"/>
      <c r="N8694"/>
      <c r="O8694"/>
      <c r="S8694"/>
      <c r="T8694"/>
      <c r="U8694"/>
      <c r="V8694" s="9"/>
    </row>
    <row r="8695" spans="13:22" x14ac:dyDescent="0.3">
      <c r="M8695"/>
      <c r="N8695"/>
      <c r="O8695"/>
      <c r="S8695"/>
      <c r="T8695"/>
      <c r="U8695"/>
      <c r="V8695" s="9"/>
    </row>
    <row r="8696" spans="13:22" x14ac:dyDescent="0.3">
      <c r="M8696"/>
      <c r="N8696"/>
      <c r="O8696"/>
      <c r="S8696"/>
      <c r="T8696"/>
      <c r="U8696"/>
      <c r="V8696" s="9"/>
    </row>
    <row r="8697" spans="13:22" x14ac:dyDescent="0.3">
      <c r="M8697"/>
      <c r="N8697"/>
      <c r="O8697"/>
      <c r="S8697"/>
      <c r="T8697"/>
      <c r="U8697"/>
      <c r="V8697" s="9"/>
    </row>
    <row r="8698" spans="13:22" x14ac:dyDescent="0.3">
      <c r="M8698"/>
      <c r="N8698"/>
      <c r="O8698"/>
      <c r="S8698"/>
      <c r="T8698"/>
      <c r="U8698"/>
      <c r="V8698" s="9"/>
    </row>
    <row r="8699" spans="13:22" x14ac:dyDescent="0.3">
      <c r="M8699"/>
      <c r="N8699"/>
      <c r="O8699"/>
      <c r="S8699"/>
      <c r="T8699"/>
      <c r="U8699"/>
      <c r="V8699" s="9"/>
    </row>
    <row r="8700" spans="13:22" x14ac:dyDescent="0.3">
      <c r="M8700"/>
      <c r="N8700"/>
      <c r="O8700"/>
      <c r="S8700"/>
      <c r="T8700"/>
      <c r="U8700"/>
      <c r="V8700" s="9"/>
    </row>
    <row r="8701" spans="13:22" x14ac:dyDescent="0.3">
      <c r="M8701"/>
      <c r="N8701"/>
      <c r="O8701"/>
      <c r="S8701"/>
      <c r="T8701"/>
      <c r="U8701"/>
      <c r="V8701" s="9"/>
    </row>
    <row r="8702" spans="13:22" x14ac:dyDescent="0.3">
      <c r="M8702"/>
      <c r="N8702"/>
      <c r="O8702"/>
      <c r="S8702"/>
      <c r="T8702"/>
      <c r="U8702"/>
      <c r="V8702" s="9"/>
    </row>
    <row r="8703" spans="13:22" x14ac:dyDescent="0.3">
      <c r="M8703"/>
      <c r="N8703"/>
      <c r="O8703"/>
      <c r="S8703"/>
      <c r="T8703"/>
      <c r="U8703"/>
      <c r="V8703" s="9"/>
    </row>
    <row r="8704" spans="13:22" x14ac:dyDescent="0.3">
      <c r="M8704"/>
      <c r="N8704"/>
      <c r="O8704"/>
      <c r="S8704"/>
      <c r="T8704"/>
      <c r="U8704"/>
      <c r="V8704" s="9"/>
    </row>
    <row r="8705" spans="13:22" x14ac:dyDescent="0.3">
      <c r="M8705"/>
      <c r="N8705"/>
      <c r="O8705"/>
      <c r="S8705"/>
      <c r="T8705"/>
      <c r="U8705"/>
      <c r="V8705" s="9"/>
    </row>
    <row r="8706" spans="13:22" x14ac:dyDescent="0.3">
      <c r="M8706"/>
      <c r="N8706"/>
      <c r="O8706"/>
      <c r="S8706"/>
      <c r="T8706"/>
      <c r="U8706"/>
      <c r="V8706" s="9"/>
    </row>
    <row r="8707" spans="13:22" x14ac:dyDescent="0.3">
      <c r="M8707"/>
      <c r="N8707"/>
      <c r="O8707"/>
      <c r="S8707"/>
      <c r="T8707"/>
      <c r="U8707"/>
      <c r="V8707" s="9"/>
    </row>
    <row r="8708" spans="13:22" x14ac:dyDescent="0.3">
      <c r="M8708"/>
      <c r="N8708"/>
      <c r="O8708"/>
      <c r="S8708"/>
      <c r="T8708"/>
      <c r="U8708"/>
      <c r="V8708" s="9"/>
    </row>
    <row r="8709" spans="13:22" x14ac:dyDescent="0.3">
      <c r="M8709"/>
      <c r="N8709"/>
      <c r="O8709"/>
      <c r="S8709"/>
      <c r="T8709"/>
      <c r="U8709"/>
      <c r="V8709" s="9"/>
    </row>
    <row r="8710" spans="13:22" x14ac:dyDescent="0.3">
      <c r="M8710"/>
      <c r="N8710"/>
      <c r="O8710"/>
      <c r="S8710"/>
      <c r="T8710"/>
      <c r="U8710"/>
      <c r="V8710" s="9"/>
    </row>
    <row r="8711" spans="13:22" x14ac:dyDescent="0.3">
      <c r="M8711"/>
      <c r="N8711"/>
      <c r="O8711"/>
      <c r="S8711"/>
      <c r="T8711"/>
      <c r="U8711"/>
      <c r="V8711" s="9"/>
    </row>
    <row r="8712" spans="13:22" x14ac:dyDescent="0.3">
      <c r="M8712"/>
      <c r="N8712"/>
      <c r="O8712"/>
      <c r="S8712"/>
      <c r="T8712"/>
      <c r="U8712"/>
      <c r="V8712" s="9"/>
    </row>
    <row r="8713" spans="13:22" x14ac:dyDescent="0.3">
      <c r="M8713"/>
      <c r="N8713"/>
      <c r="O8713"/>
      <c r="S8713"/>
      <c r="T8713"/>
      <c r="U8713"/>
      <c r="V8713" s="9"/>
    </row>
    <row r="8714" spans="13:22" x14ac:dyDescent="0.3">
      <c r="M8714"/>
      <c r="N8714"/>
      <c r="O8714"/>
      <c r="S8714"/>
      <c r="T8714"/>
      <c r="U8714"/>
      <c r="V8714" s="9"/>
    </row>
    <row r="8715" spans="13:22" x14ac:dyDescent="0.3">
      <c r="M8715"/>
      <c r="N8715"/>
      <c r="O8715"/>
      <c r="S8715"/>
      <c r="T8715"/>
      <c r="U8715"/>
      <c r="V8715" s="9"/>
    </row>
    <row r="8716" spans="13:22" x14ac:dyDescent="0.3">
      <c r="M8716"/>
      <c r="N8716"/>
      <c r="O8716"/>
      <c r="S8716"/>
      <c r="T8716"/>
      <c r="U8716"/>
      <c r="V8716" s="9"/>
    </row>
    <row r="8717" spans="13:22" x14ac:dyDescent="0.3">
      <c r="M8717"/>
      <c r="N8717"/>
      <c r="O8717"/>
      <c r="S8717"/>
      <c r="T8717"/>
      <c r="U8717"/>
      <c r="V8717" s="9"/>
    </row>
    <row r="8718" spans="13:22" x14ac:dyDescent="0.3">
      <c r="M8718"/>
      <c r="N8718"/>
      <c r="O8718"/>
      <c r="S8718"/>
      <c r="T8718"/>
      <c r="U8718"/>
      <c r="V8718" s="9"/>
    </row>
    <row r="8719" spans="13:22" x14ac:dyDescent="0.3">
      <c r="M8719"/>
      <c r="N8719"/>
      <c r="O8719"/>
      <c r="S8719"/>
      <c r="T8719"/>
      <c r="U8719"/>
      <c r="V8719" s="9"/>
    </row>
    <row r="8720" spans="13:22" x14ac:dyDescent="0.3">
      <c r="M8720"/>
      <c r="N8720"/>
      <c r="O8720"/>
      <c r="S8720"/>
      <c r="T8720"/>
      <c r="U8720"/>
      <c r="V8720" s="9"/>
    </row>
    <row r="8721" spans="13:22" x14ac:dyDescent="0.3">
      <c r="M8721"/>
      <c r="N8721"/>
      <c r="O8721"/>
      <c r="S8721"/>
      <c r="T8721"/>
      <c r="U8721"/>
      <c r="V8721" s="9"/>
    </row>
    <row r="8722" spans="13:22" x14ac:dyDescent="0.3">
      <c r="M8722"/>
      <c r="N8722"/>
      <c r="O8722"/>
      <c r="S8722"/>
      <c r="T8722"/>
      <c r="U8722"/>
      <c r="V8722" s="9"/>
    </row>
    <row r="8723" spans="13:22" x14ac:dyDescent="0.3">
      <c r="M8723"/>
      <c r="N8723"/>
      <c r="O8723"/>
      <c r="S8723"/>
      <c r="T8723"/>
      <c r="U8723"/>
      <c r="V8723" s="9"/>
    </row>
    <row r="8724" spans="13:22" x14ac:dyDescent="0.3">
      <c r="M8724"/>
      <c r="N8724"/>
      <c r="O8724"/>
      <c r="S8724"/>
      <c r="T8724"/>
      <c r="U8724"/>
      <c r="V8724" s="9"/>
    </row>
    <row r="8725" spans="13:22" x14ac:dyDescent="0.3">
      <c r="M8725"/>
      <c r="N8725"/>
      <c r="O8725"/>
      <c r="S8725"/>
      <c r="T8725"/>
      <c r="U8725"/>
      <c r="V8725" s="9"/>
    </row>
    <row r="8726" spans="13:22" x14ac:dyDescent="0.3">
      <c r="M8726"/>
      <c r="N8726"/>
      <c r="O8726"/>
      <c r="S8726"/>
      <c r="T8726"/>
      <c r="U8726"/>
      <c r="V8726" s="9"/>
    </row>
    <row r="8727" spans="13:22" x14ac:dyDescent="0.3">
      <c r="M8727"/>
      <c r="N8727"/>
      <c r="O8727"/>
      <c r="S8727"/>
      <c r="T8727"/>
      <c r="U8727"/>
      <c r="V8727" s="9"/>
    </row>
    <row r="8728" spans="13:22" x14ac:dyDescent="0.3">
      <c r="M8728"/>
      <c r="N8728"/>
      <c r="O8728"/>
      <c r="S8728"/>
      <c r="T8728"/>
      <c r="U8728"/>
      <c r="V8728" s="9"/>
    </row>
    <row r="8729" spans="13:22" x14ac:dyDescent="0.3">
      <c r="M8729"/>
      <c r="N8729"/>
      <c r="O8729"/>
      <c r="S8729"/>
      <c r="T8729"/>
      <c r="U8729"/>
      <c r="V8729" s="9"/>
    </row>
    <row r="8730" spans="13:22" x14ac:dyDescent="0.3">
      <c r="M8730"/>
      <c r="N8730"/>
      <c r="O8730"/>
      <c r="S8730"/>
      <c r="T8730"/>
      <c r="U8730"/>
      <c r="V8730" s="9"/>
    </row>
    <row r="8731" spans="13:22" x14ac:dyDescent="0.3">
      <c r="M8731"/>
      <c r="N8731"/>
      <c r="O8731"/>
      <c r="S8731"/>
      <c r="T8731"/>
      <c r="U8731"/>
      <c r="V8731" s="9"/>
    </row>
    <row r="8732" spans="13:22" x14ac:dyDescent="0.3">
      <c r="M8732"/>
      <c r="N8732"/>
      <c r="O8732"/>
      <c r="S8732"/>
      <c r="T8732"/>
      <c r="U8732"/>
      <c r="V8732" s="9"/>
    </row>
    <row r="8733" spans="13:22" x14ac:dyDescent="0.3">
      <c r="M8733"/>
      <c r="N8733"/>
      <c r="O8733"/>
      <c r="S8733"/>
      <c r="T8733"/>
      <c r="U8733"/>
      <c r="V8733" s="9"/>
    </row>
    <row r="8734" spans="13:22" x14ac:dyDescent="0.3">
      <c r="M8734"/>
      <c r="N8734"/>
      <c r="O8734"/>
      <c r="S8734"/>
      <c r="T8734"/>
      <c r="U8734"/>
      <c r="V8734" s="9"/>
    </row>
    <row r="8735" spans="13:22" x14ac:dyDescent="0.3">
      <c r="M8735"/>
      <c r="N8735"/>
      <c r="O8735"/>
      <c r="S8735"/>
      <c r="T8735"/>
      <c r="U8735"/>
      <c r="V8735" s="9"/>
    </row>
    <row r="8736" spans="13:22" x14ac:dyDescent="0.3">
      <c r="M8736"/>
      <c r="N8736"/>
      <c r="O8736"/>
      <c r="S8736"/>
      <c r="T8736"/>
      <c r="U8736"/>
      <c r="V8736" s="9"/>
    </row>
    <row r="8737" spans="13:22" x14ac:dyDescent="0.3">
      <c r="M8737"/>
      <c r="N8737"/>
      <c r="O8737"/>
      <c r="S8737"/>
      <c r="T8737"/>
      <c r="U8737"/>
      <c r="V8737" s="9"/>
    </row>
    <row r="8738" spans="13:22" x14ac:dyDescent="0.3">
      <c r="M8738"/>
      <c r="N8738"/>
      <c r="O8738"/>
      <c r="S8738"/>
      <c r="T8738"/>
      <c r="U8738"/>
      <c r="V8738" s="9"/>
    </row>
    <row r="8739" spans="13:22" x14ac:dyDescent="0.3">
      <c r="M8739"/>
      <c r="N8739"/>
      <c r="O8739"/>
      <c r="S8739"/>
      <c r="T8739"/>
      <c r="U8739"/>
      <c r="V8739" s="9"/>
    </row>
    <row r="8740" spans="13:22" x14ac:dyDescent="0.3">
      <c r="M8740"/>
      <c r="N8740"/>
      <c r="O8740"/>
      <c r="S8740"/>
      <c r="T8740"/>
      <c r="U8740"/>
      <c r="V8740" s="9"/>
    </row>
    <row r="8741" spans="13:22" x14ac:dyDescent="0.3">
      <c r="M8741"/>
      <c r="N8741"/>
      <c r="O8741"/>
      <c r="S8741"/>
      <c r="T8741"/>
      <c r="U8741"/>
      <c r="V8741" s="9"/>
    </row>
    <row r="8742" spans="13:22" x14ac:dyDescent="0.3">
      <c r="M8742"/>
      <c r="N8742"/>
      <c r="O8742"/>
      <c r="S8742"/>
      <c r="T8742"/>
      <c r="U8742"/>
      <c r="V8742" s="9"/>
    </row>
    <row r="8743" spans="13:22" x14ac:dyDescent="0.3">
      <c r="M8743"/>
      <c r="N8743"/>
      <c r="O8743"/>
      <c r="S8743"/>
      <c r="T8743"/>
      <c r="U8743"/>
      <c r="V8743" s="9"/>
    </row>
    <row r="8744" spans="13:22" x14ac:dyDescent="0.3">
      <c r="M8744"/>
      <c r="N8744"/>
      <c r="O8744"/>
      <c r="S8744"/>
      <c r="T8744"/>
      <c r="U8744"/>
      <c r="V8744" s="9"/>
    </row>
    <row r="8745" spans="13:22" x14ac:dyDescent="0.3">
      <c r="M8745"/>
      <c r="N8745"/>
      <c r="O8745"/>
      <c r="S8745"/>
      <c r="T8745"/>
      <c r="U8745"/>
      <c r="V8745" s="9"/>
    </row>
    <row r="8746" spans="13:22" x14ac:dyDescent="0.3">
      <c r="M8746"/>
      <c r="N8746"/>
      <c r="O8746"/>
      <c r="S8746"/>
      <c r="T8746"/>
      <c r="U8746"/>
      <c r="V8746" s="9"/>
    </row>
    <row r="8747" spans="13:22" x14ac:dyDescent="0.3">
      <c r="M8747"/>
      <c r="N8747"/>
      <c r="O8747"/>
      <c r="S8747"/>
      <c r="T8747"/>
      <c r="U8747"/>
      <c r="V8747" s="9"/>
    </row>
    <row r="8748" spans="13:22" x14ac:dyDescent="0.3">
      <c r="M8748"/>
      <c r="N8748"/>
      <c r="O8748"/>
      <c r="S8748"/>
      <c r="T8748"/>
      <c r="U8748"/>
      <c r="V8748" s="9"/>
    </row>
    <row r="8749" spans="13:22" x14ac:dyDescent="0.3">
      <c r="M8749"/>
      <c r="N8749"/>
      <c r="O8749"/>
      <c r="S8749"/>
      <c r="T8749"/>
      <c r="U8749"/>
      <c r="V8749" s="9"/>
    </row>
    <row r="8750" spans="13:22" x14ac:dyDescent="0.3">
      <c r="M8750"/>
      <c r="N8750"/>
      <c r="O8750"/>
      <c r="S8750"/>
      <c r="T8750"/>
      <c r="U8750"/>
      <c r="V8750" s="9"/>
    </row>
    <row r="8751" spans="13:22" x14ac:dyDescent="0.3">
      <c r="M8751"/>
      <c r="N8751"/>
      <c r="O8751"/>
      <c r="S8751"/>
      <c r="T8751"/>
      <c r="U8751"/>
      <c r="V8751" s="9"/>
    </row>
    <row r="8752" spans="13:22" x14ac:dyDescent="0.3">
      <c r="M8752"/>
      <c r="N8752"/>
      <c r="O8752"/>
      <c r="S8752"/>
      <c r="T8752"/>
      <c r="U8752"/>
      <c r="V8752" s="9"/>
    </row>
    <row r="8753" spans="13:22" x14ac:dyDescent="0.3">
      <c r="M8753"/>
      <c r="N8753"/>
      <c r="O8753"/>
      <c r="S8753"/>
      <c r="T8753"/>
      <c r="U8753"/>
      <c r="V8753" s="9"/>
    </row>
    <row r="8754" spans="13:22" x14ac:dyDescent="0.3">
      <c r="M8754"/>
      <c r="N8754"/>
      <c r="O8754"/>
      <c r="S8754"/>
      <c r="T8754"/>
      <c r="U8754"/>
      <c r="V8754" s="9"/>
    </row>
    <row r="8755" spans="13:22" x14ac:dyDescent="0.3">
      <c r="M8755"/>
      <c r="N8755"/>
      <c r="O8755"/>
      <c r="S8755"/>
      <c r="T8755"/>
      <c r="U8755"/>
      <c r="V8755" s="9"/>
    </row>
    <row r="8756" spans="13:22" x14ac:dyDescent="0.3">
      <c r="M8756"/>
      <c r="N8756"/>
      <c r="O8756"/>
      <c r="S8756"/>
      <c r="T8756"/>
      <c r="U8756"/>
      <c r="V8756" s="9"/>
    </row>
    <row r="8757" spans="13:22" x14ac:dyDescent="0.3">
      <c r="M8757"/>
      <c r="N8757"/>
      <c r="O8757"/>
      <c r="S8757"/>
      <c r="T8757"/>
      <c r="U8757"/>
      <c r="V8757" s="9"/>
    </row>
    <row r="8758" spans="13:22" x14ac:dyDescent="0.3">
      <c r="M8758"/>
      <c r="N8758"/>
      <c r="O8758"/>
      <c r="S8758"/>
      <c r="T8758"/>
      <c r="U8758"/>
      <c r="V8758" s="9"/>
    </row>
    <row r="8759" spans="13:22" x14ac:dyDescent="0.3">
      <c r="M8759"/>
      <c r="N8759"/>
      <c r="O8759"/>
      <c r="S8759"/>
      <c r="T8759"/>
      <c r="U8759"/>
      <c r="V8759" s="9"/>
    </row>
    <row r="8760" spans="13:22" x14ac:dyDescent="0.3">
      <c r="M8760"/>
      <c r="N8760"/>
      <c r="O8760"/>
      <c r="S8760"/>
      <c r="T8760"/>
      <c r="U8760"/>
      <c r="V8760" s="9"/>
    </row>
    <row r="8761" spans="13:22" x14ac:dyDescent="0.3">
      <c r="M8761"/>
      <c r="N8761"/>
      <c r="O8761"/>
      <c r="S8761"/>
      <c r="T8761"/>
      <c r="U8761"/>
      <c r="V8761" s="9"/>
    </row>
    <row r="8762" spans="13:22" x14ac:dyDescent="0.3">
      <c r="M8762"/>
      <c r="N8762"/>
      <c r="O8762"/>
      <c r="S8762"/>
      <c r="T8762"/>
      <c r="U8762"/>
      <c r="V8762" s="9"/>
    </row>
    <row r="8763" spans="13:22" x14ac:dyDescent="0.3">
      <c r="M8763"/>
      <c r="N8763"/>
      <c r="O8763"/>
      <c r="S8763"/>
      <c r="T8763"/>
      <c r="U8763"/>
      <c r="V8763" s="9"/>
    </row>
    <row r="8764" spans="13:22" x14ac:dyDescent="0.3">
      <c r="M8764"/>
      <c r="N8764"/>
      <c r="O8764"/>
      <c r="S8764"/>
      <c r="T8764"/>
      <c r="U8764"/>
      <c r="V8764" s="9"/>
    </row>
    <row r="8765" spans="13:22" x14ac:dyDescent="0.3">
      <c r="M8765"/>
      <c r="N8765"/>
      <c r="O8765"/>
      <c r="S8765"/>
      <c r="T8765"/>
      <c r="U8765"/>
      <c r="V8765" s="9"/>
    </row>
    <row r="8766" spans="13:22" x14ac:dyDescent="0.3">
      <c r="M8766"/>
      <c r="N8766"/>
      <c r="O8766"/>
      <c r="S8766"/>
      <c r="T8766"/>
      <c r="U8766"/>
      <c r="V8766" s="9"/>
    </row>
    <row r="8767" spans="13:22" x14ac:dyDescent="0.3">
      <c r="M8767"/>
      <c r="N8767"/>
      <c r="O8767"/>
      <c r="S8767"/>
      <c r="T8767"/>
      <c r="U8767"/>
      <c r="V8767" s="9"/>
    </row>
    <row r="8768" spans="13:22" x14ac:dyDescent="0.3">
      <c r="M8768"/>
      <c r="N8768"/>
      <c r="O8768"/>
      <c r="S8768"/>
      <c r="T8768"/>
      <c r="U8768"/>
      <c r="V8768" s="9"/>
    </row>
    <row r="8769" spans="13:22" x14ac:dyDescent="0.3">
      <c r="M8769"/>
      <c r="N8769"/>
      <c r="O8769"/>
      <c r="S8769"/>
      <c r="T8769"/>
      <c r="U8769"/>
      <c r="V8769" s="9"/>
    </row>
    <row r="8770" spans="13:22" x14ac:dyDescent="0.3">
      <c r="M8770"/>
      <c r="N8770"/>
      <c r="O8770"/>
      <c r="S8770"/>
      <c r="T8770"/>
      <c r="U8770"/>
      <c r="V8770" s="9"/>
    </row>
    <row r="8771" spans="13:22" x14ac:dyDescent="0.3">
      <c r="M8771"/>
      <c r="N8771"/>
      <c r="O8771"/>
      <c r="S8771"/>
      <c r="T8771"/>
      <c r="U8771"/>
      <c r="V8771" s="9"/>
    </row>
    <row r="8772" spans="13:22" x14ac:dyDescent="0.3">
      <c r="M8772"/>
      <c r="N8772"/>
      <c r="O8772"/>
      <c r="S8772"/>
      <c r="T8772"/>
      <c r="U8772"/>
      <c r="V8772" s="9"/>
    </row>
    <row r="8773" spans="13:22" x14ac:dyDescent="0.3">
      <c r="M8773"/>
      <c r="N8773"/>
      <c r="O8773"/>
      <c r="S8773"/>
      <c r="T8773"/>
      <c r="U8773"/>
      <c r="V8773" s="9"/>
    </row>
    <row r="8774" spans="13:22" x14ac:dyDescent="0.3">
      <c r="M8774"/>
      <c r="N8774"/>
      <c r="O8774"/>
      <c r="S8774"/>
      <c r="T8774"/>
      <c r="U8774"/>
      <c r="V8774" s="9"/>
    </row>
    <row r="8775" spans="13:22" x14ac:dyDescent="0.3">
      <c r="M8775"/>
      <c r="N8775"/>
      <c r="O8775"/>
      <c r="S8775"/>
      <c r="T8775"/>
      <c r="U8775"/>
      <c r="V8775" s="9"/>
    </row>
    <row r="8776" spans="13:22" x14ac:dyDescent="0.3">
      <c r="M8776"/>
      <c r="N8776"/>
      <c r="O8776"/>
      <c r="S8776"/>
      <c r="T8776"/>
      <c r="U8776"/>
      <c r="V8776" s="9"/>
    </row>
    <row r="8777" spans="13:22" x14ac:dyDescent="0.3">
      <c r="M8777"/>
      <c r="N8777"/>
      <c r="O8777"/>
      <c r="S8777"/>
      <c r="T8777"/>
      <c r="U8777"/>
      <c r="V8777" s="9"/>
    </row>
    <row r="8778" spans="13:22" x14ac:dyDescent="0.3">
      <c r="M8778"/>
      <c r="N8778"/>
      <c r="O8778"/>
      <c r="S8778"/>
      <c r="T8778"/>
      <c r="U8778"/>
      <c r="V8778" s="9"/>
    </row>
    <row r="8779" spans="13:22" x14ac:dyDescent="0.3">
      <c r="M8779"/>
      <c r="N8779"/>
      <c r="O8779"/>
      <c r="S8779"/>
      <c r="T8779"/>
      <c r="U8779"/>
      <c r="V8779" s="9"/>
    </row>
    <row r="8780" spans="13:22" x14ac:dyDescent="0.3">
      <c r="M8780"/>
      <c r="N8780"/>
      <c r="O8780"/>
      <c r="S8780"/>
      <c r="T8780"/>
      <c r="U8780"/>
      <c r="V8780" s="9"/>
    </row>
    <row r="8781" spans="13:22" x14ac:dyDescent="0.3">
      <c r="M8781"/>
      <c r="N8781"/>
      <c r="O8781"/>
      <c r="S8781"/>
      <c r="T8781"/>
      <c r="U8781"/>
      <c r="V8781" s="9"/>
    </row>
    <row r="8782" spans="13:22" x14ac:dyDescent="0.3">
      <c r="M8782"/>
      <c r="N8782"/>
      <c r="O8782"/>
      <c r="S8782"/>
      <c r="T8782"/>
      <c r="U8782"/>
      <c r="V8782" s="9"/>
    </row>
    <row r="8783" spans="13:22" x14ac:dyDescent="0.3">
      <c r="M8783"/>
      <c r="N8783"/>
      <c r="O8783"/>
      <c r="S8783"/>
      <c r="T8783"/>
      <c r="U8783"/>
      <c r="V8783" s="9"/>
    </row>
    <row r="8784" spans="13:22" x14ac:dyDescent="0.3">
      <c r="M8784"/>
      <c r="N8784"/>
      <c r="O8784"/>
      <c r="S8784"/>
      <c r="T8784"/>
      <c r="U8784"/>
      <c r="V8784" s="9"/>
    </row>
    <row r="8785" spans="13:22" x14ac:dyDescent="0.3">
      <c r="M8785"/>
      <c r="N8785"/>
      <c r="O8785"/>
      <c r="S8785"/>
      <c r="T8785"/>
      <c r="U8785"/>
      <c r="V8785" s="9"/>
    </row>
    <row r="8786" spans="13:22" x14ac:dyDescent="0.3">
      <c r="M8786"/>
      <c r="N8786"/>
      <c r="O8786"/>
      <c r="S8786"/>
      <c r="T8786"/>
      <c r="U8786"/>
      <c r="V8786" s="9"/>
    </row>
    <row r="8787" spans="13:22" x14ac:dyDescent="0.3">
      <c r="M8787"/>
      <c r="N8787"/>
      <c r="O8787"/>
      <c r="S8787"/>
      <c r="T8787"/>
      <c r="U8787"/>
      <c r="V8787" s="9"/>
    </row>
    <row r="8788" spans="13:22" x14ac:dyDescent="0.3">
      <c r="M8788"/>
      <c r="N8788"/>
      <c r="O8788"/>
      <c r="S8788"/>
      <c r="T8788"/>
      <c r="U8788"/>
      <c r="V8788" s="9"/>
    </row>
    <row r="8789" spans="13:22" x14ac:dyDescent="0.3">
      <c r="M8789"/>
      <c r="N8789"/>
      <c r="O8789"/>
      <c r="S8789"/>
      <c r="T8789"/>
      <c r="U8789"/>
      <c r="V8789" s="9"/>
    </row>
    <row r="8790" spans="13:22" x14ac:dyDescent="0.3">
      <c r="M8790"/>
      <c r="N8790"/>
      <c r="O8790"/>
      <c r="S8790"/>
      <c r="T8790"/>
      <c r="U8790"/>
      <c r="V8790" s="9"/>
    </row>
    <row r="8791" spans="13:22" x14ac:dyDescent="0.3">
      <c r="M8791"/>
      <c r="N8791"/>
      <c r="O8791"/>
      <c r="S8791"/>
      <c r="T8791"/>
      <c r="U8791"/>
      <c r="V8791" s="9"/>
    </row>
    <row r="8792" spans="13:22" x14ac:dyDescent="0.3">
      <c r="M8792"/>
      <c r="N8792"/>
      <c r="O8792"/>
      <c r="S8792"/>
      <c r="T8792"/>
      <c r="U8792"/>
      <c r="V8792" s="9"/>
    </row>
    <row r="8793" spans="13:22" x14ac:dyDescent="0.3">
      <c r="M8793"/>
      <c r="N8793"/>
      <c r="O8793"/>
      <c r="S8793"/>
      <c r="T8793"/>
      <c r="U8793"/>
      <c r="V8793" s="9"/>
    </row>
    <row r="8794" spans="13:22" x14ac:dyDescent="0.3">
      <c r="M8794"/>
      <c r="N8794"/>
      <c r="O8794"/>
      <c r="S8794"/>
      <c r="T8794"/>
      <c r="U8794"/>
      <c r="V8794" s="9"/>
    </row>
    <row r="8795" spans="13:22" x14ac:dyDescent="0.3">
      <c r="M8795"/>
      <c r="N8795"/>
      <c r="O8795"/>
      <c r="S8795"/>
      <c r="T8795"/>
      <c r="U8795"/>
      <c r="V8795" s="9"/>
    </row>
    <row r="8796" spans="13:22" x14ac:dyDescent="0.3">
      <c r="M8796"/>
      <c r="N8796"/>
      <c r="O8796"/>
      <c r="S8796"/>
      <c r="T8796"/>
      <c r="U8796"/>
      <c r="V8796" s="9"/>
    </row>
    <row r="8797" spans="13:22" x14ac:dyDescent="0.3">
      <c r="M8797"/>
      <c r="N8797"/>
      <c r="O8797"/>
      <c r="S8797"/>
      <c r="T8797"/>
      <c r="U8797"/>
      <c r="V8797" s="9"/>
    </row>
    <row r="8798" spans="13:22" x14ac:dyDescent="0.3">
      <c r="M8798"/>
      <c r="N8798"/>
      <c r="O8798"/>
      <c r="S8798"/>
      <c r="T8798"/>
      <c r="U8798"/>
      <c r="V8798" s="9"/>
    </row>
    <row r="8799" spans="13:22" x14ac:dyDescent="0.3">
      <c r="M8799"/>
      <c r="N8799"/>
      <c r="O8799"/>
      <c r="S8799"/>
      <c r="T8799"/>
      <c r="U8799"/>
      <c r="V8799" s="9"/>
    </row>
    <row r="8800" spans="13:22" x14ac:dyDescent="0.3">
      <c r="M8800"/>
      <c r="N8800"/>
      <c r="O8800"/>
      <c r="S8800"/>
      <c r="T8800"/>
      <c r="U8800"/>
      <c r="V8800" s="9"/>
    </row>
    <row r="8801" spans="13:22" x14ac:dyDescent="0.3">
      <c r="M8801"/>
      <c r="N8801"/>
      <c r="O8801"/>
      <c r="S8801"/>
      <c r="T8801"/>
      <c r="U8801"/>
      <c r="V8801" s="9"/>
    </row>
    <row r="8802" spans="13:22" x14ac:dyDescent="0.3">
      <c r="M8802"/>
      <c r="N8802"/>
      <c r="O8802"/>
      <c r="S8802"/>
      <c r="T8802"/>
      <c r="U8802"/>
      <c r="V8802" s="9"/>
    </row>
    <row r="8803" spans="13:22" x14ac:dyDescent="0.3">
      <c r="M8803"/>
      <c r="N8803"/>
      <c r="O8803"/>
      <c r="S8803"/>
      <c r="T8803"/>
      <c r="U8803"/>
      <c r="V8803" s="9"/>
    </row>
    <row r="8804" spans="13:22" x14ac:dyDescent="0.3">
      <c r="M8804"/>
      <c r="N8804"/>
      <c r="O8804"/>
      <c r="S8804"/>
      <c r="T8804"/>
      <c r="U8804"/>
      <c r="V8804" s="9"/>
    </row>
    <row r="8805" spans="13:22" x14ac:dyDescent="0.3">
      <c r="M8805"/>
      <c r="N8805"/>
      <c r="O8805"/>
      <c r="S8805"/>
      <c r="T8805"/>
      <c r="U8805"/>
      <c r="V8805" s="9"/>
    </row>
    <row r="8806" spans="13:22" x14ac:dyDescent="0.3">
      <c r="M8806"/>
      <c r="N8806"/>
      <c r="O8806"/>
      <c r="S8806"/>
      <c r="T8806"/>
      <c r="U8806"/>
      <c r="V8806" s="9"/>
    </row>
    <row r="8807" spans="13:22" x14ac:dyDescent="0.3">
      <c r="M8807"/>
      <c r="N8807"/>
      <c r="O8807"/>
      <c r="S8807"/>
      <c r="T8807"/>
      <c r="U8807"/>
      <c r="V8807" s="9"/>
    </row>
    <row r="8808" spans="13:22" x14ac:dyDescent="0.3">
      <c r="M8808"/>
      <c r="N8808"/>
      <c r="O8808"/>
      <c r="S8808"/>
      <c r="T8808"/>
      <c r="U8808"/>
      <c r="V8808" s="9"/>
    </row>
    <row r="8809" spans="13:22" x14ac:dyDescent="0.3">
      <c r="M8809"/>
      <c r="N8809"/>
      <c r="O8809"/>
      <c r="S8809"/>
      <c r="T8809"/>
      <c r="U8809"/>
      <c r="V8809" s="9"/>
    </row>
    <row r="8810" spans="13:22" x14ac:dyDescent="0.3">
      <c r="M8810"/>
      <c r="N8810"/>
      <c r="O8810"/>
      <c r="S8810"/>
      <c r="T8810"/>
      <c r="U8810"/>
      <c r="V8810" s="9"/>
    </row>
    <row r="8811" spans="13:22" x14ac:dyDescent="0.3">
      <c r="M8811"/>
      <c r="N8811"/>
      <c r="O8811"/>
      <c r="S8811"/>
      <c r="T8811"/>
      <c r="U8811"/>
      <c r="V8811" s="9"/>
    </row>
    <row r="8812" spans="13:22" x14ac:dyDescent="0.3">
      <c r="M8812"/>
      <c r="N8812"/>
      <c r="O8812"/>
      <c r="S8812"/>
      <c r="T8812"/>
      <c r="U8812"/>
      <c r="V8812" s="9"/>
    </row>
    <row r="8813" spans="13:22" x14ac:dyDescent="0.3">
      <c r="M8813"/>
      <c r="N8813"/>
      <c r="O8813"/>
      <c r="S8813"/>
      <c r="T8813"/>
      <c r="U8813"/>
      <c r="V8813" s="9"/>
    </row>
    <row r="8814" spans="13:22" x14ac:dyDescent="0.3">
      <c r="M8814"/>
      <c r="N8814"/>
      <c r="O8814"/>
      <c r="S8814"/>
      <c r="T8814"/>
      <c r="U8814"/>
      <c r="V8814" s="9"/>
    </row>
    <row r="8815" spans="13:22" x14ac:dyDescent="0.3">
      <c r="M8815"/>
      <c r="N8815"/>
      <c r="O8815"/>
      <c r="S8815"/>
      <c r="T8815"/>
      <c r="U8815"/>
      <c r="V8815" s="9"/>
    </row>
    <row r="8816" spans="13:22" x14ac:dyDescent="0.3">
      <c r="M8816"/>
      <c r="N8816"/>
      <c r="O8816"/>
      <c r="S8816"/>
      <c r="T8816"/>
      <c r="U8816"/>
      <c r="V8816" s="9"/>
    </row>
    <row r="8817" spans="13:22" x14ac:dyDescent="0.3">
      <c r="M8817"/>
      <c r="N8817"/>
      <c r="O8817"/>
      <c r="S8817"/>
      <c r="T8817"/>
      <c r="U8817"/>
      <c r="V8817" s="9"/>
    </row>
    <row r="8818" spans="13:22" x14ac:dyDescent="0.3">
      <c r="M8818"/>
      <c r="N8818"/>
      <c r="O8818"/>
      <c r="S8818"/>
      <c r="T8818"/>
      <c r="U8818"/>
      <c r="V8818" s="9"/>
    </row>
    <row r="8819" spans="13:22" x14ac:dyDescent="0.3">
      <c r="M8819"/>
      <c r="N8819"/>
      <c r="O8819"/>
      <c r="S8819"/>
      <c r="T8819"/>
      <c r="U8819"/>
      <c r="V8819" s="9"/>
    </row>
    <row r="8820" spans="13:22" x14ac:dyDescent="0.3">
      <c r="M8820"/>
      <c r="N8820"/>
      <c r="O8820"/>
      <c r="S8820"/>
      <c r="T8820"/>
      <c r="U8820"/>
      <c r="V8820" s="9"/>
    </row>
    <row r="8821" spans="13:22" x14ac:dyDescent="0.3">
      <c r="M8821"/>
      <c r="N8821"/>
      <c r="O8821"/>
      <c r="S8821"/>
      <c r="T8821"/>
      <c r="U8821"/>
      <c r="V8821" s="9"/>
    </row>
    <row r="8822" spans="13:22" x14ac:dyDescent="0.3">
      <c r="M8822"/>
      <c r="N8822"/>
      <c r="O8822"/>
      <c r="S8822"/>
      <c r="T8822"/>
      <c r="U8822"/>
      <c r="V8822" s="9"/>
    </row>
    <row r="8823" spans="13:22" x14ac:dyDescent="0.3">
      <c r="M8823"/>
      <c r="N8823"/>
      <c r="O8823"/>
      <c r="S8823"/>
      <c r="T8823"/>
      <c r="U8823"/>
      <c r="V8823" s="9"/>
    </row>
    <row r="8824" spans="13:22" x14ac:dyDescent="0.3">
      <c r="M8824"/>
      <c r="N8824"/>
      <c r="O8824"/>
      <c r="S8824"/>
      <c r="T8824"/>
      <c r="U8824"/>
      <c r="V8824" s="9"/>
    </row>
    <row r="8825" spans="13:22" x14ac:dyDescent="0.3">
      <c r="M8825"/>
      <c r="N8825"/>
      <c r="O8825"/>
      <c r="S8825"/>
      <c r="T8825"/>
      <c r="U8825"/>
      <c r="V8825" s="9"/>
    </row>
    <row r="8826" spans="13:22" x14ac:dyDescent="0.3">
      <c r="M8826"/>
      <c r="N8826"/>
      <c r="O8826"/>
      <c r="S8826"/>
      <c r="T8826"/>
      <c r="U8826"/>
      <c r="V8826" s="9"/>
    </row>
    <row r="8827" spans="13:22" x14ac:dyDescent="0.3">
      <c r="M8827"/>
      <c r="N8827"/>
      <c r="O8827"/>
      <c r="S8827"/>
      <c r="T8827"/>
      <c r="U8827"/>
      <c r="V8827" s="9"/>
    </row>
    <row r="8828" spans="13:22" x14ac:dyDescent="0.3">
      <c r="M8828"/>
      <c r="N8828"/>
      <c r="O8828"/>
      <c r="S8828"/>
      <c r="T8828"/>
      <c r="U8828"/>
      <c r="V8828" s="9"/>
    </row>
    <row r="8829" spans="13:22" x14ac:dyDescent="0.3">
      <c r="M8829"/>
      <c r="N8829"/>
      <c r="O8829"/>
      <c r="S8829"/>
      <c r="T8829"/>
      <c r="U8829"/>
      <c r="V8829" s="9"/>
    </row>
    <row r="8830" spans="13:22" x14ac:dyDescent="0.3">
      <c r="M8830"/>
      <c r="N8830"/>
      <c r="O8830"/>
      <c r="S8830"/>
      <c r="T8830"/>
      <c r="U8830"/>
      <c r="V8830" s="9"/>
    </row>
    <row r="8831" spans="13:22" x14ac:dyDescent="0.3">
      <c r="M8831"/>
      <c r="N8831"/>
      <c r="O8831"/>
      <c r="S8831"/>
      <c r="T8831"/>
      <c r="U8831"/>
      <c r="V8831" s="9"/>
    </row>
    <row r="8832" spans="13:22" x14ac:dyDescent="0.3">
      <c r="M8832"/>
      <c r="N8832"/>
      <c r="O8832"/>
      <c r="S8832"/>
      <c r="T8832"/>
      <c r="U8832"/>
      <c r="V8832" s="9"/>
    </row>
    <row r="8833" spans="13:22" x14ac:dyDescent="0.3">
      <c r="M8833"/>
      <c r="N8833"/>
      <c r="O8833"/>
      <c r="S8833"/>
      <c r="T8833"/>
      <c r="U8833"/>
      <c r="V8833" s="9"/>
    </row>
    <row r="8834" spans="13:22" x14ac:dyDescent="0.3">
      <c r="M8834"/>
      <c r="N8834"/>
      <c r="O8834"/>
      <c r="S8834"/>
      <c r="T8834"/>
      <c r="U8834"/>
      <c r="V8834" s="9"/>
    </row>
    <row r="8835" spans="13:22" x14ac:dyDescent="0.3">
      <c r="M8835"/>
      <c r="N8835"/>
      <c r="O8835"/>
      <c r="S8835"/>
      <c r="T8835"/>
      <c r="U8835"/>
      <c r="V8835" s="9"/>
    </row>
    <row r="8836" spans="13:22" x14ac:dyDescent="0.3">
      <c r="M8836"/>
      <c r="N8836"/>
      <c r="O8836"/>
      <c r="S8836"/>
      <c r="T8836"/>
      <c r="U8836"/>
      <c r="V8836" s="9"/>
    </row>
    <row r="8837" spans="13:22" x14ac:dyDescent="0.3">
      <c r="M8837"/>
      <c r="N8837"/>
      <c r="O8837"/>
      <c r="S8837"/>
      <c r="T8837"/>
      <c r="U8837"/>
      <c r="V8837" s="9"/>
    </row>
    <row r="8838" spans="13:22" x14ac:dyDescent="0.3">
      <c r="M8838"/>
      <c r="N8838"/>
      <c r="O8838"/>
      <c r="S8838"/>
      <c r="T8838"/>
      <c r="U8838"/>
      <c r="V8838" s="9"/>
    </row>
    <row r="8839" spans="13:22" x14ac:dyDescent="0.3">
      <c r="M8839"/>
      <c r="N8839"/>
      <c r="O8839"/>
      <c r="S8839"/>
      <c r="T8839"/>
      <c r="U8839"/>
      <c r="V8839" s="9"/>
    </row>
    <row r="8840" spans="13:22" x14ac:dyDescent="0.3">
      <c r="M8840"/>
      <c r="N8840"/>
      <c r="O8840"/>
      <c r="S8840"/>
      <c r="T8840"/>
      <c r="U8840"/>
      <c r="V8840" s="9"/>
    </row>
    <row r="8841" spans="13:22" x14ac:dyDescent="0.3">
      <c r="M8841"/>
      <c r="N8841"/>
      <c r="O8841"/>
      <c r="S8841"/>
      <c r="T8841"/>
      <c r="U8841"/>
      <c r="V8841" s="9"/>
    </row>
    <row r="8842" spans="13:22" x14ac:dyDescent="0.3">
      <c r="M8842"/>
      <c r="N8842"/>
      <c r="O8842"/>
      <c r="S8842"/>
      <c r="T8842"/>
      <c r="U8842"/>
      <c r="V8842" s="9"/>
    </row>
    <row r="8843" spans="13:22" x14ac:dyDescent="0.3">
      <c r="M8843"/>
      <c r="N8843"/>
      <c r="O8843"/>
      <c r="S8843"/>
      <c r="T8843"/>
      <c r="U8843"/>
      <c r="V8843" s="9"/>
    </row>
    <row r="8844" spans="13:22" x14ac:dyDescent="0.3">
      <c r="M8844"/>
      <c r="N8844"/>
      <c r="O8844"/>
      <c r="S8844"/>
      <c r="T8844"/>
      <c r="U8844"/>
      <c r="V8844" s="9"/>
    </row>
    <row r="8845" spans="13:22" x14ac:dyDescent="0.3">
      <c r="M8845"/>
      <c r="N8845"/>
      <c r="O8845"/>
      <c r="S8845"/>
      <c r="T8845"/>
      <c r="U8845"/>
      <c r="V8845" s="9"/>
    </row>
    <row r="8846" spans="13:22" x14ac:dyDescent="0.3">
      <c r="M8846"/>
      <c r="N8846"/>
      <c r="O8846"/>
      <c r="S8846"/>
      <c r="T8846"/>
      <c r="U8846"/>
      <c r="V8846" s="9"/>
    </row>
    <row r="8847" spans="13:22" x14ac:dyDescent="0.3">
      <c r="M8847"/>
      <c r="N8847"/>
      <c r="O8847"/>
      <c r="S8847"/>
      <c r="T8847"/>
      <c r="U8847"/>
      <c r="V8847" s="9"/>
    </row>
    <row r="8848" spans="13:22" x14ac:dyDescent="0.3">
      <c r="M8848"/>
      <c r="N8848"/>
      <c r="O8848"/>
      <c r="S8848"/>
      <c r="T8848"/>
      <c r="U8848"/>
      <c r="V8848" s="9"/>
    </row>
    <row r="8849" spans="13:22" x14ac:dyDescent="0.3">
      <c r="M8849"/>
      <c r="N8849"/>
      <c r="O8849"/>
      <c r="S8849"/>
      <c r="T8849"/>
      <c r="U8849"/>
      <c r="V8849" s="9"/>
    </row>
    <row r="8850" spans="13:22" x14ac:dyDescent="0.3">
      <c r="M8850"/>
      <c r="N8850"/>
      <c r="O8850"/>
      <c r="S8850"/>
      <c r="T8850"/>
      <c r="U8850"/>
      <c r="V8850" s="9"/>
    </row>
    <row r="8851" spans="13:22" x14ac:dyDescent="0.3">
      <c r="M8851"/>
      <c r="N8851"/>
      <c r="O8851"/>
      <c r="S8851"/>
      <c r="T8851"/>
      <c r="U8851"/>
      <c r="V8851" s="9"/>
    </row>
    <row r="8852" spans="13:22" x14ac:dyDescent="0.3">
      <c r="M8852"/>
      <c r="N8852"/>
      <c r="O8852"/>
      <c r="S8852"/>
      <c r="T8852"/>
      <c r="U8852"/>
      <c r="V8852" s="9"/>
    </row>
    <row r="8853" spans="13:22" x14ac:dyDescent="0.3">
      <c r="M8853"/>
      <c r="N8853"/>
      <c r="O8853"/>
      <c r="S8853"/>
      <c r="T8853"/>
      <c r="U8853"/>
      <c r="V8853" s="9"/>
    </row>
    <row r="8854" spans="13:22" x14ac:dyDescent="0.3">
      <c r="M8854"/>
      <c r="N8854"/>
      <c r="O8854"/>
      <c r="S8854"/>
      <c r="T8854"/>
      <c r="U8854"/>
      <c r="V8854" s="9"/>
    </row>
    <row r="8855" spans="13:22" x14ac:dyDescent="0.3">
      <c r="M8855"/>
      <c r="N8855"/>
      <c r="O8855"/>
      <c r="S8855"/>
      <c r="T8855"/>
      <c r="U8855"/>
      <c r="V8855" s="9"/>
    </row>
    <row r="8856" spans="13:22" x14ac:dyDescent="0.3">
      <c r="M8856"/>
      <c r="N8856"/>
      <c r="O8856"/>
      <c r="S8856"/>
      <c r="T8856"/>
      <c r="U8856"/>
      <c r="V8856" s="9"/>
    </row>
    <row r="8857" spans="13:22" x14ac:dyDescent="0.3">
      <c r="M8857"/>
      <c r="N8857"/>
      <c r="O8857"/>
      <c r="S8857"/>
      <c r="T8857"/>
      <c r="U8857"/>
      <c r="V8857" s="9"/>
    </row>
    <row r="8858" spans="13:22" x14ac:dyDescent="0.3">
      <c r="M8858"/>
      <c r="N8858"/>
      <c r="O8858"/>
      <c r="S8858"/>
      <c r="T8858"/>
      <c r="U8858"/>
      <c r="V8858" s="9"/>
    </row>
    <row r="8859" spans="13:22" x14ac:dyDescent="0.3">
      <c r="M8859"/>
      <c r="N8859"/>
      <c r="O8859"/>
      <c r="S8859"/>
      <c r="T8859"/>
      <c r="U8859"/>
      <c r="V8859" s="9"/>
    </row>
    <row r="8860" spans="13:22" x14ac:dyDescent="0.3">
      <c r="M8860"/>
      <c r="N8860"/>
      <c r="O8860"/>
      <c r="S8860"/>
      <c r="T8860"/>
      <c r="U8860"/>
      <c r="V8860" s="9"/>
    </row>
    <row r="8861" spans="13:22" x14ac:dyDescent="0.3">
      <c r="M8861"/>
      <c r="N8861"/>
      <c r="O8861"/>
      <c r="S8861"/>
      <c r="T8861"/>
      <c r="U8861"/>
      <c r="V8861" s="9"/>
    </row>
    <row r="8862" spans="13:22" x14ac:dyDescent="0.3">
      <c r="M8862"/>
      <c r="N8862"/>
      <c r="O8862"/>
      <c r="S8862"/>
      <c r="T8862"/>
      <c r="U8862"/>
      <c r="V8862" s="9"/>
    </row>
    <row r="8863" spans="13:22" x14ac:dyDescent="0.3">
      <c r="M8863"/>
      <c r="N8863"/>
      <c r="O8863"/>
      <c r="S8863"/>
      <c r="T8863"/>
      <c r="U8863"/>
      <c r="V8863" s="9"/>
    </row>
    <row r="8864" spans="13:22" x14ac:dyDescent="0.3">
      <c r="M8864"/>
      <c r="N8864"/>
      <c r="O8864"/>
      <c r="S8864"/>
      <c r="T8864"/>
      <c r="U8864"/>
      <c r="V8864" s="9"/>
    </row>
    <row r="8865" spans="13:22" x14ac:dyDescent="0.3">
      <c r="M8865"/>
      <c r="N8865"/>
      <c r="O8865"/>
      <c r="S8865"/>
      <c r="T8865"/>
      <c r="U8865"/>
      <c r="V8865" s="9"/>
    </row>
    <row r="8866" spans="13:22" x14ac:dyDescent="0.3">
      <c r="M8866"/>
      <c r="N8866"/>
      <c r="O8866"/>
      <c r="S8866"/>
      <c r="T8866"/>
      <c r="U8866"/>
      <c r="V8866" s="9"/>
    </row>
    <row r="8867" spans="13:22" x14ac:dyDescent="0.3">
      <c r="M8867"/>
      <c r="N8867"/>
      <c r="O8867"/>
      <c r="S8867"/>
      <c r="T8867"/>
      <c r="U8867"/>
      <c r="V8867" s="9"/>
    </row>
    <row r="8868" spans="13:22" x14ac:dyDescent="0.3">
      <c r="M8868"/>
      <c r="N8868"/>
      <c r="O8868"/>
      <c r="S8868"/>
      <c r="T8868"/>
      <c r="U8868"/>
      <c r="V8868" s="9"/>
    </row>
    <row r="8869" spans="13:22" x14ac:dyDescent="0.3">
      <c r="M8869"/>
      <c r="N8869"/>
      <c r="O8869"/>
      <c r="S8869"/>
      <c r="T8869"/>
      <c r="U8869"/>
      <c r="V8869" s="9"/>
    </row>
    <row r="8870" spans="13:22" x14ac:dyDescent="0.3">
      <c r="M8870"/>
      <c r="N8870"/>
      <c r="O8870"/>
      <c r="S8870"/>
      <c r="T8870"/>
      <c r="U8870"/>
      <c r="V8870" s="9"/>
    </row>
    <row r="8871" spans="13:22" x14ac:dyDescent="0.3">
      <c r="M8871"/>
      <c r="N8871"/>
      <c r="O8871"/>
      <c r="S8871"/>
      <c r="T8871"/>
      <c r="U8871"/>
      <c r="V8871" s="9"/>
    </row>
    <row r="8872" spans="13:22" x14ac:dyDescent="0.3">
      <c r="M8872"/>
      <c r="N8872"/>
      <c r="O8872"/>
      <c r="S8872"/>
      <c r="T8872"/>
      <c r="U8872"/>
      <c r="V8872" s="9"/>
    </row>
    <row r="8873" spans="13:22" x14ac:dyDescent="0.3">
      <c r="M8873"/>
      <c r="N8873"/>
      <c r="O8873"/>
      <c r="S8873"/>
      <c r="T8873"/>
      <c r="U8873"/>
      <c r="V8873" s="9"/>
    </row>
    <row r="8874" spans="13:22" x14ac:dyDescent="0.3">
      <c r="M8874"/>
      <c r="N8874"/>
      <c r="O8874"/>
      <c r="S8874"/>
      <c r="T8874"/>
      <c r="U8874"/>
      <c r="V8874" s="9"/>
    </row>
    <row r="8875" spans="13:22" x14ac:dyDescent="0.3">
      <c r="M8875"/>
      <c r="N8875"/>
      <c r="O8875"/>
      <c r="S8875"/>
      <c r="T8875"/>
      <c r="U8875"/>
      <c r="V8875" s="9"/>
    </row>
    <row r="8876" spans="13:22" x14ac:dyDescent="0.3">
      <c r="M8876"/>
      <c r="N8876"/>
      <c r="O8876"/>
      <c r="S8876"/>
      <c r="T8876"/>
      <c r="U8876"/>
      <c r="V8876" s="9"/>
    </row>
    <row r="8877" spans="13:22" x14ac:dyDescent="0.3">
      <c r="M8877"/>
      <c r="N8877"/>
      <c r="O8877"/>
      <c r="S8877"/>
      <c r="T8877"/>
      <c r="U8877"/>
      <c r="V8877" s="9"/>
    </row>
    <row r="8878" spans="13:22" x14ac:dyDescent="0.3">
      <c r="M8878"/>
      <c r="N8878"/>
      <c r="O8878"/>
      <c r="S8878"/>
      <c r="T8878"/>
      <c r="U8878"/>
      <c r="V8878" s="9"/>
    </row>
    <row r="8879" spans="13:22" x14ac:dyDescent="0.3">
      <c r="M8879"/>
      <c r="N8879"/>
      <c r="O8879"/>
      <c r="S8879"/>
      <c r="T8879"/>
      <c r="U8879"/>
      <c r="V8879" s="9"/>
    </row>
    <row r="8880" spans="13:22" x14ac:dyDescent="0.3">
      <c r="M8880"/>
      <c r="N8880"/>
      <c r="O8880"/>
      <c r="S8880"/>
      <c r="T8880"/>
      <c r="U8880"/>
      <c r="V8880" s="9"/>
    </row>
    <row r="8881" spans="13:22" x14ac:dyDescent="0.3">
      <c r="M8881"/>
      <c r="N8881"/>
      <c r="O8881"/>
      <c r="S8881"/>
      <c r="T8881"/>
      <c r="U8881"/>
      <c r="V8881" s="9"/>
    </row>
    <row r="8882" spans="13:22" x14ac:dyDescent="0.3">
      <c r="M8882"/>
      <c r="N8882"/>
      <c r="O8882"/>
      <c r="S8882"/>
      <c r="T8882"/>
      <c r="U8882"/>
      <c r="V8882" s="9"/>
    </row>
    <row r="8883" spans="13:22" x14ac:dyDescent="0.3">
      <c r="M8883"/>
      <c r="N8883"/>
      <c r="O8883"/>
      <c r="S8883"/>
      <c r="T8883"/>
      <c r="U8883"/>
      <c r="V8883" s="9"/>
    </row>
    <row r="8884" spans="13:22" x14ac:dyDescent="0.3">
      <c r="M8884"/>
      <c r="N8884"/>
      <c r="O8884"/>
      <c r="S8884"/>
      <c r="T8884"/>
      <c r="U8884"/>
      <c r="V8884" s="9"/>
    </row>
    <row r="8885" spans="13:22" x14ac:dyDescent="0.3">
      <c r="M8885"/>
      <c r="N8885"/>
      <c r="O8885"/>
      <c r="S8885"/>
      <c r="T8885"/>
      <c r="U8885"/>
      <c r="V8885" s="9"/>
    </row>
    <row r="8886" spans="13:22" x14ac:dyDescent="0.3">
      <c r="M8886"/>
      <c r="N8886"/>
      <c r="O8886"/>
      <c r="S8886"/>
      <c r="T8886"/>
      <c r="U8886"/>
      <c r="V8886" s="9"/>
    </row>
    <row r="8887" spans="13:22" x14ac:dyDescent="0.3">
      <c r="M8887"/>
      <c r="N8887"/>
      <c r="O8887"/>
      <c r="S8887"/>
      <c r="T8887"/>
      <c r="U8887"/>
      <c r="V8887" s="9"/>
    </row>
    <row r="8888" spans="13:22" x14ac:dyDescent="0.3">
      <c r="M8888"/>
      <c r="N8888"/>
      <c r="O8888"/>
      <c r="S8888"/>
      <c r="T8888"/>
      <c r="U8888"/>
      <c r="V8888" s="9"/>
    </row>
    <row r="8889" spans="13:22" x14ac:dyDescent="0.3">
      <c r="M8889"/>
      <c r="N8889"/>
      <c r="O8889"/>
      <c r="S8889"/>
      <c r="T8889"/>
      <c r="U8889"/>
      <c r="V8889" s="9"/>
    </row>
    <row r="8890" spans="13:22" x14ac:dyDescent="0.3">
      <c r="M8890"/>
      <c r="N8890"/>
      <c r="O8890"/>
      <c r="S8890"/>
      <c r="T8890"/>
      <c r="U8890"/>
      <c r="V8890" s="9"/>
    </row>
    <row r="8891" spans="13:22" x14ac:dyDescent="0.3">
      <c r="M8891"/>
      <c r="N8891"/>
      <c r="O8891"/>
      <c r="S8891"/>
      <c r="T8891"/>
      <c r="U8891"/>
      <c r="V8891" s="9"/>
    </row>
    <row r="8892" spans="13:22" x14ac:dyDescent="0.3">
      <c r="M8892"/>
      <c r="N8892"/>
      <c r="O8892"/>
      <c r="S8892"/>
      <c r="T8892"/>
      <c r="U8892"/>
      <c r="V8892" s="9"/>
    </row>
    <row r="8893" spans="13:22" x14ac:dyDescent="0.3">
      <c r="M8893"/>
      <c r="N8893"/>
      <c r="O8893"/>
      <c r="S8893"/>
      <c r="T8893"/>
      <c r="U8893"/>
      <c r="V8893" s="9"/>
    </row>
    <row r="8894" spans="13:22" x14ac:dyDescent="0.3">
      <c r="M8894"/>
      <c r="N8894"/>
      <c r="O8894"/>
      <c r="S8894"/>
      <c r="T8894"/>
      <c r="U8894"/>
      <c r="V8894" s="9"/>
    </row>
    <row r="8895" spans="13:22" x14ac:dyDescent="0.3">
      <c r="M8895"/>
      <c r="N8895"/>
      <c r="O8895"/>
      <c r="S8895"/>
      <c r="T8895"/>
      <c r="U8895"/>
      <c r="V8895" s="9"/>
    </row>
    <row r="8896" spans="13:22" x14ac:dyDescent="0.3">
      <c r="M8896"/>
      <c r="N8896"/>
      <c r="O8896"/>
      <c r="S8896"/>
      <c r="T8896"/>
      <c r="U8896"/>
      <c r="V8896" s="9"/>
    </row>
    <row r="8897" spans="13:22" x14ac:dyDescent="0.3">
      <c r="M8897"/>
      <c r="N8897"/>
      <c r="O8897"/>
      <c r="S8897"/>
      <c r="T8897"/>
      <c r="U8897"/>
      <c r="V8897" s="9"/>
    </row>
    <row r="8898" spans="13:22" x14ac:dyDescent="0.3">
      <c r="M8898"/>
      <c r="N8898"/>
      <c r="O8898"/>
      <c r="S8898"/>
      <c r="T8898"/>
      <c r="U8898"/>
      <c r="V8898" s="9"/>
    </row>
    <row r="8899" spans="13:22" x14ac:dyDescent="0.3">
      <c r="M8899"/>
      <c r="N8899"/>
      <c r="O8899"/>
      <c r="S8899"/>
      <c r="T8899"/>
      <c r="U8899"/>
      <c r="V8899" s="9"/>
    </row>
    <row r="8900" spans="13:22" x14ac:dyDescent="0.3">
      <c r="M8900"/>
      <c r="N8900"/>
      <c r="O8900"/>
      <c r="S8900"/>
      <c r="T8900"/>
      <c r="U8900"/>
      <c r="V8900" s="9"/>
    </row>
    <row r="8901" spans="13:22" x14ac:dyDescent="0.3">
      <c r="M8901"/>
      <c r="N8901"/>
      <c r="O8901"/>
      <c r="S8901"/>
      <c r="T8901"/>
      <c r="U8901"/>
      <c r="V8901" s="9"/>
    </row>
    <row r="8902" spans="13:22" x14ac:dyDescent="0.3">
      <c r="M8902"/>
      <c r="N8902"/>
      <c r="O8902"/>
      <c r="S8902"/>
      <c r="T8902"/>
      <c r="U8902"/>
      <c r="V8902" s="9"/>
    </row>
    <row r="8903" spans="13:22" x14ac:dyDescent="0.3">
      <c r="M8903"/>
      <c r="N8903"/>
      <c r="O8903"/>
      <c r="S8903"/>
      <c r="T8903"/>
      <c r="U8903"/>
      <c r="V8903" s="9"/>
    </row>
    <row r="8904" spans="13:22" x14ac:dyDescent="0.3">
      <c r="M8904"/>
      <c r="N8904"/>
      <c r="O8904"/>
      <c r="S8904"/>
      <c r="T8904"/>
      <c r="U8904"/>
      <c r="V8904" s="9"/>
    </row>
    <row r="8905" spans="13:22" x14ac:dyDescent="0.3">
      <c r="M8905"/>
      <c r="N8905"/>
      <c r="O8905"/>
      <c r="S8905"/>
      <c r="T8905"/>
      <c r="U8905"/>
      <c r="V8905" s="9"/>
    </row>
    <row r="8906" spans="13:22" x14ac:dyDescent="0.3">
      <c r="M8906"/>
      <c r="N8906"/>
      <c r="O8906"/>
      <c r="S8906"/>
      <c r="T8906"/>
      <c r="U8906"/>
      <c r="V8906" s="9"/>
    </row>
    <row r="8907" spans="13:22" x14ac:dyDescent="0.3">
      <c r="M8907"/>
      <c r="N8907"/>
      <c r="O8907"/>
      <c r="S8907"/>
      <c r="T8907"/>
      <c r="U8907"/>
      <c r="V8907" s="9"/>
    </row>
    <row r="8908" spans="13:22" x14ac:dyDescent="0.3">
      <c r="M8908"/>
      <c r="N8908"/>
      <c r="O8908"/>
      <c r="S8908"/>
      <c r="T8908"/>
      <c r="U8908"/>
      <c r="V8908" s="9"/>
    </row>
    <row r="8909" spans="13:22" x14ac:dyDescent="0.3">
      <c r="M8909"/>
      <c r="N8909"/>
      <c r="O8909"/>
      <c r="S8909"/>
      <c r="T8909"/>
      <c r="U8909"/>
      <c r="V8909" s="9"/>
    </row>
    <row r="8910" spans="13:22" x14ac:dyDescent="0.3">
      <c r="M8910"/>
      <c r="N8910"/>
      <c r="O8910"/>
      <c r="S8910"/>
      <c r="T8910"/>
      <c r="U8910"/>
      <c r="V8910" s="9"/>
    </row>
    <row r="8911" spans="13:22" x14ac:dyDescent="0.3">
      <c r="M8911"/>
      <c r="N8911"/>
      <c r="O8911"/>
      <c r="S8911"/>
      <c r="T8911"/>
      <c r="U8911"/>
      <c r="V8911" s="9"/>
    </row>
    <row r="8912" spans="13:22" x14ac:dyDescent="0.3">
      <c r="M8912"/>
      <c r="N8912"/>
      <c r="O8912"/>
      <c r="S8912"/>
      <c r="T8912"/>
      <c r="U8912"/>
      <c r="V8912" s="9"/>
    </row>
    <row r="8913" spans="13:22" x14ac:dyDescent="0.3">
      <c r="M8913"/>
      <c r="N8913"/>
      <c r="O8913"/>
      <c r="S8913"/>
      <c r="T8913"/>
      <c r="U8913"/>
      <c r="V8913" s="9"/>
    </row>
    <row r="8914" spans="13:22" x14ac:dyDescent="0.3">
      <c r="M8914"/>
      <c r="N8914"/>
      <c r="O8914"/>
      <c r="S8914"/>
      <c r="T8914"/>
      <c r="U8914"/>
      <c r="V8914" s="9"/>
    </row>
    <row r="8915" spans="13:22" x14ac:dyDescent="0.3">
      <c r="M8915"/>
      <c r="N8915"/>
      <c r="O8915"/>
      <c r="S8915"/>
      <c r="T8915"/>
      <c r="U8915"/>
      <c r="V8915" s="9"/>
    </row>
    <row r="8916" spans="13:22" x14ac:dyDescent="0.3">
      <c r="M8916"/>
      <c r="N8916"/>
      <c r="O8916"/>
      <c r="S8916"/>
      <c r="T8916"/>
      <c r="U8916"/>
      <c r="V8916" s="9"/>
    </row>
    <row r="8917" spans="13:22" x14ac:dyDescent="0.3">
      <c r="M8917"/>
      <c r="N8917"/>
      <c r="O8917"/>
      <c r="S8917"/>
      <c r="T8917"/>
      <c r="U8917"/>
      <c r="V8917" s="9"/>
    </row>
    <row r="8918" spans="13:22" x14ac:dyDescent="0.3">
      <c r="M8918"/>
      <c r="N8918"/>
      <c r="O8918"/>
      <c r="S8918"/>
      <c r="T8918"/>
      <c r="U8918"/>
      <c r="V8918" s="9"/>
    </row>
    <row r="8919" spans="13:22" x14ac:dyDescent="0.3">
      <c r="M8919"/>
      <c r="N8919"/>
      <c r="O8919"/>
      <c r="S8919"/>
      <c r="T8919"/>
      <c r="U8919"/>
      <c r="V8919" s="9"/>
    </row>
    <row r="8920" spans="13:22" x14ac:dyDescent="0.3">
      <c r="M8920"/>
      <c r="N8920"/>
      <c r="O8920"/>
      <c r="S8920"/>
      <c r="T8920"/>
      <c r="U8920"/>
      <c r="V8920" s="9"/>
    </row>
    <row r="8921" spans="13:22" x14ac:dyDescent="0.3">
      <c r="M8921"/>
      <c r="N8921"/>
      <c r="O8921"/>
      <c r="S8921"/>
      <c r="T8921"/>
      <c r="U8921"/>
      <c r="V8921" s="9"/>
    </row>
    <row r="8922" spans="13:22" x14ac:dyDescent="0.3">
      <c r="M8922"/>
      <c r="N8922"/>
      <c r="O8922"/>
      <c r="S8922"/>
      <c r="T8922"/>
      <c r="U8922"/>
      <c r="V8922" s="9"/>
    </row>
    <row r="8923" spans="13:22" x14ac:dyDescent="0.3">
      <c r="M8923"/>
      <c r="N8923"/>
      <c r="O8923"/>
      <c r="S8923"/>
      <c r="T8923"/>
      <c r="U8923"/>
      <c r="V8923" s="9"/>
    </row>
    <row r="8924" spans="13:22" x14ac:dyDescent="0.3">
      <c r="M8924"/>
      <c r="N8924"/>
      <c r="O8924"/>
      <c r="S8924"/>
      <c r="T8924"/>
      <c r="U8924"/>
      <c r="V8924" s="9"/>
    </row>
    <row r="8925" spans="13:22" x14ac:dyDescent="0.3">
      <c r="M8925"/>
      <c r="N8925"/>
      <c r="O8925"/>
      <c r="S8925"/>
      <c r="T8925"/>
      <c r="U8925"/>
      <c r="V8925" s="9"/>
    </row>
    <row r="8926" spans="13:22" x14ac:dyDescent="0.3">
      <c r="M8926"/>
      <c r="N8926"/>
      <c r="O8926"/>
      <c r="S8926"/>
      <c r="T8926"/>
      <c r="U8926"/>
      <c r="V8926" s="9"/>
    </row>
    <row r="8927" spans="13:22" x14ac:dyDescent="0.3">
      <c r="M8927"/>
      <c r="N8927"/>
      <c r="O8927"/>
      <c r="S8927"/>
      <c r="T8927"/>
      <c r="U8927"/>
      <c r="V8927" s="9"/>
    </row>
    <row r="8928" spans="13:22" x14ac:dyDescent="0.3">
      <c r="M8928"/>
      <c r="N8928"/>
      <c r="O8928"/>
      <c r="S8928"/>
      <c r="T8928"/>
      <c r="U8928"/>
      <c r="V8928" s="9"/>
    </row>
    <row r="8929" spans="13:22" x14ac:dyDescent="0.3">
      <c r="M8929"/>
      <c r="N8929"/>
      <c r="O8929"/>
      <c r="S8929"/>
      <c r="T8929"/>
      <c r="U8929"/>
      <c r="V8929" s="9"/>
    </row>
    <row r="8930" spans="13:22" x14ac:dyDescent="0.3">
      <c r="M8930"/>
      <c r="N8930"/>
      <c r="O8930"/>
      <c r="S8930"/>
      <c r="T8930"/>
      <c r="U8930"/>
      <c r="V8930" s="9"/>
    </row>
    <row r="8931" spans="13:22" x14ac:dyDescent="0.3">
      <c r="M8931"/>
      <c r="N8931"/>
      <c r="O8931"/>
      <c r="S8931"/>
      <c r="T8931"/>
      <c r="U8931"/>
      <c r="V8931" s="9"/>
    </row>
    <row r="8932" spans="13:22" x14ac:dyDescent="0.3">
      <c r="M8932"/>
      <c r="N8932"/>
      <c r="O8932"/>
      <c r="S8932"/>
      <c r="T8932"/>
      <c r="U8932"/>
      <c r="V8932" s="9"/>
    </row>
    <row r="8933" spans="13:22" x14ac:dyDescent="0.3">
      <c r="M8933"/>
      <c r="N8933"/>
      <c r="O8933"/>
      <c r="S8933"/>
      <c r="T8933"/>
      <c r="U8933"/>
      <c r="V8933" s="9"/>
    </row>
    <row r="8934" spans="13:22" x14ac:dyDescent="0.3">
      <c r="M8934"/>
      <c r="N8934"/>
      <c r="O8934"/>
      <c r="S8934"/>
      <c r="T8934"/>
      <c r="U8934"/>
      <c r="V8934" s="9"/>
    </row>
    <row r="8935" spans="13:22" x14ac:dyDescent="0.3">
      <c r="M8935"/>
      <c r="N8935"/>
      <c r="O8935"/>
      <c r="S8935"/>
      <c r="T8935"/>
      <c r="U8935"/>
      <c r="V8935" s="9"/>
    </row>
    <row r="8936" spans="13:22" x14ac:dyDescent="0.3">
      <c r="M8936"/>
      <c r="N8936"/>
      <c r="O8936"/>
      <c r="S8936"/>
      <c r="T8936"/>
      <c r="U8936"/>
      <c r="V8936" s="9"/>
    </row>
    <row r="8937" spans="13:22" x14ac:dyDescent="0.3">
      <c r="M8937"/>
      <c r="N8937"/>
      <c r="O8937"/>
      <c r="S8937"/>
      <c r="T8937"/>
      <c r="U8937"/>
      <c r="V8937" s="9"/>
    </row>
    <row r="8938" spans="13:22" x14ac:dyDescent="0.3">
      <c r="M8938"/>
      <c r="N8938"/>
      <c r="O8938"/>
      <c r="S8938"/>
      <c r="T8938"/>
      <c r="U8938"/>
      <c r="V8938" s="9"/>
    </row>
    <row r="8939" spans="13:22" x14ac:dyDescent="0.3">
      <c r="M8939"/>
      <c r="N8939"/>
      <c r="O8939"/>
      <c r="S8939"/>
      <c r="T8939"/>
      <c r="U8939"/>
      <c r="V8939" s="9"/>
    </row>
    <row r="8940" spans="13:22" x14ac:dyDescent="0.3">
      <c r="M8940"/>
      <c r="N8940"/>
      <c r="O8940"/>
      <c r="S8940"/>
      <c r="T8940"/>
      <c r="U8940"/>
      <c r="V8940" s="9"/>
    </row>
    <row r="8941" spans="13:22" x14ac:dyDescent="0.3">
      <c r="M8941"/>
      <c r="N8941"/>
      <c r="O8941"/>
      <c r="S8941"/>
      <c r="T8941"/>
      <c r="U8941"/>
      <c r="V8941" s="9"/>
    </row>
    <row r="8942" spans="13:22" x14ac:dyDescent="0.3">
      <c r="M8942"/>
      <c r="N8942"/>
      <c r="O8942"/>
      <c r="S8942"/>
      <c r="T8942"/>
      <c r="U8942"/>
      <c r="V8942" s="9"/>
    </row>
    <row r="8943" spans="13:22" x14ac:dyDescent="0.3">
      <c r="M8943"/>
      <c r="N8943"/>
      <c r="O8943"/>
      <c r="S8943"/>
      <c r="T8943"/>
      <c r="U8943"/>
      <c r="V8943" s="9"/>
    </row>
    <row r="8944" spans="13:22" x14ac:dyDescent="0.3">
      <c r="M8944"/>
      <c r="N8944"/>
      <c r="O8944"/>
      <c r="S8944"/>
      <c r="T8944"/>
      <c r="U8944"/>
      <c r="V8944" s="9"/>
    </row>
    <row r="8945" spans="13:22" x14ac:dyDescent="0.3">
      <c r="M8945"/>
      <c r="N8945"/>
      <c r="O8945"/>
      <c r="S8945"/>
      <c r="T8945"/>
      <c r="U8945"/>
      <c r="V8945" s="9"/>
    </row>
    <row r="8946" spans="13:22" x14ac:dyDescent="0.3">
      <c r="M8946"/>
      <c r="N8946"/>
      <c r="O8946"/>
      <c r="S8946"/>
      <c r="T8946"/>
      <c r="U8946"/>
      <c r="V8946" s="9"/>
    </row>
    <row r="8947" spans="13:22" x14ac:dyDescent="0.3">
      <c r="M8947"/>
      <c r="N8947"/>
      <c r="O8947"/>
      <c r="S8947"/>
      <c r="T8947"/>
      <c r="U8947"/>
      <c r="V8947" s="9"/>
    </row>
    <row r="8948" spans="13:22" x14ac:dyDescent="0.3">
      <c r="M8948"/>
      <c r="N8948"/>
      <c r="O8948"/>
      <c r="S8948"/>
      <c r="T8948"/>
      <c r="U8948"/>
      <c r="V8948" s="9"/>
    </row>
    <row r="8949" spans="13:22" x14ac:dyDescent="0.3">
      <c r="M8949"/>
      <c r="N8949"/>
      <c r="O8949"/>
      <c r="S8949"/>
      <c r="T8949"/>
      <c r="U8949"/>
      <c r="V8949" s="9"/>
    </row>
    <row r="8950" spans="13:22" x14ac:dyDescent="0.3">
      <c r="M8950"/>
      <c r="N8950"/>
      <c r="O8950"/>
      <c r="S8950"/>
      <c r="T8950"/>
      <c r="U8950"/>
      <c r="V8950" s="9"/>
    </row>
    <row r="8951" spans="13:22" x14ac:dyDescent="0.3">
      <c r="M8951"/>
      <c r="N8951"/>
      <c r="O8951"/>
      <c r="S8951"/>
      <c r="T8951"/>
      <c r="U8951"/>
      <c r="V8951" s="9"/>
    </row>
    <row r="8952" spans="13:22" x14ac:dyDescent="0.3">
      <c r="M8952"/>
      <c r="N8952"/>
      <c r="O8952"/>
      <c r="S8952"/>
      <c r="T8952"/>
      <c r="U8952"/>
      <c r="V8952" s="9"/>
    </row>
    <row r="8953" spans="13:22" x14ac:dyDescent="0.3">
      <c r="M8953"/>
      <c r="N8953"/>
      <c r="O8953"/>
      <c r="S8953"/>
      <c r="T8953"/>
      <c r="U8953"/>
      <c r="V8953" s="9"/>
    </row>
    <row r="8954" spans="13:22" x14ac:dyDescent="0.3">
      <c r="M8954"/>
      <c r="N8954"/>
      <c r="O8954"/>
      <c r="S8954"/>
      <c r="T8954"/>
      <c r="U8954"/>
      <c r="V8954" s="9"/>
    </row>
    <row r="8955" spans="13:22" x14ac:dyDescent="0.3">
      <c r="M8955"/>
      <c r="N8955"/>
      <c r="O8955"/>
      <c r="S8955"/>
      <c r="T8955"/>
      <c r="U8955"/>
      <c r="V8955" s="9"/>
    </row>
    <row r="8956" spans="13:22" x14ac:dyDescent="0.3">
      <c r="M8956"/>
      <c r="N8956"/>
      <c r="O8956"/>
      <c r="S8956"/>
      <c r="T8956"/>
      <c r="U8956"/>
      <c r="V8956" s="9"/>
    </row>
    <row r="8957" spans="13:22" x14ac:dyDescent="0.3">
      <c r="M8957"/>
      <c r="N8957"/>
      <c r="O8957"/>
      <c r="S8957"/>
      <c r="T8957"/>
      <c r="U8957"/>
      <c r="V8957" s="9"/>
    </row>
    <row r="8958" spans="13:22" x14ac:dyDescent="0.3">
      <c r="M8958"/>
      <c r="N8958"/>
      <c r="O8958"/>
      <c r="S8958"/>
      <c r="T8958"/>
      <c r="U8958"/>
      <c r="V8958" s="9"/>
    </row>
    <row r="8959" spans="13:22" x14ac:dyDescent="0.3">
      <c r="M8959"/>
      <c r="N8959"/>
      <c r="O8959"/>
      <c r="S8959"/>
      <c r="T8959"/>
      <c r="U8959"/>
      <c r="V8959" s="9"/>
    </row>
    <row r="8960" spans="13:22" x14ac:dyDescent="0.3">
      <c r="M8960"/>
      <c r="N8960"/>
      <c r="O8960"/>
      <c r="S8960"/>
      <c r="T8960"/>
      <c r="U8960"/>
      <c r="V8960" s="9"/>
    </row>
    <row r="8961" spans="13:22" x14ac:dyDescent="0.3">
      <c r="M8961"/>
      <c r="N8961"/>
      <c r="O8961"/>
      <c r="S8961"/>
      <c r="T8961"/>
      <c r="U8961"/>
      <c r="V8961" s="9"/>
    </row>
    <row r="8962" spans="13:22" x14ac:dyDescent="0.3">
      <c r="M8962"/>
      <c r="N8962"/>
      <c r="O8962"/>
      <c r="S8962"/>
      <c r="T8962"/>
      <c r="U8962"/>
      <c r="V8962" s="9"/>
    </row>
    <row r="8963" spans="13:22" x14ac:dyDescent="0.3">
      <c r="M8963"/>
      <c r="N8963"/>
      <c r="O8963"/>
      <c r="S8963"/>
      <c r="T8963"/>
      <c r="U8963"/>
      <c r="V8963" s="9"/>
    </row>
    <row r="8964" spans="13:22" x14ac:dyDescent="0.3">
      <c r="M8964"/>
      <c r="N8964"/>
      <c r="O8964"/>
      <c r="S8964"/>
      <c r="T8964"/>
      <c r="U8964"/>
      <c r="V8964" s="9"/>
    </row>
    <row r="8965" spans="13:22" x14ac:dyDescent="0.3">
      <c r="M8965"/>
      <c r="N8965"/>
      <c r="O8965"/>
      <c r="S8965"/>
      <c r="T8965"/>
      <c r="U8965"/>
      <c r="V8965" s="9"/>
    </row>
    <row r="8966" spans="13:22" x14ac:dyDescent="0.3">
      <c r="M8966"/>
      <c r="N8966"/>
      <c r="O8966"/>
      <c r="S8966"/>
      <c r="T8966"/>
      <c r="U8966"/>
      <c r="V8966" s="9"/>
    </row>
    <row r="8967" spans="13:22" x14ac:dyDescent="0.3">
      <c r="M8967"/>
      <c r="N8967"/>
      <c r="O8967"/>
      <c r="S8967"/>
      <c r="T8967"/>
      <c r="U8967"/>
      <c r="V8967" s="9"/>
    </row>
    <row r="8968" spans="13:22" x14ac:dyDescent="0.3">
      <c r="M8968"/>
      <c r="N8968"/>
      <c r="O8968"/>
      <c r="S8968"/>
      <c r="T8968"/>
      <c r="U8968"/>
      <c r="V8968" s="9"/>
    </row>
    <row r="8969" spans="13:22" x14ac:dyDescent="0.3">
      <c r="M8969"/>
      <c r="N8969"/>
      <c r="O8969"/>
      <c r="S8969"/>
      <c r="T8969"/>
      <c r="U8969"/>
      <c r="V8969" s="9"/>
    </row>
    <row r="8970" spans="13:22" x14ac:dyDescent="0.3">
      <c r="M8970"/>
      <c r="N8970"/>
      <c r="O8970"/>
      <c r="S8970"/>
      <c r="T8970"/>
      <c r="U8970"/>
      <c r="V8970" s="9"/>
    </row>
    <row r="8971" spans="13:22" x14ac:dyDescent="0.3">
      <c r="M8971"/>
      <c r="N8971"/>
      <c r="O8971"/>
      <c r="S8971"/>
      <c r="T8971"/>
      <c r="U8971"/>
      <c r="V8971" s="9"/>
    </row>
    <row r="8972" spans="13:22" x14ac:dyDescent="0.3">
      <c r="M8972"/>
      <c r="N8972"/>
      <c r="O8972"/>
      <c r="S8972"/>
      <c r="T8972"/>
      <c r="U8972"/>
      <c r="V8972" s="9"/>
    </row>
    <row r="8973" spans="13:22" x14ac:dyDescent="0.3">
      <c r="M8973"/>
      <c r="N8973"/>
      <c r="O8973"/>
      <c r="S8973"/>
      <c r="T8973"/>
      <c r="U8973"/>
      <c r="V8973" s="9"/>
    </row>
    <row r="8974" spans="13:22" x14ac:dyDescent="0.3">
      <c r="M8974"/>
      <c r="N8974"/>
      <c r="O8974"/>
      <c r="S8974"/>
      <c r="T8974"/>
      <c r="U8974"/>
      <c r="V8974" s="9"/>
    </row>
    <row r="8975" spans="13:22" x14ac:dyDescent="0.3">
      <c r="M8975"/>
      <c r="N8975"/>
      <c r="O8975"/>
      <c r="S8975"/>
      <c r="T8975"/>
      <c r="U8975"/>
      <c r="V8975" s="9"/>
    </row>
    <row r="8976" spans="13:22" x14ac:dyDescent="0.3">
      <c r="M8976"/>
      <c r="N8976"/>
      <c r="O8976"/>
      <c r="S8976"/>
      <c r="T8976"/>
      <c r="U8976"/>
      <c r="V8976" s="9"/>
    </row>
    <row r="8977" spans="13:22" x14ac:dyDescent="0.3">
      <c r="M8977"/>
      <c r="N8977"/>
      <c r="O8977"/>
      <c r="S8977"/>
      <c r="T8977"/>
      <c r="U8977"/>
      <c r="V8977" s="9"/>
    </row>
    <row r="8978" spans="13:22" x14ac:dyDescent="0.3">
      <c r="M8978"/>
      <c r="N8978"/>
      <c r="O8978"/>
      <c r="S8978"/>
      <c r="T8978"/>
      <c r="U8978"/>
      <c r="V8978" s="9"/>
    </row>
    <row r="8979" spans="13:22" x14ac:dyDescent="0.3">
      <c r="M8979"/>
      <c r="N8979"/>
      <c r="O8979"/>
      <c r="S8979"/>
      <c r="T8979"/>
      <c r="U8979"/>
      <c r="V8979" s="9"/>
    </row>
    <row r="8980" spans="13:22" x14ac:dyDescent="0.3">
      <c r="M8980"/>
      <c r="N8980"/>
      <c r="O8980"/>
      <c r="S8980"/>
      <c r="T8980"/>
      <c r="U8980"/>
      <c r="V8980" s="9"/>
    </row>
    <row r="8981" spans="13:22" x14ac:dyDescent="0.3">
      <c r="M8981"/>
      <c r="N8981"/>
      <c r="O8981"/>
      <c r="S8981"/>
      <c r="T8981"/>
      <c r="U8981"/>
      <c r="V8981" s="9"/>
    </row>
    <row r="8982" spans="13:22" x14ac:dyDescent="0.3">
      <c r="M8982"/>
      <c r="N8982"/>
      <c r="O8982"/>
      <c r="S8982"/>
      <c r="T8982"/>
      <c r="U8982"/>
      <c r="V8982" s="9"/>
    </row>
    <row r="8983" spans="13:22" x14ac:dyDescent="0.3">
      <c r="M8983"/>
      <c r="N8983"/>
      <c r="O8983"/>
      <c r="S8983"/>
      <c r="T8983"/>
      <c r="U8983"/>
      <c r="V8983" s="9"/>
    </row>
    <row r="8984" spans="13:22" x14ac:dyDescent="0.3">
      <c r="M8984"/>
      <c r="N8984"/>
      <c r="O8984"/>
      <c r="S8984"/>
      <c r="T8984"/>
      <c r="U8984"/>
      <c r="V8984" s="9"/>
    </row>
    <row r="8985" spans="13:22" x14ac:dyDescent="0.3">
      <c r="M8985"/>
      <c r="N8985"/>
      <c r="O8985"/>
      <c r="S8985"/>
      <c r="T8985"/>
      <c r="U8985"/>
      <c r="V8985" s="9"/>
    </row>
    <row r="8986" spans="13:22" x14ac:dyDescent="0.3">
      <c r="M8986"/>
      <c r="N8986"/>
      <c r="O8986"/>
      <c r="S8986"/>
      <c r="T8986"/>
      <c r="U8986"/>
      <c r="V8986" s="9"/>
    </row>
    <row r="8987" spans="13:22" x14ac:dyDescent="0.3">
      <c r="M8987"/>
      <c r="N8987"/>
      <c r="O8987"/>
      <c r="S8987"/>
      <c r="T8987"/>
      <c r="U8987"/>
      <c r="V8987" s="9"/>
    </row>
    <row r="8988" spans="13:22" x14ac:dyDescent="0.3">
      <c r="M8988"/>
      <c r="N8988"/>
      <c r="O8988"/>
      <c r="S8988"/>
      <c r="T8988"/>
      <c r="U8988"/>
      <c r="V8988" s="9"/>
    </row>
    <row r="8989" spans="13:22" x14ac:dyDescent="0.3">
      <c r="M8989"/>
      <c r="N8989"/>
      <c r="O8989"/>
      <c r="S8989"/>
      <c r="T8989"/>
      <c r="U8989"/>
      <c r="V8989" s="9"/>
    </row>
    <row r="8990" spans="13:22" x14ac:dyDescent="0.3">
      <c r="M8990"/>
      <c r="N8990"/>
      <c r="O8990"/>
      <c r="S8990"/>
      <c r="T8990"/>
      <c r="U8990"/>
      <c r="V8990" s="9"/>
    </row>
    <row r="8991" spans="13:22" x14ac:dyDescent="0.3">
      <c r="M8991"/>
      <c r="N8991"/>
      <c r="O8991"/>
      <c r="S8991"/>
      <c r="T8991"/>
      <c r="U8991"/>
      <c r="V8991" s="9"/>
    </row>
    <row r="8992" spans="13:22" x14ac:dyDescent="0.3">
      <c r="M8992"/>
      <c r="N8992"/>
      <c r="O8992"/>
      <c r="S8992"/>
      <c r="T8992"/>
      <c r="U8992"/>
      <c r="V8992" s="9"/>
    </row>
    <row r="8993" spans="13:22" x14ac:dyDescent="0.3">
      <c r="M8993"/>
      <c r="N8993"/>
      <c r="O8993"/>
      <c r="S8993"/>
      <c r="T8993"/>
      <c r="U8993"/>
      <c r="V8993" s="9"/>
    </row>
    <row r="8994" spans="13:22" x14ac:dyDescent="0.3">
      <c r="M8994"/>
      <c r="N8994"/>
      <c r="O8994"/>
      <c r="S8994"/>
      <c r="T8994"/>
      <c r="U8994"/>
      <c r="V8994" s="9"/>
    </row>
    <row r="8995" spans="13:22" x14ac:dyDescent="0.3">
      <c r="M8995"/>
      <c r="N8995"/>
      <c r="O8995"/>
      <c r="S8995"/>
      <c r="T8995"/>
      <c r="U8995"/>
      <c r="V8995" s="9"/>
    </row>
    <row r="8996" spans="13:22" x14ac:dyDescent="0.3">
      <c r="M8996"/>
      <c r="N8996"/>
      <c r="O8996"/>
      <c r="S8996"/>
      <c r="T8996"/>
      <c r="U8996"/>
      <c r="V8996" s="9"/>
    </row>
    <row r="8997" spans="13:22" x14ac:dyDescent="0.3">
      <c r="M8997"/>
      <c r="N8997"/>
      <c r="O8997"/>
      <c r="S8997"/>
      <c r="T8997"/>
      <c r="U8997"/>
      <c r="V8997" s="9"/>
    </row>
    <row r="8998" spans="13:22" x14ac:dyDescent="0.3">
      <c r="M8998"/>
      <c r="N8998"/>
      <c r="O8998"/>
      <c r="S8998"/>
      <c r="T8998"/>
      <c r="U8998"/>
      <c r="V8998" s="9"/>
    </row>
    <row r="8999" spans="13:22" x14ac:dyDescent="0.3">
      <c r="M8999"/>
      <c r="N8999"/>
      <c r="O8999"/>
      <c r="S8999"/>
      <c r="T8999"/>
      <c r="U8999"/>
      <c r="V8999" s="9"/>
    </row>
    <row r="9000" spans="13:22" x14ac:dyDescent="0.3">
      <c r="M9000"/>
      <c r="N9000"/>
      <c r="O9000"/>
      <c r="S9000"/>
      <c r="T9000"/>
      <c r="U9000"/>
      <c r="V9000" s="9"/>
    </row>
    <row r="9001" spans="13:22" x14ac:dyDescent="0.3">
      <c r="M9001"/>
      <c r="N9001"/>
      <c r="O9001"/>
      <c r="S9001"/>
      <c r="T9001"/>
      <c r="U9001"/>
      <c r="V9001" s="9"/>
    </row>
    <row r="9002" spans="13:22" x14ac:dyDescent="0.3">
      <c r="M9002"/>
      <c r="N9002"/>
      <c r="O9002"/>
      <c r="S9002"/>
      <c r="T9002"/>
      <c r="U9002"/>
      <c r="V9002" s="9"/>
    </row>
    <row r="9003" spans="13:22" x14ac:dyDescent="0.3">
      <c r="M9003"/>
      <c r="N9003"/>
      <c r="O9003"/>
      <c r="S9003"/>
      <c r="T9003"/>
      <c r="U9003"/>
      <c r="V9003" s="9"/>
    </row>
    <row r="9004" spans="13:22" x14ac:dyDescent="0.3">
      <c r="M9004"/>
      <c r="N9004"/>
      <c r="O9004"/>
      <c r="S9004"/>
      <c r="T9004"/>
      <c r="U9004"/>
      <c r="V9004" s="9"/>
    </row>
    <row r="9005" spans="13:22" x14ac:dyDescent="0.3">
      <c r="M9005"/>
      <c r="N9005"/>
      <c r="O9005"/>
      <c r="S9005"/>
      <c r="T9005"/>
      <c r="U9005"/>
      <c r="V9005" s="9"/>
    </row>
    <row r="9006" spans="13:22" x14ac:dyDescent="0.3">
      <c r="M9006"/>
      <c r="N9006"/>
      <c r="O9006"/>
      <c r="S9006"/>
      <c r="T9006"/>
      <c r="U9006"/>
      <c r="V9006" s="9"/>
    </row>
    <row r="9007" spans="13:22" x14ac:dyDescent="0.3">
      <c r="M9007"/>
      <c r="N9007"/>
      <c r="O9007"/>
      <c r="S9007"/>
      <c r="T9007"/>
      <c r="U9007"/>
      <c r="V9007" s="9"/>
    </row>
    <row r="9008" spans="13:22" x14ac:dyDescent="0.3">
      <c r="M9008"/>
      <c r="N9008"/>
      <c r="O9008"/>
      <c r="S9008"/>
      <c r="T9008"/>
      <c r="U9008"/>
      <c r="V9008" s="9"/>
    </row>
    <row r="9009" spans="13:22" x14ac:dyDescent="0.3">
      <c r="M9009"/>
      <c r="N9009"/>
      <c r="O9009"/>
      <c r="S9009"/>
      <c r="T9009"/>
      <c r="U9009"/>
      <c r="V9009" s="9"/>
    </row>
    <row r="9010" spans="13:22" x14ac:dyDescent="0.3">
      <c r="M9010"/>
      <c r="N9010"/>
      <c r="O9010"/>
      <c r="S9010"/>
      <c r="T9010"/>
      <c r="U9010"/>
      <c r="V9010" s="9"/>
    </row>
    <row r="9011" spans="13:22" x14ac:dyDescent="0.3">
      <c r="M9011"/>
      <c r="N9011"/>
      <c r="O9011"/>
      <c r="S9011"/>
      <c r="T9011"/>
      <c r="U9011"/>
      <c r="V9011" s="9"/>
    </row>
    <row r="9012" spans="13:22" x14ac:dyDescent="0.3">
      <c r="M9012"/>
      <c r="N9012"/>
      <c r="O9012"/>
      <c r="S9012"/>
      <c r="T9012"/>
      <c r="U9012"/>
      <c r="V9012" s="9"/>
    </row>
    <row r="9013" spans="13:22" x14ac:dyDescent="0.3">
      <c r="M9013"/>
      <c r="N9013"/>
      <c r="O9013"/>
      <c r="S9013"/>
      <c r="T9013"/>
      <c r="U9013"/>
      <c r="V9013" s="9"/>
    </row>
    <row r="9014" spans="13:22" x14ac:dyDescent="0.3">
      <c r="M9014"/>
      <c r="N9014"/>
      <c r="O9014"/>
      <c r="S9014"/>
      <c r="T9014"/>
      <c r="U9014"/>
      <c r="V9014" s="9"/>
    </row>
    <row r="9015" spans="13:22" x14ac:dyDescent="0.3">
      <c r="M9015"/>
      <c r="N9015"/>
      <c r="O9015"/>
      <c r="S9015"/>
      <c r="T9015"/>
      <c r="U9015"/>
      <c r="V9015" s="9"/>
    </row>
    <row r="9016" spans="13:22" x14ac:dyDescent="0.3">
      <c r="M9016"/>
      <c r="N9016"/>
      <c r="O9016"/>
      <c r="S9016"/>
      <c r="T9016"/>
      <c r="U9016"/>
      <c r="V9016" s="9"/>
    </row>
    <row r="9017" spans="13:22" x14ac:dyDescent="0.3">
      <c r="M9017"/>
      <c r="N9017"/>
      <c r="O9017"/>
      <c r="S9017"/>
      <c r="T9017"/>
      <c r="U9017"/>
      <c r="V9017" s="9"/>
    </row>
    <row r="9018" spans="13:22" x14ac:dyDescent="0.3">
      <c r="M9018"/>
      <c r="N9018"/>
      <c r="O9018"/>
      <c r="S9018"/>
      <c r="T9018"/>
      <c r="U9018"/>
      <c r="V9018" s="9"/>
    </row>
    <row r="9019" spans="13:22" x14ac:dyDescent="0.3">
      <c r="M9019"/>
      <c r="N9019"/>
      <c r="O9019"/>
      <c r="S9019"/>
      <c r="T9019"/>
      <c r="U9019"/>
      <c r="V9019" s="9"/>
    </row>
    <row r="9020" spans="13:22" x14ac:dyDescent="0.3">
      <c r="M9020"/>
      <c r="N9020"/>
      <c r="O9020"/>
      <c r="S9020"/>
      <c r="T9020"/>
      <c r="U9020"/>
      <c r="V9020" s="9"/>
    </row>
    <row r="9021" spans="13:22" x14ac:dyDescent="0.3">
      <c r="M9021"/>
      <c r="N9021"/>
      <c r="O9021"/>
      <c r="S9021"/>
      <c r="T9021"/>
      <c r="U9021"/>
      <c r="V9021" s="9"/>
    </row>
    <row r="9022" spans="13:22" x14ac:dyDescent="0.3">
      <c r="M9022"/>
      <c r="N9022"/>
      <c r="O9022"/>
      <c r="S9022"/>
      <c r="T9022"/>
      <c r="U9022"/>
      <c r="V9022" s="9"/>
    </row>
    <row r="9023" spans="13:22" x14ac:dyDescent="0.3">
      <c r="M9023"/>
      <c r="N9023"/>
      <c r="O9023"/>
      <c r="S9023"/>
      <c r="T9023"/>
      <c r="U9023"/>
      <c r="V9023" s="9"/>
    </row>
    <row r="9024" spans="13:22" x14ac:dyDescent="0.3">
      <c r="M9024"/>
      <c r="N9024"/>
      <c r="O9024"/>
      <c r="S9024"/>
      <c r="T9024"/>
      <c r="U9024"/>
      <c r="V9024" s="9"/>
    </row>
    <row r="9025" spans="13:22" x14ac:dyDescent="0.3">
      <c r="M9025"/>
      <c r="N9025"/>
      <c r="O9025"/>
      <c r="S9025"/>
      <c r="T9025"/>
      <c r="U9025"/>
      <c r="V9025" s="9"/>
    </row>
    <row r="9026" spans="13:22" x14ac:dyDescent="0.3">
      <c r="M9026"/>
      <c r="N9026"/>
      <c r="O9026"/>
      <c r="S9026"/>
      <c r="T9026"/>
      <c r="U9026"/>
      <c r="V9026" s="9"/>
    </row>
    <row r="9027" spans="13:22" x14ac:dyDescent="0.3">
      <c r="M9027"/>
      <c r="N9027"/>
      <c r="O9027"/>
      <c r="S9027"/>
      <c r="T9027"/>
      <c r="U9027"/>
      <c r="V9027" s="9"/>
    </row>
    <row r="9028" spans="13:22" x14ac:dyDescent="0.3">
      <c r="M9028"/>
      <c r="N9028"/>
      <c r="O9028"/>
      <c r="S9028"/>
      <c r="T9028"/>
      <c r="U9028"/>
      <c r="V9028" s="9"/>
    </row>
    <row r="9029" spans="13:22" x14ac:dyDescent="0.3">
      <c r="M9029"/>
      <c r="N9029"/>
      <c r="O9029"/>
      <c r="S9029"/>
      <c r="T9029"/>
      <c r="U9029"/>
      <c r="V9029" s="9"/>
    </row>
    <row r="9030" spans="13:22" x14ac:dyDescent="0.3">
      <c r="M9030"/>
      <c r="N9030"/>
      <c r="O9030"/>
      <c r="S9030"/>
      <c r="T9030"/>
      <c r="U9030"/>
      <c r="V9030" s="9"/>
    </row>
    <row r="9031" spans="13:22" x14ac:dyDescent="0.3">
      <c r="M9031"/>
      <c r="N9031"/>
      <c r="O9031"/>
      <c r="S9031"/>
      <c r="T9031"/>
      <c r="U9031"/>
      <c r="V9031" s="9"/>
    </row>
    <row r="9032" spans="13:22" x14ac:dyDescent="0.3">
      <c r="M9032"/>
      <c r="N9032"/>
      <c r="O9032"/>
      <c r="S9032"/>
      <c r="T9032"/>
      <c r="U9032"/>
      <c r="V9032" s="9"/>
    </row>
    <row r="9033" spans="13:22" x14ac:dyDescent="0.3">
      <c r="M9033"/>
      <c r="N9033"/>
      <c r="O9033"/>
      <c r="S9033"/>
      <c r="T9033"/>
      <c r="U9033"/>
      <c r="V9033" s="9"/>
    </row>
    <row r="9034" spans="13:22" x14ac:dyDescent="0.3">
      <c r="M9034"/>
      <c r="N9034"/>
      <c r="O9034"/>
      <c r="S9034"/>
      <c r="T9034"/>
      <c r="U9034"/>
      <c r="V9034" s="9"/>
    </row>
    <row r="9035" spans="13:22" x14ac:dyDescent="0.3">
      <c r="M9035"/>
      <c r="N9035"/>
      <c r="O9035"/>
      <c r="S9035"/>
      <c r="T9035"/>
      <c r="U9035"/>
      <c r="V9035" s="9"/>
    </row>
    <row r="9036" spans="13:22" x14ac:dyDescent="0.3">
      <c r="M9036"/>
      <c r="N9036"/>
      <c r="O9036"/>
      <c r="S9036"/>
      <c r="T9036"/>
      <c r="U9036"/>
      <c r="V9036" s="9"/>
    </row>
    <row r="9037" spans="13:22" x14ac:dyDescent="0.3">
      <c r="M9037"/>
      <c r="N9037"/>
      <c r="O9037"/>
      <c r="S9037"/>
      <c r="T9037"/>
      <c r="U9037"/>
      <c r="V9037" s="9"/>
    </row>
    <row r="9038" spans="13:22" x14ac:dyDescent="0.3">
      <c r="M9038"/>
      <c r="N9038"/>
      <c r="O9038"/>
      <c r="S9038"/>
      <c r="T9038"/>
      <c r="U9038"/>
      <c r="V9038" s="9"/>
    </row>
    <row r="9039" spans="13:22" x14ac:dyDescent="0.3">
      <c r="M9039"/>
      <c r="N9039"/>
      <c r="O9039"/>
      <c r="S9039"/>
      <c r="T9039"/>
      <c r="U9039"/>
      <c r="V9039" s="9"/>
    </row>
    <row r="9040" spans="13:22" x14ac:dyDescent="0.3">
      <c r="M9040"/>
      <c r="N9040"/>
      <c r="O9040"/>
      <c r="S9040"/>
      <c r="T9040"/>
      <c r="U9040"/>
      <c r="V9040" s="9"/>
    </row>
    <row r="9041" spans="13:22" x14ac:dyDescent="0.3">
      <c r="M9041"/>
      <c r="N9041"/>
      <c r="O9041"/>
      <c r="S9041"/>
      <c r="T9041"/>
      <c r="U9041"/>
      <c r="V9041" s="9"/>
    </row>
    <row r="9042" spans="13:22" x14ac:dyDescent="0.3">
      <c r="M9042"/>
      <c r="N9042"/>
      <c r="O9042"/>
      <c r="S9042"/>
      <c r="T9042"/>
      <c r="U9042"/>
      <c r="V9042" s="9"/>
    </row>
    <row r="9043" spans="13:22" x14ac:dyDescent="0.3">
      <c r="M9043"/>
      <c r="N9043"/>
      <c r="O9043"/>
      <c r="S9043"/>
      <c r="T9043"/>
      <c r="U9043"/>
      <c r="V9043" s="9"/>
    </row>
    <row r="9044" spans="13:22" x14ac:dyDescent="0.3">
      <c r="M9044"/>
      <c r="N9044"/>
      <c r="O9044"/>
      <c r="S9044"/>
      <c r="T9044"/>
      <c r="U9044"/>
      <c r="V9044" s="9"/>
    </row>
    <row r="9045" spans="13:22" x14ac:dyDescent="0.3">
      <c r="M9045"/>
      <c r="N9045"/>
      <c r="O9045"/>
      <c r="S9045"/>
      <c r="T9045"/>
      <c r="U9045"/>
      <c r="V9045" s="9"/>
    </row>
    <row r="9046" spans="13:22" x14ac:dyDescent="0.3">
      <c r="M9046"/>
      <c r="N9046"/>
      <c r="O9046"/>
      <c r="S9046"/>
      <c r="T9046"/>
      <c r="U9046"/>
      <c r="V9046" s="9"/>
    </row>
    <row r="9047" spans="13:22" x14ac:dyDescent="0.3">
      <c r="M9047"/>
      <c r="N9047"/>
      <c r="O9047"/>
      <c r="S9047"/>
      <c r="T9047"/>
      <c r="U9047"/>
      <c r="V9047" s="9"/>
    </row>
    <row r="9048" spans="13:22" x14ac:dyDescent="0.3">
      <c r="M9048"/>
      <c r="N9048"/>
      <c r="O9048"/>
      <c r="S9048"/>
      <c r="T9048"/>
      <c r="U9048"/>
      <c r="V9048" s="9"/>
    </row>
    <row r="9049" spans="13:22" x14ac:dyDescent="0.3">
      <c r="M9049"/>
      <c r="N9049"/>
      <c r="O9049"/>
      <c r="S9049"/>
      <c r="T9049"/>
      <c r="U9049"/>
      <c r="V9049" s="9"/>
    </row>
    <row r="9050" spans="13:22" x14ac:dyDescent="0.3">
      <c r="M9050"/>
      <c r="N9050"/>
      <c r="O9050"/>
      <c r="S9050"/>
      <c r="T9050"/>
      <c r="U9050"/>
      <c r="V9050" s="9"/>
    </row>
    <row r="9051" spans="13:22" x14ac:dyDescent="0.3">
      <c r="M9051"/>
      <c r="N9051"/>
      <c r="O9051"/>
      <c r="S9051"/>
      <c r="T9051"/>
      <c r="U9051"/>
      <c r="V9051" s="9"/>
    </row>
    <row r="9052" spans="13:22" x14ac:dyDescent="0.3">
      <c r="M9052"/>
      <c r="N9052"/>
      <c r="O9052"/>
      <c r="S9052"/>
      <c r="T9052"/>
      <c r="U9052"/>
      <c r="V9052" s="9"/>
    </row>
    <row r="9053" spans="13:22" x14ac:dyDescent="0.3">
      <c r="M9053"/>
      <c r="N9053"/>
      <c r="O9053"/>
      <c r="S9053"/>
      <c r="T9053"/>
      <c r="U9053"/>
      <c r="V9053" s="9"/>
    </row>
    <row r="9054" spans="13:22" x14ac:dyDescent="0.3">
      <c r="M9054"/>
      <c r="N9054"/>
      <c r="O9054"/>
      <c r="S9054"/>
      <c r="T9054"/>
      <c r="U9054"/>
      <c r="V9054" s="9"/>
    </row>
    <row r="9055" spans="13:22" x14ac:dyDescent="0.3">
      <c r="M9055"/>
      <c r="N9055"/>
      <c r="O9055"/>
      <c r="S9055"/>
      <c r="T9055"/>
      <c r="U9055"/>
      <c r="V9055" s="9"/>
    </row>
    <row r="9056" spans="13:22" x14ac:dyDescent="0.3">
      <c r="M9056"/>
      <c r="N9056"/>
      <c r="O9056"/>
      <c r="S9056"/>
      <c r="T9056"/>
      <c r="U9056"/>
      <c r="V9056" s="9"/>
    </row>
    <row r="9057" spans="13:22" x14ac:dyDescent="0.3">
      <c r="M9057"/>
      <c r="N9057"/>
      <c r="O9057"/>
      <c r="S9057"/>
      <c r="T9057"/>
      <c r="U9057"/>
      <c r="V9057" s="9"/>
    </row>
    <row r="9058" spans="13:22" x14ac:dyDescent="0.3">
      <c r="M9058"/>
      <c r="N9058"/>
      <c r="O9058"/>
      <c r="S9058"/>
      <c r="T9058"/>
      <c r="U9058"/>
      <c r="V9058" s="9"/>
    </row>
    <row r="9059" spans="13:22" x14ac:dyDescent="0.3">
      <c r="M9059"/>
      <c r="N9059"/>
      <c r="O9059"/>
      <c r="S9059"/>
      <c r="T9059"/>
      <c r="U9059"/>
      <c r="V9059" s="9"/>
    </row>
    <row r="9060" spans="13:22" x14ac:dyDescent="0.3">
      <c r="M9060"/>
      <c r="N9060"/>
      <c r="O9060"/>
      <c r="S9060"/>
      <c r="T9060"/>
      <c r="U9060"/>
      <c r="V9060" s="9"/>
    </row>
    <row r="9061" spans="13:22" x14ac:dyDescent="0.3">
      <c r="M9061"/>
      <c r="N9061"/>
      <c r="O9061"/>
      <c r="S9061"/>
      <c r="T9061"/>
      <c r="U9061"/>
      <c r="V9061" s="9"/>
    </row>
    <row r="9062" spans="13:22" x14ac:dyDescent="0.3">
      <c r="M9062"/>
      <c r="N9062"/>
      <c r="O9062"/>
      <c r="S9062"/>
      <c r="T9062"/>
      <c r="U9062"/>
      <c r="V9062" s="9"/>
    </row>
    <row r="9063" spans="13:22" x14ac:dyDescent="0.3">
      <c r="M9063"/>
      <c r="N9063"/>
      <c r="O9063"/>
      <c r="S9063"/>
      <c r="T9063"/>
      <c r="U9063"/>
      <c r="V9063" s="9"/>
    </row>
    <row r="9064" spans="13:22" x14ac:dyDescent="0.3">
      <c r="M9064"/>
      <c r="N9064"/>
      <c r="O9064"/>
      <c r="S9064"/>
      <c r="T9064"/>
      <c r="U9064"/>
      <c r="V9064" s="9"/>
    </row>
    <row r="9065" spans="13:22" x14ac:dyDescent="0.3">
      <c r="M9065"/>
      <c r="N9065"/>
      <c r="O9065"/>
      <c r="S9065"/>
      <c r="T9065"/>
      <c r="U9065"/>
      <c r="V9065" s="9"/>
    </row>
    <row r="9066" spans="13:22" x14ac:dyDescent="0.3">
      <c r="M9066"/>
      <c r="N9066"/>
      <c r="O9066"/>
      <c r="S9066"/>
      <c r="T9066"/>
      <c r="U9066"/>
      <c r="V9066" s="9"/>
    </row>
    <row r="9067" spans="13:22" x14ac:dyDescent="0.3">
      <c r="M9067"/>
      <c r="N9067"/>
      <c r="O9067"/>
      <c r="S9067"/>
      <c r="T9067"/>
      <c r="U9067"/>
      <c r="V9067" s="9"/>
    </row>
    <row r="9068" spans="13:22" x14ac:dyDescent="0.3">
      <c r="M9068"/>
      <c r="N9068"/>
      <c r="O9068"/>
      <c r="S9068"/>
      <c r="T9068"/>
      <c r="U9068"/>
      <c r="V9068" s="9"/>
    </row>
    <row r="9069" spans="13:22" x14ac:dyDescent="0.3">
      <c r="M9069"/>
      <c r="N9069"/>
      <c r="O9069"/>
      <c r="S9069"/>
      <c r="T9069"/>
      <c r="U9069"/>
      <c r="V9069" s="9"/>
    </row>
    <row r="9070" spans="13:22" x14ac:dyDescent="0.3">
      <c r="M9070"/>
      <c r="N9070"/>
      <c r="O9070"/>
      <c r="S9070"/>
      <c r="T9070"/>
      <c r="U9070"/>
      <c r="V9070" s="9"/>
    </row>
    <row r="9071" spans="13:22" x14ac:dyDescent="0.3">
      <c r="M9071"/>
      <c r="N9071"/>
      <c r="O9071"/>
      <c r="S9071"/>
      <c r="T9071"/>
      <c r="U9071"/>
      <c r="V9071" s="9"/>
    </row>
    <row r="9072" spans="13:22" x14ac:dyDescent="0.3">
      <c r="M9072"/>
      <c r="N9072"/>
      <c r="O9072"/>
      <c r="S9072"/>
      <c r="T9072"/>
      <c r="U9072"/>
      <c r="V9072" s="9"/>
    </row>
    <row r="9073" spans="13:22" x14ac:dyDescent="0.3">
      <c r="M9073"/>
      <c r="N9073"/>
      <c r="O9073"/>
      <c r="S9073"/>
      <c r="T9073"/>
      <c r="U9073"/>
      <c r="V9073" s="9"/>
    </row>
    <row r="9074" spans="13:22" x14ac:dyDescent="0.3">
      <c r="M9074"/>
      <c r="N9074"/>
      <c r="O9074"/>
      <c r="S9074"/>
      <c r="T9074"/>
      <c r="U9074"/>
      <c r="V9074" s="9"/>
    </row>
    <row r="9075" spans="13:22" x14ac:dyDescent="0.3">
      <c r="M9075"/>
      <c r="N9075"/>
      <c r="O9075"/>
      <c r="S9075"/>
      <c r="T9075"/>
      <c r="U9075"/>
      <c r="V9075" s="9"/>
    </row>
    <row r="9076" spans="13:22" x14ac:dyDescent="0.3">
      <c r="M9076"/>
      <c r="N9076"/>
      <c r="O9076"/>
      <c r="S9076"/>
      <c r="T9076"/>
      <c r="U9076"/>
      <c r="V9076" s="9"/>
    </row>
    <row r="9077" spans="13:22" x14ac:dyDescent="0.3">
      <c r="M9077"/>
      <c r="N9077"/>
      <c r="O9077"/>
      <c r="S9077"/>
      <c r="T9077"/>
      <c r="U9077"/>
      <c r="V9077" s="9"/>
    </row>
    <row r="9078" spans="13:22" x14ac:dyDescent="0.3">
      <c r="M9078"/>
      <c r="N9078"/>
      <c r="O9078"/>
      <c r="S9078"/>
      <c r="T9078"/>
      <c r="U9078"/>
      <c r="V9078" s="9"/>
    </row>
    <row r="9079" spans="13:22" x14ac:dyDescent="0.3">
      <c r="M9079"/>
      <c r="N9079"/>
      <c r="O9079"/>
      <c r="S9079"/>
      <c r="T9079"/>
      <c r="U9079"/>
      <c r="V9079" s="9"/>
    </row>
    <row r="9080" spans="13:22" x14ac:dyDescent="0.3">
      <c r="M9080"/>
      <c r="N9080"/>
      <c r="O9080"/>
      <c r="S9080"/>
      <c r="T9080"/>
      <c r="U9080"/>
      <c r="V9080" s="9"/>
    </row>
    <row r="9081" spans="13:22" x14ac:dyDescent="0.3">
      <c r="M9081"/>
      <c r="N9081"/>
      <c r="O9081"/>
      <c r="S9081"/>
      <c r="T9081"/>
      <c r="U9081"/>
      <c r="V9081" s="9"/>
    </row>
    <row r="9082" spans="13:22" x14ac:dyDescent="0.3">
      <c r="M9082"/>
      <c r="N9082"/>
      <c r="O9082"/>
      <c r="S9082"/>
      <c r="T9082"/>
      <c r="U9082"/>
      <c r="V9082" s="9"/>
    </row>
    <row r="9083" spans="13:22" x14ac:dyDescent="0.3">
      <c r="M9083"/>
      <c r="N9083"/>
      <c r="O9083"/>
      <c r="S9083"/>
      <c r="T9083"/>
      <c r="U9083"/>
      <c r="V9083" s="9"/>
    </row>
    <row r="9084" spans="13:22" x14ac:dyDescent="0.3">
      <c r="M9084"/>
      <c r="N9084"/>
      <c r="O9084"/>
      <c r="S9084"/>
      <c r="T9084"/>
      <c r="U9084"/>
      <c r="V9084" s="9"/>
    </row>
    <row r="9085" spans="13:22" x14ac:dyDescent="0.3">
      <c r="M9085"/>
      <c r="N9085"/>
      <c r="O9085"/>
      <c r="S9085"/>
      <c r="T9085"/>
      <c r="U9085"/>
      <c r="V9085" s="9"/>
    </row>
    <row r="9086" spans="13:22" x14ac:dyDescent="0.3">
      <c r="M9086"/>
      <c r="N9086"/>
      <c r="O9086"/>
      <c r="S9086"/>
      <c r="T9086"/>
      <c r="U9086"/>
      <c r="V9086" s="9"/>
    </row>
    <row r="9087" spans="13:22" x14ac:dyDescent="0.3">
      <c r="M9087"/>
      <c r="N9087"/>
      <c r="O9087"/>
      <c r="S9087"/>
      <c r="T9087"/>
      <c r="U9087"/>
      <c r="V9087" s="9"/>
    </row>
    <row r="9088" spans="13:22" x14ac:dyDescent="0.3">
      <c r="M9088"/>
      <c r="N9088"/>
      <c r="O9088"/>
      <c r="S9088"/>
      <c r="T9088"/>
      <c r="U9088"/>
      <c r="V9088" s="9"/>
    </row>
    <row r="9089" spans="13:22" x14ac:dyDescent="0.3">
      <c r="M9089"/>
      <c r="N9089"/>
      <c r="O9089"/>
      <c r="S9089"/>
      <c r="T9089"/>
      <c r="U9089"/>
      <c r="V9089" s="9"/>
    </row>
    <row r="9090" spans="13:22" x14ac:dyDescent="0.3">
      <c r="M9090"/>
      <c r="N9090"/>
      <c r="O9090"/>
      <c r="S9090"/>
      <c r="T9090"/>
      <c r="U9090"/>
      <c r="V9090" s="9"/>
    </row>
    <row r="9091" spans="13:22" x14ac:dyDescent="0.3">
      <c r="M9091"/>
      <c r="N9091"/>
      <c r="O9091"/>
      <c r="S9091"/>
      <c r="T9091"/>
      <c r="U9091"/>
      <c r="V9091" s="9"/>
    </row>
    <row r="9092" spans="13:22" x14ac:dyDescent="0.3">
      <c r="M9092"/>
      <c r="N9092"/>
      <c r="O9092"/>
      <c r="S9092"/>
      <c r="T9092"/>
      <c r="U9092"/>
      <c r="V9092" s="9"/>
    </row>
    <row r="9093" spans="13:22" x14ac:dyDescent="0.3">
      <c r="M9093"/>
      <c r="N9093"/>
      <c r="O9093"/>
      <c r="S9093"/>
      <c r="T9093"/>
      <c r="U9093"/>
      <c r="V9093" s="9"/>
    </row>
    <row r="9094" spans="13:22" x14ac:dyDescent="0.3">
      <c r="M9094"/>
      <c r="N9094"/>
      <c r="O9094"/>
      <c r="S9094"/>
      <c r="T9094"/>
      <c r="U9094"/>
      <c r="V9094" s="9"/>
    </row>
    <row r="9095" spans="13:22" x14ac:dyDescent="0.3">
      <c r="M9095"/>
      <c r="N9095"/>
      <c r="O9095"/>
      <c r="S9095"/>
      <c r="T9095"/>
      <c r="U9095"/>
      <c r="V9095" s="9"/>
    </row>
    <row r="9096" spans="13:22" x14ac:dyDescent="0.3">
      <c r="M9096"/>
      <c r="N9096"/>
      <c r="O9096"/>
      <c r="S9096"/>
      <c r="T9096"/>
      <c r="U9096"/>
      <c r="V9096" s="9"/>
    </row>
    <row r="9097" spans="13:22" x14ac:dyDescent="0.3">
      <c r="M9097"/>
      <c r="N9097"/>
      <c r="O9097"/>
      <c r="S9097"/>
      <c r="T9097"/>
      <c r="U9097"/>
      <c r="V9097" s="9"/>
    </row>
    <row r="9098" spans="13:22" x14ac:dyDescent="0.3">
      <c r="M9098"/>
      <c r="N9098"/>
      <c r="O9098"/>
      <c r="S9098"/>
      <c r="T9098"/>
      <c r="U9098"/>
      <c r="V9098" s="9"/>
    </row>
    <row r="9099" spans="13:22" x14ac:dyDescent="0.3">
      <c r="M9099"/>
      <c r="N9099"/>
      <c r="O9099"/>
      <c r="S9099"/>
      <c r="T9099"/>
      <c r="U9099"/>
      <c r="V9099" s="9"/>
    </row>
    <row r="9100" spans="13:22" x14ac:dyDescent="0.3">
      <c r="M9100"/>
      <c r="N9100"/>
      <c r="O9100"/>
      <c r="S9100"/>
      <c r="T9100"/>
      <c r="U9100"/>
      <c r="V9100" s="9"/>
    </row>
    <row r="9101" spans="13:22" x14ac:dyDescent="0.3">
      <c r="M9101"/>
      <c r="N9101"/>
      <c r="O9101"/>
      <c r="S9101"/>
      <c r="T9101"/>
      <c r="U9101"/>
      <c r="V9101" s="9"/>
    </row>
    <row r="9102" spans="13:22" x14ac:dyDescent="0.3">
      <c r="M9102"/>
      <c r="N9102"/>
      <c r="O9102"/>
      <c r="S9102"/>
      <c r="T9102"/>
      <c r="U9102"/>
      <c r="V9102" s="9"/>
    </row>
    <row r="9103" spans="13:22" x14ac:dyDescent="0.3">
      <c r="M9103"/>
      <c r="N9103"/>
      <c r="O9103"/>
      <c r="S9103"/>
      <c r="T9103"/>
      <c r="U9103"/>
      <c r="V9103" s="9"/>
    </row>
    <row r="9104" spans="13:22" x14ac:dyDescent="0.3">
      <c r="M9104"/>
      <c r="N9104"/>
      <c r="O9104"/>
      <c r="S9104"/>
      <c r="T9104"/>
      <c r="U9104"/>
      <c r="V9104" s="9"/>
    </row>
    <row r="9105" spans="13:22" x14ac:dyDescent="0.3">
      <c r="M9105"/>
      <c r="N9105"/>
      <c r="O9105"/>
      <c r="S9105"/>
      <c r="T9105"/>
      <c r="U9105"/>
      <c r="V9105" s="9"/>
    </row>
    <row r="9106" spans="13:22" x14ac:dyDescent="0.3">
      <c r="M9106"/>
      <c r="N9106"/>
      <c r="O9106"/>
      <c r="S9106"/>
      <c r="T9106"/>
      <c r="U9106"/>
      <c r="V9106" s="9"/>
    </row>
    <row r="9107" spans="13:22" x14ac:dyDescent="0.3">
      <c r="M9107"/>
      <c r="N9107"/>
      <c r="O9107"/>
      <c r="S9107"/>
      <c r="T9107"/>
      <c r="U9107"/>
      <c r="V9107" s="9"/>
    </row>
    <row r="9108" spans="13:22" x14ac:dyDescent="0.3">
      <c r="M9108"/>
      <c r="N9108"/>
      <c r="O9108"/>
      <c r="S9108"/>
      <c r="T9108"/>
      <c r="U9108"/>
      <c r="V9108" s="9"/>
    </row>
    <row r="9109" spans="13:22" x14ac:dyDescent="0.3">
      <c r="M9109"/>
      <c r="N9109"/>
      <c r="O9109"/>
      <c r="S9109"/>
      <c r="T9109"/>
      <c r="U9109"/>
      <c r="V9109" s="9"/>
    </row>
    <row r="9110" spans="13:22" x14ac:dyDescent="0.3">
      <c r="M9110"/>
      <c r="N9110"/>
      <c r="O9110"/>
      <c r="S9110"/>
      <c r="T9110"/>
      <c r="U9110"/>
      <c r="V9110" s="9"/>
    </row>
    <row r="9111" spans="13:22" x14ac:dyDescent="0.3">
      <c r="M9111"/>
      <c r="N9111"/>
      <c r="O9111"/>
      <c r="S9111"/>
      <c r="T9111"/>
      <c r="U9111"/>
      <c r="V9111" s="9"/>
    </row>
    <row r="9112" spans="13:22" x14ac:dyDescent="0.3">
      <c r="M9112"/>
      <c r="N9112"/>
      <c r="O9112"/>
      <c r="S9112"/>
      <c r="T9112"/>
      <c r="U9112"/>
      <c r="V9112" s="9"/>
    </row>
    <row r="9113" spans="13:22" x14ac:dyDescent="0.3">
      <c r="M9113"/>
      <c r="N9113"/>
      <c r="O9113"/>
      <c r="S9113"/>
      <c r="T9113"/>
      <c r="U9113"/>
      <c r="V9113" s="9"/>
    </row>
    <row r="9114" spans="13:22" x14ac:dyDescent="0.3">
      <c r="M9114"/>
      <c r="N9114"/>
      <c r="O9114"/>
      <c r="S9114"/>
      <c r="T9114"/>
      <c r="U9114"/>
      <c r="V9114" s="9"/>
    </row>
    <row r="9115" spans="13:22" x14ac:dyDescent="0.3">
      <c r="M9115"/>
      <c r="N9115"/>
      <c r="O9115"/>
      <c r="S9115"/>
      <c r="T9115"/>
      <c r="U9115"/>
      <c r="V9115" s="9"/>
    </row>
    <row r="9116" spans="13:22" x14ac:dyDescent="0.3">
      <c r="M9116"/>
      <c r="N9116"/>
      <c r="O9116"/>
      <c r="S9116"/>
      <c r="T9116"/>
      <c r="U9116"/>
      <c r="V9116" s="9"/>
    </row>
    <row r="9117" spans="13:22" x14ac:dyDescent="0.3">
      <c r="M9117"/>
      <c r="N9117"/>
      <c r="O9117"/>
      <c r="S9117"/>
      <c r="T9117"/>
      <c r="U9117"/>
      <c r="V9117" s="9"/>
    </row>
    <row r="9118" spans="13:22" x14ac:dyDescent="0.3">
      <c r="M9118"/>
      <c r="N9118"/>
      <c r="O9118"/>
      <c r="S9118"/>
      <c r="T9118"/>
      <c r="U9118"/>
      <c r="V9118" s="9"/>
    </row>
    <row r="9119" spans="13:22" x14ac:dyDescent="0.3">
      <c r="M9119"/>
      <c r="N9119"/>
      <c r="O9119"/>
      <c r="S9119"/>
      <c r="T9119"/>
      <c r="U9119"/>
      <c r="V9119" s="9"/>
    </row>
    <row r="9120" spans="13:22" x14ac:dyDescent="0.3">
      <c r="M9120"/>
      <c r="N9120"/>
      <c r="O9120"/>
      <c r="S9120"/>
      <c r="T9120"/>
      <c r="U9120"/>
      <c r="V9120" s="9"/>
    </row>
    <row r="9121" spans="13:22" x14ac:dyDescent="0.3">
      <c r="M9121"/>
      <c r="N9121"/>
      <c r="O9121"/>
      <c r="S9121"/>
      <c r="T9121"/>
      <c r="U9121"/>
      <c r="V9121" s="9"/>
    </row>
    <row r="9122" spans="13:22" x14ac:dyDescent="0.3">
      <c r="M9122"/>
      <c r="N9122"/>
      <c r="O9122"/>
      <c r="S9122"/>
      <c r="T9122"/>
      <c r="U9122"/>
      <c r="V9122" s="9"/>
    </row>
    <row r="9123" spans="13:22" x14ac:dyDescent="0.3">
      <c r="M9123"/>
      <c r="N9123"/>
      <c r="O9123"/>
      <c r="S9123"/>
      <c r="T9123"/>
      <c r="U9123"/>
      <c r="V9123" s="9"/>
    </row>
    <row r="9124" spans="13:22" x14ac:dyDescent="0.3">
      <c r="M9124"/>
      <c r="N9124"/>
      <c r="O9124"/>
      <c r="S9124"/>
      <c r="T9124"/>
      <c r="U9124"/>
      <c r="V9124" s="9"/>
    </row>
    <row r="9125" spans="13:22" x14ac:dyDescent="0.3">
      <c r="M9125"/>
      <c r="N9125"/>
      <c r="O9125"/>
      <c r="S9125"/>
      <c r="T9125"/>
      <c r="U9125"/>
      <c r="V9125" s="9"/>
    </row>
    <row r="9126" spans="13:22" x14ac:dyDescent="0.3">
      <c r="M9126"/>
      <c r="N9126"/>
      <c r="O9126"/>
      <c r="S9126"/>
      <c r="T9126"/>
      <c r="U9126"/>
      <c r="V9126" s="9"/>
    </row>
    <row r="9127" spans="13:22" x14ac:dyDescent="0.3">
      <c r="M9127"/>
      <c r="N9127"/>
      <c r="O9127"/>
      <c r="S9127"/>
      <c r="T9127"/>
      <c r="U9127"/>
      <c r="V9127" s="9"/>
    </row>
    <row r="9128" spans="13:22" x14ac:dyDescent="0.3">
      <c r="M9128"/>
      <c r="N9128"/>
      <c r="O9128"/>
      <c r="S9128"/>
      <c r="T9128"/>
      <c r="U9128"/>
      <c r="V9128" s="9"/>
    </row>
    <row r="9129" spans="13:22" x14ac:dyDescent="0.3">
      <c r="M9129"/>
      <c r="N9129"/>
      <c r="O9129"/>
      <c r="S9129"/>
      <c r="T9129"/>
      <c r="U9129"/>
      <c r="V9129" s="9"/>
    </row>
    <row r="9130" spans="13:22" x14ac:dyDescent="0.3">
      <c r="M9130"/>
      <c r="N9130"/>
      <c r="O9130"/>
      <c r="S9130"/>
      <c r="T9130"/>
      <c r="U9130"/>
      <c r="V9130" s="9"/>
    </row>
    <row r="9131" spans="13:22" x14ac:dyDescent="0.3">
      <c r="M9131"/>
      <c r="N9131"/>
      <c r="O9131"/>
      <c r="S9131"/>
      <c r="T9131"/>
      <c r="U9131"/>
      <c r="V9131" s="9"/>
    </row>
    <row r="9132" spans="13:22" x14ac:dyDescent="0.3">
      <c r="M9132"/>
      <c r="N9132"/>
      <c r="O9132"/>
      <c r="S9132"/>
      <c r="T9132"/>
      <c r="U9132"/>
      <c r="V9132" s="9"/>
    </row>
    <row r="9133" spans="13:22" x14ac:dyDescent="0.3">
      <c r="M9133"/>
      <c r="N9133"/>
      <c r="O9133"/>
      <c r="S9133"/>
      <c r="T9133"/>
      <c r="U9133"/>
      <c r="V9133" s="9"/>
    </row>
    <row r="9134" spans="13:22" x14ac:dyDescent="0.3">
      <c r="M9134"/>
      <c r="N9134"/>
      <c r="O9134"/>
      <c r="S9134"/>
      <c r="T9134"/>
      <c r="U9134"/>
      <c r="V9134" s="9"/>
    </row>
    <row r="9135" spans="13:22" x14ac:dyDescent="0.3">
      <c r="M9135"/>
      <c r="N9135"/>
      <c r="O9135"/>
      <c r="S9135"/>
      <c r="T9135"/>
      <c r="U9135"/>
      <c r="V9135" s="9"/>
    </row>
    <row r="9136" spans="13:22" x14ac:dyDescent="0.3">
      <c r="M9136"/>
      <c r="N9136"/>
      <c r="O9136"/>
      <c r="S9136"/>
      <c r="T9136"/>
      <c r="U9136"/>
      <c r="V9136" s="9"/>
    </row>
    <row r="9137" spans="13:22" x14ac:dyDescent="0.3">
      <c r="M9137"/>
      <c r="N9137"/>
      <c r="O9137"/>
      <c r="S9137"/>
      <c r="T9137"/>
      <c r="U9137"/>
      <c r="V9137" s="9"/>
    </row>
    <row r="9138" spans="13:22" x14ac:dyDescent="0.3">
      <c r="M9138"/>
      <c r="N9138"/>
      <c r="O9138"/>
      <c r="S9138"/>
      <c r="T9138"/>
      <c r="U9138"/>
      <c r="V9138" s="9"/>
    </row>
    <row r="9139" spans="13:22" x14ac:dyDescent="0.3">
      <c r="M9139"/>
      <c r="N9139"/>
      <c r="O9139"/>
      <c r="S9139"/>
      <c r="T9139"/>
      <c r="U9139"/>
      <c r="V9139" s="9"/>
    </row>
    <row r="9140" spans="13:22" x14ac:dyDescent="0.3">
      <c r="M9140"/>
      <c r="N9140"/>
      <c r="O9140"/>
      <c r="S9140"/>
      <c r="T9140"/>
      <c r="U9140"/>
      <c r="V9140" s="9"/>
    </row>
    <row r="9141" spans="13:22" x14ac:dyDescent="0.3">
      <c r="M9141"/>
      <c r="N9141"/>
      <c r="O9141"/>
      <c r="S9141"/>
      <c r="T9141"/>
      <c r="U9141"/>
      <c r="V9141" s="9"/>
    </row>
    <row r="9142" spans="13:22" x14ac:dyDescent="0.3">
      <c r="M9142"/>
      <c r="N9142"/>
      <c r="O9142"/>
      <c r="S9142"/>
      <c r="T9142"/>
      <c r="U9142"/>
      <c r="V9142" s="9"/>
    </row>
    <row r="9143" spans="13:22" x14ac:dyDescent="0.3">
      <c r="M9143"/>
      <c r="N9143"/>
      <c r="O9143"/>
      <c r="S9143"/>
      <c r="T9143"/>
      <c r="U9143"/>
      <c r="V9143" s="9"/>
    </row>
    <row r="9144" spans="13:22" x14ac:dyDescent="0.3">
      <c r="M9144"/>
      <c r="N9144"/>
      <c r="O9144"/>
      <c r="S9144"/>
      <c r="T9144"/>
      <c r="U9144"/>
      <c r="V9144" s="9"/>
    </row>
    <row r="9145" spans="13:22" x14ac:dyDescent="0.3">
      <c r="M9145"/>
      <c r="N9145"/>
      <c r="O9145"/>
      <c r="S9145"/>
      <c r="T9145"/>
      <c r="U9145"/>
      <c r="V9145" s="9"/>
    </row>
    <row r="9146" spans="13:22" x14ac:dyDescent="0.3">
      <c r="M9146"/>
      <c r="N9146"/>
      <c r="O9146"/>
      <c r="S9146"/>
      <c r="T9146"/>
      <c r="U9146"/>
      <c r="V9146" s="9"/>
    </row>
    <row r="9147" spans="13:22" x14ac:dyDescent="0.3">
      <c r="M9147"/>
      <c r="N9147"/>
      <c r="O9147"/>
      <c r="S9147"/>
      <c r="T9147"/>
      <c r="U9147"/>
      <c r="V9147" s="9"/>
    </row>
    <row r="9148" spans="13:22" x14ac:dyDescent="0.3">
      <c r="M9148"/>
      <c r="N9148"/>
      <c r="O9148"/>
      <c r="S9148"/>
      <c r="T9148"/>
      <c r="U9148"/>
      <c r="V9148" s="9"/>
    </row>
    <row r="9149" spans="13:22" x14ac:dyDescent="0.3">
      <c r="M9149"/>
      <c r="N9149"/>
      <c r="O9149"/>
      <c r="S9149"/>
      <c r="T9149"/>
      <c r="U9149"/>
      <c r="V9149" s="9"/>
    </row>
    <row r="9150" spans="13:22" x14ac:dyDescent="0.3">
      <c r="M9150"/>
      <c r="N9150"/>
      <c r="O9150"/>
      <c r="S9150"/>
      <c r="T9150"/>
      <c r="U9150"/>
      <c r="V9150" s="9"/>
    </row>
    <row r="9151" spans="13:22" x14ac:dyDescent="0.3">
      <c r="M9151"/>
      <c r="N9151"/>
      <c r="O9151"/>
      <c r="S9151"/>
      <c r="T9151"/>
      <c r="U9151"/>
      <c r="V9151" s="9"/>
    </row>
    <row r="9152" spans="13:22" x14ac:dyDescent="0.3">
      <c r="M9152"/>
      <c r="N9152"/>
      <c r="O9152"/>
      <c r="S9152"/>
      <c r="T9152"/>
      <c r="U9152"/>
      <c r="V9152" s="9"/>
    </row>
    <row r="9153" spans="13:22" x14ac:dyDescent="0.3">
      <c r="M9153"/>
      <c r="N9153"/>
      <c r="O9153"/>
      <c r="S9153"/>
      <c r="T9153"/>
      <c r="U9153"/>
      <c r="V9153" s="9"/>
    </row>
    <row r="9154" spans="13:22" x14ac:dyDescent="0.3">
      <c r="M9154"/>
      <c r="N9154"/>
      <c r="O9154"/>
      <c r="S9154"/>
      <c r="T9154"/>
      <c r="U9154"/>
      <c r="V9154" s="9"/>
    </row>
    <row r="9155" spans="13:22" x14ac:dyDescent="0.3">
      <c r="M9155"/>
      <c r="N9155"/>
      <c r="O9155"/>
      <c r="S9155"/>
      <c r="T9155"/>
      <c r="U9155"/>
      <c r="V9155" s="9"/>
    </row>
    <row r="9156" spans="13:22" x14ac:dyDescent="0.3">
      <c r="M9156"/>
      <c r="N9156"/>
      <c r="O9156"/>
      <c r="S9156"/>
      <c r="T9156"/>
      <c r="U9156"/>
      <c r="V9156" s="9"/>
    </row>
    <row r="9157" spans="13:22" x14ac:dyDescent="0.3">
      <c r="M9157"/>
      <c r="N9157"/>
      <c r="O9157"/>
      <c r="S9157"/>
      <c r="T9157"/>
      <c r="U9157"/>
      <c r="V9157" s="9"/>
    </row>
    <row r="9158" spans="13:22" x14ac:dyDescent="0.3">
      <c r="M9158"/>
      <c r="N9158"/>
      <c r="O9158"/>
      <c r="S9158"/>
      <c r="T9158"/>
      <c r="U9158"/>
      <c r="V9158" s="9"/>
    </row>
    <row r="9159" spans="13:22" x14ac:dyDescent="0.3">
      <c r="M9159"/>
      <c r="N9159"/>
      <c r="O9159"/>
      <c r="S9159"/>
      <c r="T9159"/>
      <c r="U9159"/>
      <c r="V9159" s="9"/>
    </row>
    <row r="9160" spans="13:22" x14ac:dyDescent="0.3">
      <c r="M9160"/>
      <c r="N9160"/>
      <c r="O9160"/>
      <c r="S9160"/>
      <c r="T9160"/>
      <c r="U9160"/>
      <c r="V9160" s="9"/>
    </row>
    <row r="9161" spans="13:22" x14ac:dyDescent="0.3">
      <c r="M9161"/>
      <c r="N9161"/>
      <c r="O9161"/>
      <c r="S9161"/>
      <c r="T9161"/>
      <c r="U9161"/>
      <c r="V9161" s="9"/>
    </row>
    <row r="9162" spans="13:22" x14ac:dyDescent="0.3">
      <c r="M9162"/>
      <c r="N9162"/>
      <c r="O9162"/>
      <c r="S9162"/>
      <c r="T9162"/>
      <c r="U9162"/>
      <c r="V9162" s="9"/>
    </row>
    <row r="9163" spans="13:22" x14ac:dyDescent="0.3">
      <c r="M9163"/>
      <c r="N9163"/>
      <c r="O9163"/>
      <c r="S9163"/>
      <c r="T9163"/>
      <c r="U9163"/>
      <c r="V9163" s="9"/>
    </row>
    <row r="9164" spans="13:22" x14ac:dyDescent="0.3">
      <c r="M9164"/>
      <c r="N9164"/>
      <c r="O9164"/>
      <c r="S9164"/>
      <c r="T9164"/>
      <c r="U9164"/>
      <c r="V9164" s="9"/>
    </row>
    <row r="9165" spans="13:22" x14ac:dyDescent="0.3">
      <c r="M9165"/>
      <c r="N9165"/>
      <c r="O9165"/>
      <c r="S9165"/>
      <c r="T9165"/>
      <c r="U9165"/>
      <c r="V9165" s="9"/>
    </row>
    <row r="9166" spans="13:22" x14ac:dyDescent="0.3">
      <c r="M9166"/>
      <c r="N9166"/>
      <c r="O9166"/>
      <c r="S9166"/>
      <c r="T9166"/>
      <c r="U9166"/>
      <c r="V9166" s="9"/>
    </row>
    <row r="9167" spans="13:22" x14ac:dyDescent="0.3">
      <c r="M9167"/>
      <c r="N9167"/>
      <c r="O9167"/>
      <c r="S9167"/>
      <c r="T9167"/>
      <c r="U9167"/>
      <c r="V9167" s="9"/>
    </row>
    <row r="9168" spans="13:22" x14ac:dyDescent="0.3">
      <c r="M9168"/>
      <c r="N9168"/>
      <c r="O9168"/>
      <c r="S9168"/>
      <c r="T9168"/>
      <c r="U9168"/>
      <c r="V9168" s="9"/>
    </row>
    <row r="9169" spans="13:22" x14ac:dyDescent="0.3">
      <c r="M9169"/>
      <c r="N9169"/>
      <c r="O9169"/>
      <c r="S9169"/>
      <c r="T9169"/>
      <c r="U9169"/>
      <c r="V9169" s="9"/>
    </row>
    <row r="9170" spans="13:22" x14ac:dyDescent="0.3">
      <c r="M9170"/>
      <c r="N9170"/>
      <c r="O9170"/>
      <c r="S9170"/>
      <c r="T9170"/>
      <c r="U9170"/>
      <c r="V9170" s="9"/>
    </row>
    <row r="9171" spans="13:22" x14ac:dyDescent="0.3">
      <c r="M9171"/>
      <c r="N9171"/>
      <c r="O9171"/>
      <c r="S9171"/>
      <c r="T9171"/>
      <c r="U9171"/>
      <c r="V9171" s="9"/>
    </row>
    <row r="9172" spans="13:22" x14ac:dyDescent="0.3">
      <c r="M9172"/>
      <c r="N9172"/>
      <c r="O9172"/>
      <c r="S9172"/>
      <c r="T9172"/>
      <c r="U9172"/>
      <c r="V9172" s="9"/>
    </row>
    <row r="9173" spans="13:22" x14ac:dyDescent="0.3">
      <c r="M9173"/>
      <c r="N9173"/>
      <c r="O9173"/>
      <c r="S9173"/>
      <c r="T9173"/>
      <c r="U9173"/>
      <c r="V9173" s="9"/>
    </row>
    <row r="9174" spans="13:22" x14ac:dyDescent="0.3">
      <c r="M9174"/>
      <c r="N9174"/>
      <c r="O9174"/>
      <c r="S9174"/>
      <c r="T9174"/>
      <c r="U9174"/>
      <c r="V9174" s="9"/>
    </row>
    <row r="9175" spans="13:22" x14ac:dyDescent="0.3">
      <c r="M9175"/>
      <c r="N9175"/>
      <c r="O9175"/>
      <c r="S9175"/>
      <c r="T9175"/>
      <c r="U9175"/>
      <c r="V9175" s="9"/>
    </row>
    <row r="9176" spans="13:22" x14ac:dyDescent="0.3">
      <c r="M9176"/>
      <c r="N9176"/>
      <c r="O9176"/>
      <c r="S9176"/>
      <c r="T9176"/>
      <c r="U9176"/>
      <c r="V9176" s="9"/>
    </row>
    <row r="9177" spans="13:22" x14ac:dyDescent="0.3">
      <c r="M9177"/>
      <c r="N9177"/>
      <c r="O9177"/>
      <c r="S9177"/>
      <c r="T9177"/>
      <c r="U9177"/>
      <c r="V9177" s="9"/>
    </row>
    <row r="9178" spans="13:22" x14ac:dyDescent="0.3">
      <c r="M9178"/>
      <c r="N9178"/>
      <c r="O9178"/>
      <c r="S9178"/>
      <c r="T9178"/>
      <c r="U9178"/>
      <c r="V9178" s="9"/>
    </row>
    <row r="9179" spans="13:22" x14ac:dyDescent="0.3">
      <c r="M9179"/>
      <c r="N9179"/>
      <c r="O9179"/>
      <c r="S9179"/>
      <c r="T9179"/>
      <c r="U9179"/>
      <c r="V9179" s="9"/>
    </row>
    <row r="9180" spans="13:22" x14ac:dyDescent="0.3">
      <c r="M9180"/>
      <c r="N9180"/>
      <c r="O9180"/>
      <c r="S9180"/>
      <c r="T9180"/>
      <c r="U9180"/>
      <c r="V9180" s="9"/>
    </row>
    <row r="9181" spans="13:22" x14ac:dyDescent="0.3">
      <c r="M9181"/>
      <c r="N9181"/>
      <c r="O9181"/>
      <c r="S9181"/>
      <c r="T9181"/>
      <c r="U9181"/>
      <c r="V9181" s="9"/>
    </row>
    <row r="9182" spans="13:22" x14ac:dyDescent="0.3">
      <c r="M9182"/>
      <c r="N9182"/>
      <c r="O9182"/>
      <c r="S9182"/>
      <c r="T9182"/>
      <c r="U9182"/>
      <c r="V9182" s="9"/>
    </row>
    <row r="9183" spans="13:22" x14ac:dyDescent="0.3">
      <c r="M9183"/>
      <c r="N9183"/>
      <c r="O9183"/>
      <c r="S9183"/>
      <c r="T9183"/>
      <c r="U9183"/>
      <c r="V9183" s="9"/>
    </row>
    <row r="9184" spans="13:22" x14ac:dyDescent="0.3">
      <c r="M9184"/>
      <c r="N9184"/>
      <c r="O9184"/>
      <c r="S9184"/>
      <c r="T9184"/>
      <c r="U9184"/>
      <c r="V9184" s="9"/>
    </row>
    <row r="9185" spans="13:22" x14ac:dyDescent="0.3">
      <c r="M9185"/>
      <c r="N9185"/>
      <c r="O9185"/>
      <c r="S9185"/>
      <c r="T9185"/>
      <c r="U9185"/>
      <c r="V9185" s="9"/>
    </row>
    <row r="9186" spans="13:22" x14ac:dyDescent="0.3">
      <c r="M9186"/>
      <c r="N9186"/>
      <c r="O9186"/>
      <c r="S9186"/>
      <c r="T9186"/>
      <c r="U9186"/>
      <c r="V9186" s="9"/>
    </row>
    <row r="9187" spans="13:22" x14ac:dyDescent="0.3">
      <c r="M9187"/>
      <c r="N9187"/>
      <c r="O9187"/>
      <c r="S9187"/>
      <c r="T9187"/>
      <c r="U9187"/>
      <c r="V9187" s="9"/>
    </row>
    <row r="9188" spans="13:22" x14ac:dyDescent="0.3">
      <c r="M9188"/>
      <c r="N9188"/>
      <c r="O9188"/>
      <c r="S9188"/>
      <c r="T9188"/>
      <c r="U9188"/>
      <c r="V9188" s="9"/>
    </row>
    <row r="9189" spans="13:22" x14ac:dyDescent="0.3">
      <c r="M9189"/>
      <c r="N9189"/>
      <c r="O9189"/>
      <c r="S9189"/>
      <c r="T9189"/>
      <c r="U9189"/>
      <c r="V9189" s="9"/>
    </row>
    <row r="9190" spans="13:22" x14ac:dyDescent="0.3">
      <c r="M9190"/>
      <c r="N9190"/>
      <c r="O9190"/>
      <c r="S9190"/>
      <c r="T9190"/>
      <c r="U9190"/>
      <c r="V9190" s="9"/>
    </row>
    <row r="9191" spans="13:22" x14ac:dyDescent="0.3">
      <c r="M9191"/>
      <c r="N9191"/>
      <c r="O9191"/>
      <c r="S9191"/>
      <c r="T9191"/>
      <c r="U9191"/>
      <c r="V9191" s="9"/>
    </row>
    <row r="9192" spans="13:22" x14ac:dyDescent="0.3">
      <c r="M9192"/>
      <c r="N9192"/>
      <c r="O9192"/>
      <c r="S9192"/>
      <c r="T9192"/>
      <c r="U9192"/>
      <c r="V9192" s="9"/>
    </row>
    <row r="9193" spans="13:22" x14ac:dyDescent="0.3">
      <c r="M9193"/>
      <c r="N9193"/>
      <c r="O9193"/>
      <c r="S9193"/>
      <c r="T9193"/>
      <c r="U9193"/>
      <c r="V9193" s="9"/>
    </row>
    <row r="9194" spans="13:22" x14ac:dyDescent="0.3">
      <c r="M9194"/>
      <c r="N9194"/>
      <c r="O9194"/>
      <c r="S9194"/>
      <c r="T9194"/>
      <c r="U9194"/>
      <c r="V9194" s="9"/>
    </row>
    <row r="9195" spans="13:22" x14ac:dyDescent="0.3">
      <c r="M9195"/>
      <c r="N9195"/>
      <c r="O9195"/>
      <c r="S9195"/>
      <c r="T9195"/>
      <c r="U9195"/>
      <c r="V9195" s="9"/>
    </row>
    <row r="9196" spans="13:22" x14ac:dyDescent="0.3">
      <c r="M9196"/>
      <c r="N9196"/>
      <c r="O9196"/>
      <c r="S9196"/>
      <c r="T9196"/>
      <c r="U9196"/>
      <c r="V9196" s="9"/>
    </row>
    <row r="9197" spans="13:22" x14ac:dyDescent="0.3">
      <c r="M9197"/>
      <c r="N9197"/>
      <c r="O9197"/>
      <c r="S9197"/>
      <c r="T9197"/>
      <c r="U9197"/>
      <c r="V9197" s="9"/>
    </row>
    <row r="9198" spans="13:22" x14ac:dyDescent="0.3">
      <c r="M9198"/>
      <c r="N9198"/>
      <c r="O9198"/>
      <c r="S9198"/>
      <c r="T9198"/>
      <c r="U9198"/>
      <c r="V9198" s="9"/>
    </row>
    <row r="9199" spans="13:22" x14ac:dyDescent="0.3">
      <c r="M9199"/>
      <c r="N9199"/>
      <c r="O9199"/>
      <c r="S9199"/>
      <c r="T9199"/>
      <c r="U9199"/>
      <c r="V9199" s="9"/>
    </row>
    <row r="9200" spans="13:22" x14ac:dyDescent="0.3">
      <c r="M9200"/>
      <c r="N9200"/>
      <c r="O9200"/>
      <c r="S9200"/>
      <c r="T9200"/>
      <c r="U9200"/>
      <c r="V9200" s="9"/>
    </row>
    <row r="9201" spans="13:22" x14ac:dyDescent="0.3">
      <c r="M9201"/>
      <c r="N9201"/>
      <c r="O9201"/>
      <c r="S9201"/>
      <c r="T9201"/>
      <c r="U9201"/>
      <c r="V9201" s="9"/>
    </row>
    <row r="9202" spans="13:22" x14ac:dyDescent="0.3">
      <c r="M9202"/>
      <c r="N9202"/>
      <c r="O9202"/>
      <c r="S9202"/>
      <c r="T9202"/>
      <c r="U9202"/>
      <c r="V9202" s="9"/>
    </row>
    <row r="9203" spans="13:22" x14ac:dyDescent="0.3">
      <c r="M9203"/>
      <c r="N9203"/>
      <c r="O9203"/>
      <c r="S9203"/>
      <c r="T9203"/>
      <c r="U9203"/>
      <c r="V9203" s="9"/>
    </row>
    <row r="9204" spans="13:22" x14ac:dyDescent="0.3">
      <c r="M9204"/>
      <c r="N9204"/>
      <c r="O9204"/>
      <c r="S9204"/>
      <c r="T9204"/>
      <c r="U9204"/>
      <c r="V9204" s="9"/>
    </row>
    <row r="9205" spans="13:22" x14ac:dyDescent="0.3">
      <c r="M9205"/>
      <c r="N9205"/>
      <c r="O9205"/>
      <c r="S9205"/>
      <c r="T9205"/>
      <c r="U9205"/>
      <c r="V9205" s="9"/>
    </row>
    <row r="9206" spans="13:22" x14ac:dyDescent="0.3">
      <c r="M9206"/>
      <c r="N9206"/>
      <c r="O9206"/>
      <c r="S9206"/>
      <c r="T9206"/>
      <c r="U9206"/>
      <c r="V9206" s="9"/>
    </row>
    <row r="9207" spans="13:22" x14ac:dyDescent="0.3">
      <c r="M9207"/>
      <c r="N9207"/>
      <c r="O9207"/>
      <c r="S9207"/>
      <c r="T9207"/>
      <c r="U9207"/>
      <c r="V9207" s="9"/>
    </row>
    <row r="9208" spans="13:22" x14ac:dyDescent="0.3">
      <c r="M9208"/>
      <c r="N9208"/>
      <c r="O9208"/>
      <c r="S9208"/>
      <c r="T9208"/>
      <c r="U9208"/>
      <c r="V9208" s="9"/>
    </row>
    <row r="9209" spans="13:22" x14ac:dyDescent="0.3">
      <c r="M9209"/>
      <c r="N9209"/>
      <c r="O9209"/>
      <c r="S9209"/>
      <c r="T9209"/>
      <c r="U9209"/>
      <c r="V9209" s="9"/>
    </row>
    <row r="9210" spans="13:22" x14ac:dyDescent="0.3">
      <c r="M9210"/>
      <c r="N9210"/>
      <c r="O9210"/>
      <c r="S9210"/>
      <c r="T9210"/>
      <c r="U9210"/>
      <c r="V9210" s="9"/>
    </row>
    <row r="9211" spans="13:22" x14ac:dyDescent="0.3">
      <c r="M9211"/>
      <c r="N9211"/>
      <c r="O9211"/>
      <c r="S9211"/>
      <c r="T9211"/>
      <c r="U9211"/>
      <c r="V9211" s="9"/>
    </row>
    <row r="9212" spans="13:22" x14ac:dyDescent="0.3">
      <c r="M9212"/>
      <c r="N9212"/>
      <c r="O9212"/>
      <c r="S9212"/>
      <c r="T9212"/>
      <c r="U9212"/>
      <c r="V9212" s="9"/>
    </row>
    <row r="9213" spans="13:22" x14ac:dyDescent="0.3">
      <c r="M9213"/>
      <c r="N9213"/>
      <c r="O9213"/>
      <c r="S9213"/>
      <c r="T9213"/>
      <c r="U9213"/>
      <c r="V9213" s="9"/>
    </row>
    <row r="9214" spans="13:22" x14ac:dyDescent="0.3">
      <c r="M9214"/>
      <c r="N9214"/>
      <c r="O9214"/>
      <c r="S9214"/>
      <c r="T9214"/>
      <c r="U9214"/>
      <c r="V9214" s="9"/>
    </row>
    <row r="9215" spans="13:22" x14ac:dyDescent="0.3">
      <c r="M9215"/>
      <c r="N9215"/>
      <c r="O9215"/>
      <c r="S9215"/>
      <c r="T9215"/>
      <c r="U9215"/>
      <c r="V9215" s="9"/>
    </row>
    <row r="9216" spans="13:22" x14ac:dyDescent="0.3">
      <c r="M9216"/>
      <c r="N9216"/>
      <c r="O9216"/>
      <c r="S9216"/>
      <c r="T9216"/>
      <c r="U9216"/>
      <c r="V9216" s="9"/>
    </row>
    <row r="9217" spans="13:22" x14ac:dyDescent="0.3">
      <c r="M9217"/>
      <c r="N9217"/>
      <c r="O9217"/>
      <c r="S9217"/>
      <c r="T9217"/>
      <c r="U9217"/>
      <c r="V9217" s="9"/>
    </row>
    <row r="9218" spans="13:22" x14ac:dyDescent="0.3">
      <c r="M9218"/>
      <c r="N9218"/>
      <c r="O9218"/>
      <c r="S9218"/>
      <c r="T9218"/>
      <c r="U9218"/>
      <c r="V9218" s="9"/>
    </row>
    <row r="9219" spans="13:22" x14ac:dyDescent="0.3">
      <c r="M9219"/>
      <c r="N9219"/>
      <c r="O9219"/>
      <c r="S9219"/>
      <c r="T9219"/>
      <c r="U9219"/>
      <c r="V9219" s="9"/>
    </row>
    <row r="9220" spans="13:22" x14ac:dyDescent="0.3">
      <c r="M9220"/>
      <c r="N9220"/>
      <c r="O9220"/>
      <c r="S9220"/>
      <c r="T9220"/>
      <c r="U9220"/>
      <c r="V9220" s="9"/>
    </row>
    <row r="9221" spans="13:22" x14ac:dyDescent="0.3">
      <c r="M9221"/>
      <c r="N9221"/>
      <c r="O9221"/>
      <c r="S9221"/>
      <c r="T9221"/>
      <c r="U9221"/>
      <c r="V9221" s="9"/>
    </row>
    <row r="9222" spans="13:22" x14ac:dyDescent="0.3">
      <c r="M9222"/>
      <c r="N9222"/>
      <c r="O9222"/>
      <c r="S9222"/>
      <c r="T9222"/>
      <c r="U9222"/>
      <c r="V9222" s="9"/>
    </row>
    <row r="9223" spans="13:22" x14ac:dyDescent="0.3">
      <c r="M9223"/>
      <c r="N9223"/>
      <c r="O9223"/>
      <c r="S9223"/>
      <c r="T9223"/>
      <c r="U9223"/>
      <c r="V9223" s="9"/>
    </row>
    <row r="9224" spans="13:22" x14ac:dyDescent="0.3">
      <c r="M9224"/>
      <c r="N9224"/>
      <c r="O9224"/>
      <c r="S9224"/>
      <c r="T9224"/>
      <c r="U9224"/>
      <c r="V9224" s="9"/>
    </row>
    <row r="9225" spans="13:22" x14ac:dyDescent="0.3">
      <c r="M9225"/>
      <c r="N9225"/>
      <c r="O9225"/>
      <c r="S9225"/>
      <c r="T9225"/>
      <c r="U9225"/>
      <c r="V9225" s="9"/>
    </row>
    <row r="9226" spans="13:22" x14ac:dyDescent="0.3">
      <c r="M9226"/>
      <c r="N9226"/>
      <c r="O9226"/>
      <c r="S9226"/>
      <c r="T9226"/>
      <c r="U9226"/>
      <c r="V9226" s="9"/>
    </row>
    <row r="9227" spans="13:22" x14ac:dyDescent="0.3">
      <c r="M9227"/>
      <c r="N9227"/>
      <c r="O9227"/>
      <c r="S9227"/>
      <c r="T9227"/>
      <c r="U9227"/>
      <c r="V9227" s="9"/>
    </row>
    <row r="9228" spans="13:22" x14ac:dyDescent="0.3">
      <c r="M9228"/>
      <c r="N9228"/>
      <c r="O9228"/>
      <c r="S9228"/>
      <c r="T9228"/>
      <c r="U9228"/>
      <c r="V9228" s="9"/>
    </row>
    <row r="9229" spans="13:22" x14ac:dyDescent="0.3">
      <c r="M9229"/>
      <c r="N9229"/>
      <c r="O9229"/>
      <c r="S9229"/>
      <c r="T9229"/>
      <c r="U9229"/>
      <c r="V9229" s="9"/>
    </row>
    <row r="9230" spans="13:22" x14ac:dyDescent="0.3">
      <c r="M9230"/>
      <c r="N9230"/>
      <c r="O9230"/>
      <c r="S9230"/>
      <c r="T9230"/>
      <c r="U9230"/>
      <c r="V9230" s="9"/>
    </row>
    <row r="9231" spans="13:22" x14ac:dyDescent="0.3">
      <c r="M9231"/>
      <c r="N9231"/>
      <c r="O9231"/>
      <c r="S9231"/>
      <c r="T9231"/>
      <c r="U9231"/>
      <c r="V9231" s="9"/>
    </row>
    <row r="9232" spans="13:22" x14ac:dyDescent="0.3">
      <c r="M9232"/>
      <c r="N9232"/>
      <c r="O9232"/>
      <c r="S9232"/>
      <c r="T9232"/>
      <c r="U9232"/>
      <c r="V9232" s="9"/>
    </row>
    <row r="9233" spans="13:22" x14ac:dyDescent="0.3">
      <c r="M9233"/>
      <c r="N9233"/>
      <c r="O9233"/>
      <c r="S9233"/>
      <c r="T9233"/>
      <c r="U9233"/>
      <c r="V9233" s="9"/>
    </row>
    <row r="9234" spans="13:22" x14ac:dyDescent="0.3">
      <c r="M9234"/>
      <c r="N9234"/>
      <c r="O9234"/>
      <c r="S9234"/>
      <c r="T9234"/>
      <c r="U9234"/>
      <c r="V9234" s="9"/>
    </row>
    <row r="9235" spans="13:22" x14ac:dyDescent="0.3">
      <c r="M9235"/>
      <c r="N9235"/>
      <c r="O9235"/>
      <c r="S9235"/>
      <c r="T9235"/>
      <c r="U9235"/>
      <c r="V9235" s="9"/>
    </row>
    <row r="9236" spans="13:22" x14ac:dyDescent="0.3">
      <c r="M9236"/>
      <c r="N9236"/>
      <c r="O9236"/>
      <c r="S9236"/>
      <c r="T9236"/>
      <c r="U9236"/>
      <c r="V9236" s="9"/>
    </row>
    <row r="9237" spans="13:22" x14ac:dyDescent="0.3">
      <c r="M9237"/>
      <c r="N9237"/>
      <c r="O9237"/>
      <c r="S9237"/>
      <c r="T9237"/>
      <c r="U9237"/>
      <c r="V9237" s="9"/>
    </row>
    <row r="9238" spans="13:22" x14ac:dyDescent="0.3">
      <c r="M9238"/>
      <c r="N9238"/>
      <c r="O9238"/>
      <c r="S9238"/>
      <c r="T9238"/>
      <c r="U9238"/>
      <c r="V9238" s="9"/>
    </row>
    <row r="9239" spans="13:22" x14ac:dyDescent="0.3">
      <c r="M9239"/>
      <c r="N9239"/>
      <c r="O9239"/>
      <c r="S9239"/>
      <c r="T9239"/>
      <c r="U9239"/>
      <c r="V9239" s="9"/>
    </row>
    <row r="9240" spans="13:22" x14ac:dyDescent="0.3">
      <c r="M9240"/>
      <c r="N9240"/>
      <c r="O9240"/>
      <c r="S9240"/>
      <c r="T9240"/>
      <c r="U9240"/>
      <c r="V9240" s="9"/>
    </row>
    <row r="9241" spans="13:22" x14ac:dyDescent="0.3">
      <c r="M9241"/>
      <c r="N9241"/>
      <c r="O9241"/>
      <c r="S9241"/>
      <c r="T9241"/>
      <c r="U9241"/>
      <c r="V9241" s="9"/>
    </row>
    <row r="9242" spans="13:22" x14ac:dyDescent="0.3">
      <c r="M9242"/>
      <c r="N9242"/>
      <c r="O9242"/>
      <c r="S9242"/>
      <c r="T9242"/>
      <c r="U9242"/>
      <c r="V9242" s="9"/>
    </row>
    <row r="9243" spans="13:22" x14ac:dyDescent="0.3">
      <c r="M9243"/>
      <c r="N9243"/>
      <c r="O9243"/>
      <c r="S9243"/>
      <c r="T9243"/>
      <c r="U9243"/>
      <c r="V9243" s="9"/>
    </row>
    <row r="9244" spans="13:22" x14ac:dyDescent="0.3">
      <c r="M9244"/>
      <c r="N9244"/>
      <c r="O9244"/>
      <c r="S9244"/>
      <c r="T9244"/>
      <c r="U9244"/>
      <c r="V9244" s="9"/>
    </row>
    <row r="9245" spans="13:22" x14ac:dyDescent="0.3">
      <c r="M9245"/>
      <c r="N9245"/>
      <c r="O9245"/>
      <c r="S9245"/>
      <c r="T9245"/>
      <c r="U9245"/>
      <c r="V9245" s="9"/>
    </row>
    <row r="9246" spans="13:22" x14ac:dyDescent="0.3">
      <c r="M9246"/>
      <c r="N9246"/>
      <c r="O9246"/>
      <c r="S9246"/>
      <c r="T9246"/>
      <c r="U9246"/>
      <c r="V9246" s="9"/>
    </row>
    <row r="9247" spans="13:22" x14ac:dyDescent="0.3">
      <c r="M9247"/>
      <c r="N9247"/>
      <c r="O9247"/>
      <c r="S9247"/>
      <c r="T9247"/>
      <c r="U9247"/>
      <c r="V9247" s="9"/>
    </row>
    <row r="9248" spans="13:22" x14ac:dyDescent="0.3">
      <c r="M9248"/>
      <c r="N9248"/>
      <c r="O9248"/>
      <c r="S9248"/>
      <c r="T9248"/>
      <c r="U9248"/>
      <c r="V9248" s="9"/>
    </row>
    <row r="9249" spans="13:22" x14ac:dyDescent="0.3">
      <c r="M9249"/>
      <c r="N9249"/>
      <c r="O9249"/>
      <c r="S9249"/>
      <c r="T9249"/>
      <c r="U9249"/>
      <c r="V9249" s="9"/>
    </row>
    <row r="9250" spans="13:22" x14ac:dyDescent="0.3">
      <c r="M9250"/>
      <c r="N9250"/>
      <c r="O9250"/>
      <c r="S9250"/>
      <c r="T9250"/>
      <c r="U9250"/>
      <c r="V9250" s="9"/>
    </row>
    <row r="9251" spans="13:22" x14ac:dyDescent="0.3">
      <c r="M9251"/>
      <c r="N9251"/>
      <c r="O9251"/>
      <c r="S9251"/>
      <c r="T9251"/>
      <c r="U9251"/>
      <c r="V9251" s="9"/>
    </row>
    <row r="9252" spans="13:22" x14ac:dyDescent="0.3">
      <c r="M9252"/>
      <c r="N9252"/>
      <c r="O9252"/>
      <c r="S9252"/>
      <c r="T9252"/>
      <c r="U9252"/>
      <c r="V9252" s="9"/>
    </row>
    <row r="9253" spans="13:22" x14ac:dyDescent="0.3">
      <c r="M9253"/>
      <c r="N9253"/>
      <c r="O9253"/>
      <c r="S9253"/>
      <c r="T9253"/>
      <c r="U9253"/>
      <c r="V9253" s="9"/>
    </row>
    <row r="9254" spans="13:22" x14ac:dyDescent="0.3">
      <c r="M9254"/>
      <c r="N9254"/>
      <c r="O9254"/>
      <c r="S9254"/>
      <c r="T9254"/>
      <c r="U9254"/>
      <c r="V9254" s="9"/>
    </row>
    <row r="9255" spans="13:22" x14ac:dyDescent="0.3">
      <c r="M9255"/>
      <c r="N9255"/>
      <c r="O9255"/>
      <c r="S9255"/>
      <c r="T9255"/>
      <c r="U9255"/>
      <c r="V9255" s="9"/>
    </row>
    <row r="9256" spans="13:22" x14ac:dyDescent="0.3">
      <c r="M9256"/>
      <c r="N9256"/>
      <c r="O9256"/>
      <c r="S9256"/>
      <c r="T9256"/>
      <c r="U9256"/>
      <c r="V9256" s="9"/>
    </row>
    <row r="9257" spans="13:22" x14ac:dyDescent="0.3">
      <c r="M9257"/>
      <c r="N9257"/>
      <c r="O9257"/>
      <c r="S9257"/>
      <c r="T9257"/>
      <c r="U9257"/>
      <c r="V9257" s="9"/>
    </row>
    <row r="9258" spans="13:22" x14ac:dyDescent="0.3">
      <c r="M9258"/>
      <c r="N9258"/>
      <c r="O9258"/>
      <c r="S9258"/>
      <c r="T9258"/>
      <c r="U9258"/>
      <c r="V9258" s="9"/>
    </row>
    <row r="9259" spans="13:22" x14ac:dyDescent="0.3">
      <c r="M9259"/>
      <c r="N9259"/>
      <c r="O9259"/>
      <c r="S9259"/>
      <c r="T9259"/>
      <c r="U9259"/>
      <c r="V9259" s="9"/>
    </row>
    <row r="9260" spans="13:22" x14ac:dyDescent="0.3">
      <c r="M9260"/>
      <c r="N9260"/>
      <c r="O9260"/>
      <c r="S9260"/>
      <c r="T9260"/>
      <c r="U9260"/>
      <c r="V9260" s="9"/>
    </row>
    <row r="9261" spans="13:22" x14ac:dyDescent="0.3">
      <c r="M9261"/>
      <c r="N9261"/>
      <c r="O9261"/>
      <c r="S9261"/>
      <c r="T9261"/>
      <c r="U9261"/>
      <c r="V9261" s="9"/>
    </row>
    <row r="9262" spans="13:22" x14ac:dyDescent="0.3">
      <c r="M9262"/>
      <c r="N9262"/>
      <c r="O9262"/>
      <c r="S9262"/>
      <c r="T9262"/>
      <c r="U9262"/>
      <c r="V9262" s="9"/>
    </row>
    <row r="9263" spans="13:22" x14ac:dyDescent="0.3">
      <c r="M9263"/>
      <c r="N9263"/>
      <c r="O9263"/>
      <c r="S9263"/>
      <c r="T9263"/>
      <c r="U9263"/>
      <c r="V9263" s="9"/>
    </row>
    <row r="9264" spans="13:22" x14ac:dyDescent="0.3">
      <c r="M9264"/>
      <c r="N9264"/>
      <c r="O9264"/>
      <c r="S9264"/>
      <c r="T9264"/>
      <c r="U9264"/>
      <c r="V9264" s="9"/>
    </row>
    <row r="9265" spans="13:22" x14ac:dyDescent="0.3">
      <c r="M9265"/>
      <c r="N9265"/>
      <c r="O9265"/>
      <c r="S9265"/>
      <c r="T9265"/>
      <c r="U9265"/>
      <c r="V9265" s="9"/>
    </row>
    <row r="9266" spans="13:22" x14ac:dyDescent="0.3">
      <c r="M9266"/>
      <c r="N9266"/>
      <c r="O9266"/>
      <c r="S9266"/>
      <c r="T9266"/>
      <c r="U9266"/>
      <c r="V9266" s="9"/>
    </row>
    <row r="9267" spans="13:22" x14ac:dyDescent="0.3">
      <c r="M9267"/>
      <c r="N9267"/>
      <c r="O9267"/>
      <c r="S9267"/>
      <c r="T9267"/>
      <c r="U9267"/>
      <c r="V9267" s="9"/>
    </row>
    <row r="9268" spans="13:22" x14ac:dyDescent="0.3">
      <c r="M9268"/>
      <c r="N9268"/>
      <c r="O9268"/>
      <c r="S9268"/>
      <c r="T9268"/>
      <c r="U9268"/>
      <c r="V9268" s="9"/>
    </row>
    <row r="9269" spans="13:22" x14ac:dyDescent="0.3">
      <c r="M9269"/>
      <c r="N9269"/>
      <c r="O9269"/>
      <c r="S9269"/>
      <c r="T9269"/>
      <c r="U9269"/>
      <c r="V9269" s="9"/>
    </row>
    <row r="9270" spans="13:22" x14ac:dyDescent="0.3">
      <c r="M9270"/>
      <c r="N9270"/>
      <c r="O9270"/>
      <c r="S9270"/>
      <c r="T9270"/>
      <c r="U9270"/>
      <c r="V9270" s="9"/>
    </row>
    <row r="9271" spans="13:22" x14ac:dyDescent="0.3">
      <c r="M9271"/>
      <c r="N9271"/>
      <c r="O9271"/>
      <c r="S9271"/>
      <c r="T9271"/>
      <c r="U9271"/>
      <c r="V9271" s="9"/>
    </row>
    <row r="9272" spans="13:22" x14ac:dyDescent="0.3">
      <c r="M9272"/>
      <c r="N9272"/>
      <c r="O9272"/>
      <c r="S9272"/>
      <c r="T9272"/>
      <c r="U9272"/>
      <c r="V9272" s="9"/>
    </row>
    <row r="9273" spans="13:22" x14ac:dyDescent="0.3">
      <c r="M9273"/>
      <c r="N9273"/>
      <c r="O9273"/>
      <c r="S9273"/>
      <c r="T9273"/>
      <c r="U9273"/>
      <c r="V9273" s="9"/>
    </row>
    <row r="9274" spans="13:22" x14ac:dyDescent="0.3">
      <c r="M9274"/>
      <c r="N9274"/>
      <c r="O9274"/>
      <c r="S9274"/>
      <c r="T9274"/>
      <c r="U9274"/>
      <c r="V9274" s="9"/>
    </row>
    <row r="9275" spans="13:22" x14ac:dyDescent="0.3">
      <c r="M9275"/>
      <c r="N9275"/>
      <c r="O9275"/>
      <c r="S9275"/>
      <c r="T9275"/>
      <c r="U9275"/>
      <c r="V9275" s="9"/>
    </row>
    <row r="9276" spans="13:22" x14ac:dyDescent="0.3">
      <c r="M9276"/>
      <c r="N9276"/>
      <c r="O9276"/>
      <c r="S9276"/>
      <c r="T9276"/>
      <c r="U9276"/>
      <c r="V9276" s="9"/>
    </row>
    <row r="9277" spans="13:22" x14ac:dyDescent="0.3">
      <c r="M9277"/>
      <c r="N9277"/>
      <c r="O9277"/>
      <c r="S9277"/>
      <c r="T9277"/>
      <c r="U9277"/>
      <c r="V9277" s="9"/>
    </row>
    <row r="9278" spans="13:22" x14ac:dyDescent="0.3">
      <c r="M9278"/>
      <c r="N9278"/>
      <c r="O9278"/>
      <c r="S9278"/>
      <c r="T9278"/>
      <c r="U9278"/>
      <c r="V9278" s="9"/>
    </row>
    <row r="9279" spans="13:22" x14ac:dyDescent="0.3">
      <c r="M9279"/>
      <c r="N9279"/>
      <c r="O9279"/>
      <c r="S9279"/>
      <c r="T9279"/>
      <c r="U9279"/>
      <c r="V9279" s="9"/>
    </row>
    <row r="9280" spans="13:22" x14ac:dyDescent="0.3">
      <c r="M9280"/>
      <c r="N9280"/>
      <c r="O9280"/>
      <c r="S9280"/>
      <c r="T9280"/>
      <c r="U9280"/>
      <c r="V9280" s="9"/>
    </row>
    <row r="9281" spans="13:22" x14ac:dyDescent="0.3">
      <c r="M9281"/>
      <c r="N9281"/>
      <c r="O9281"/>
      <c r="S9281"/>
      <c r="T9281"/>
      <c r="U9281"/>
      <c r="V9281" s="9"/>
    </row>
    <row r="9282" spans="13:22" x14ac:dyDescent="0.3">
      <c r="M9282"/>
      <c r="N9282"/>
      <c r="O9282"/>
      <c r="S9282"/>
      <c r="T9282"/>
      <c r="U9282"/>
      <c r="V9282" s="9"/>
    </row>
    <row r="9283" spans="13:22" x14ac:dyDescent="0.3">
      <c r="M9283"/>
      <c r="N9283"/>
      <c r="O9283"/>
      <c r="S9283"/>
      <c r="T9283"/>
      <c r="U9283"/>
      <c r="V9283" s="9"/>
    </row>
    <row r="9284" spans="13:22" x14ac:dyDescent="0.3">
      <c r="M9284"/>
      <c r="N9284"/>
      <c r="O9284"/>
      <c r="S9284"/>
      <c r="T9284"/>
      <c r="U9284"/>
      <c r="V9284" s="9"/>
    </row>
    <row r="9285" spans="13:22" x14ac:dyDescent="0.3">
      <c r="M9285"/>
      <c r="N9285"/>
      <c r="O9285"/>
      <c r="S9285"/>
      <c r="T9285"/>
      <c r="U9285"/>
      <c r="V9285" s="9"/>
    </row>
    <row r="9286" spans="13:22" x14ac:dyDescent="0.3">
      <c r="M9286"/>
      <c r="N9286"/>
      <c r="O9286"/>
      <c r="S9286"/>
      <c r="T9286"/>
      <c r="U9286"/>
      <c r="V9286" s="9"/>
    </row>
    <row r="9287" spans="13:22" x14ac:dyDescent="0.3">
      <c r="M9287"/>
      <c r="N9287"/>
      <c r="O9287"/>
      <c r="S9287"/>
      <c r="T9287"/>
      <c r="U9287"/>
      <c r="V9287" s="9"/>
    </row>
    <row r="9288" spans="13:22" x14ac:dyDescent="0.3">
      <c r="M9288"/>
      <c r="N9288"/>
      <c r="O9288"/>
      <c r="S9288"/>
      <c r="T9288"/>
      <c r="U9288"/>
      <c r="V9288" s="9"/>
    </row>
    <row r="9289" spans="13:22" x14ac:dyDescent="0.3">
      <c r="M9289"/>
      <c r="N9289"/>
      <c r="O9289"/>
      <c r="S9289"/>
      <c r="T9289"/>
      <c r="U9289"/>
      <c r="V9289" s="9"/>
    </row>
    <row r="9290" spans="13:22" x14ac:dyDescent="0.3">
      <c r="M9290"/>
      <c r="N9290"/>
      <c r="O9290"/>
      <c r="S9290"/>
      <c r="T9290"/>
      <c r="U9290"/>
      <c r="V9290" s="9"/>
    </row>
    <row r="9291" spans="13:22" x14ac:dyDescent="0.3">
      <c r="M9291"/>
      <c r="N9291"/>
      <c r="O9291"/>
      <c r="S9291"/>
      <c r="T9291"/>
      <c r="U9291"/>
      <c r="V9291" s="9"/>
    </row>
    <row r="9292" spans="13:22" x14ac:dyDescent="0.3">
      <c r="M9292"/>
      <c r="N9292"/>
      <c r="O9292"/>
      <c r="S9292"/>
      <c r="T9292"/>
      <c r="U9292"/>
      <c r="V9292" s="9"/>
    </row>
    <row r="9293" spans="13:22" x14ac:dyDescent="0.3">
      <c r="M9293"/>
      <c r="N9293"/>
      <c r="O9293"/>
      <c r="S9293"/>
      <c r="T9293"/>
      <c r="U9293"/>
      <c r="V9293" s="9"/>
    </row>
    <row r="9294" spans="13:22" x14ac:dyDescent="0.3">
      <c r="M9294"/>
      <c r="N9294"/>
      <c r="O9294"/>
      <c r="S9294"/>
      <c r="T9294"/>
      <c r="U9294"/>
      <c r="V9294" s="9"/>
    </row>
    <row r="9295" spans="13:22" x14ac:dyDescent="0.3">
      <c r="M9295"/>
      <c r="N9295"/>
      <c r="O9295"/>
      <c r="S9295"/>
      <c r="T9295"/>
      <c r="U9295"/>
      <c r="V9295" s="9"/>
    </row>
    <row r="9296" spans="13:22" x14ac:dyDescent="0.3">
      <c r="M9296"/>
      <c r="N9296"/>
      <c r="O9296"/>
      <c r="S9296"/>
      <c r="T9296"/>
      <c r="U9296"/>
      <c r="V9296" s="9"/>
    </row>
    <row r="9297" spans="13:22" x14ac:dyDescent="0.3">
      <c r="M9297"/>
      <c r="N9297"/>
      <c r="O9297"/>
      <c r="S9297"/>
      <c r="T9297"/>
      <c r="U9297"/>
      <c r="V9297" s="9"/>
    </row>
    <row r="9298" spans="13:22" x14ac:dyDescent="0.3">
      <c r="M9298"/>
      <c r="N9298"/>
      <c r="O9298"/>
      <c r="S9298"/>
      <c r="T9298"/>
      <c r="U9298"/>
      <c r="V9298" s="9"/>
    </row>
    <row r="9299" spans="13:22" x14ac:dyDescent="0.3">
      <c r="M9299"/>
      <c r="N9299"/>
      <c r="O9299"/>
      <c r="S9299"/>
      <c r="T9299"/>
      <c r="U9299"/>
      <c r="V9299" s="9"/>
    </row>
    <row r="9300" spans="13:22" x14ac:dyDescent="0.3">
      <c r="M9300"/>
      <c r="N9300"/>
      <c r="O9300"/>
      <c r="S9300"/>
      <c r="T9300"/>
      <c r="U9300"/>
      <c r="V9300" s="9"/>
    </row>
    <row r="9301" spans="13:22" x14ac:dyDescent="0.3">
      <c r="M9301"/>
      <c r="N9301"/>
      <c r="O9301"/>
      <c r="S9301"/>
      <c r="T9301"/>
      <c r="U9301"/>
      <c r="V9301" s="9"/>
    </row>
    <row r="9302" spans="13:22" x14ac:dyDescent="0.3">
      <c r="M9302"/>
      <c r="N9302"/>
      <c r="O9302"/>
      <c r="S9302"/>
      <c r="T9302"/>
      <c r="U9302"/>
      <c r="V9302" s="9"/>
    </row>
    <row r="9303" spans="13:22" x14ac:dyDescent="0.3">
      <c r="M9303"/>
      <c r="N9303"/>
      <c r="O9303"/>
      <c r="S9303"/>
      <c r="T9303"/>
      <c r="U9303"/>
      <c r="V9303" s="9"/>
    </row>
    <row r="9304" spans="13:22" x14ac:dyDescent="0.3">
      <c r="M9304"/>
      <c r="N9304"/>
      <c r="O9304"/>
      <c r="S9304"/>
      <c r="T9304"/>
      <c r="U9304"/>
      <c r="V9304" s="9"/>
    </row>
    <row r="9305" spans="13:22" x14ac:dyDescent="0.3">
      <c r="M9305"/>
      <c r="N9305"/>
      <c r="O9305"/>
      <c r="S9305"/>
      <c r="T9305"/>
      <c r="U9305"/>
      <c r="V9305" s="9"/>
    </row>
    <row r="9306" spans="13:22" x14ac:dyDescent="0.3">
      <c r="M9306"/>
      <c r="N9306"/>
      <c r="O9306"/>
      <c r="S9306"/>
      <c r="T9306"/>
      <c r="U9306"/>
      <c r="V9306" s="9"/>
    </row>
    <row r="9307" spans="13:22" x14ac:dyDescent="0.3">
      <c r="M9307"/>
      <c r="N9307"/>
      <c r="O9307"/>
      <c r="S9307"/>
      <c r="T9307"/>
      <c r="U9307"/>
      <c r="V9307" s="9"/>
    </row>
    <row r="9308" spans="13:22" x14ac:dyDescent="0.3">
      <c r="M9308"/>
      <c r="N9308"/>
      <c r="O9308"/>
      <c r="S9308"/>
      <c r="T9308"/>
      <c r="U9308"/>
      <c r="V9308" s="9"/>
    </row>
    <row r="9309" spans="13:22" x14ac:dyDescent="0.3">
      <c r="M9309"/>
      <c r="N9309"/>
      <c r="O9309"/>
      <c r="S9309"/>
      <c r="T9309"/>
      <c r="U9309"/>
      <c r="V9309" s="9"/>
    </row>
    <row r="9310" spans="13:22" x14ac:dyDescent="0.3">
      <c r="M9310"/>
      <c r="N9310"/>
      <c r="O9310"/>
      <c r="S9310"/>
      <c r="T9310"/>
      <c r="U9310"/>
      <c r="V9310" s="9"/>
    </row>
    <row r="9311" spans="13:22" x14ac:dyDescent="0.3">
      <c r="M9311"/>
      <c r="N9311"/>
      <c r="O9311"/>
      <c r="S9311"/>
      <c r="T9311"/>
      <c r="U9311"/>
      <c r="V9311" s="9"/>
    </row>
    <row r="9312" spans="13:22" x14ac:dyDescent="0.3">
      <c r="M9312"/>
      <c r="N9312"/>
      <c r="O9312"/>
      <c r="S9312"/>
      <c r="T9312"/>
      <c r="U9312"/>
      <c r="V9312" s="9"/>
    </row>
    <row r="9313" spans="13:22" x14ac:dyDescent="0.3">
      <c r="M9313"/>
      <c r="N9313"/>
      <c r="O9313"/>
      <c r="S9313"/>
      <c r="T9313"/>
      <c r="U9313"/>
      <c r="V9313" s="9"/>
    </row>
    <row r="9314" spans="13:22" x14ac:dyDescent="0.3">
      <c r="M9314"/>
      <c r="N9314"/>
      <c r="O9314"/>
      <c r="S9314"/>
      <c r="T9314"/>
      <c r="U9314"/>
      <c r="V9314" s="9"/>
    </row>
    <row r="9315" spans="13:22" x14ac:dyDescent="0.3">
      <c r="M9315"/>
      <c r="N9315"/>
      <c r="O9315"/>
      <c r="S9315"/>
      <c r="T9315"/>
      <c r="U9315"/>
      <c r="V9315" s="9"/>
    </row>
    <row r="9316" spans="13:22" x14ac:dyDescent="0.3">
      <c r="M9316"/>
      <c r="N9316"/>
      <c r="O9316"/>
      <c r="S9316"/>
      <c r="T9316"/>
      <c r="U9316"/>
      <c r="V9316" s="9"/>
    </row>
    <row r="9317" spans="13:22" x14ac:dyDescent="0.3">
      <c r="M9317"/>
      <c r="N9317"/>
      <c r="O9317"/>
      <c r="S9317"/>
      <c r="T9317"/>
      <c r="U9317"/>
      <c r="V9317" s="9"/>
    </row>
    <row r="9318" spans="13:22" x14ac:dyDescent="0.3">
      <c r="M9318"/>
      <c r="N9318"/>
      <c r="O9318"/>
      <c r="S9318"/>
      <c r="T9318"/>
      <c r="U9318"/>
      <c r="V9318" s="9"/>
    </row>
    <row r="9319" spans="13:22" x14ac:dyDescent="0.3">
      <c r="M9319"/>
      <c r="N9319"/>
      <c r="O9319"/>
      <c r="S9319"/>
      <c r="T9319"/>
      <c r="U9319"/>
      <c r="V9319" s="9"/>
    </row>
    <row r="9320" spans="13:22" x14ac:dyDescent="0.3">
      <c r="M9320"/>
      <c r="N9320"/>
      <c r="O9320"/>
      <c r="S9320"/>
      <c r="T9320"/>
      <c r="U9320"/>
      <c r="V9320" s="9"/>
    </row>
    <row r="9321" spans="13:22" x14ac:dyDescent="0.3">
      <c r="M9321"/>
      <c r="N9321"/>
      <c r="O9321"/>
      <c r="S9321"/>
      <c r="T9321"/>
      <c r="U9321"/>
      <c r="V9321" s="9"/>
    </row>
    <row r="9322" spans="13:22" x14ac:dyDescent="0.3">
      <c r="M9322"/>
      <c r="N9322"/>
      <c r="O9322"/>
      <c r="S9322"/>
      <c r="T9322"/>
      <c r="U9322"/>
      <c r="V9322" s="9"/>
    </row>
    <row r="9323" spans="13:22" x14ac:dyDescent="0.3">
      <c r="M9323"/>
      <c r="N9323"/>
      <c r="O9323"/>
      <c r="S9323"/>
      <c r="T9323"/>
      <c r="U9323"/>
      <c r="V9323" s="9"/>
    </row>
    <row r="9324" spans="13:22" x14ac:dyDescent="0.3">
      <c r="M9324"/>
      <c r="N9324"/>
      <c r="O9324"/>
      <c r="S9324"/>
      <c r="T9324"/>
      <c r="U9324"/>
      <c r="V9324" s="9"/>
    </row>
    <row r="9325" spans="13:22" x14ac:dyDescent="0.3">
      <c r="M9325"/>
      <c r="N9325"/>
      <c r="O9325"/>
      <c r="S9325"/>
      <c r="T9325"/>
      <c r="U9325"/>
      <c r="V9325" s="9"/>
    </row>
    <row r="9326" spans="13:22" x14ac:dyDescent="0.3">
      <c r="M9326"/>
      <c r="N9326"/>
      <c r="O9326"/>
      <c r="S9326"/>
      <c r="T9326"/>
      <c r="U9326"/>
      <c r="V9326" s="9"/>
    </row>
    <row r="9327" spans="13:22" x14ac:dyDescent="0.3">
      <c r="M9327"/>
      <c r="N9327"/>
      <c r="O9327"/>
      <c r="S9327"/>
      <c r="T9327"/>
      <c r="U9327"/>
      <c r="V9327" s="9"/>
    </row>
    <row r="9328" spans="13:22" x14ac:dyDescent="0.3">
      <c r="M9328"/>
      <c r="N9328"/>
      <c r="O9328"/>
      <c r="S9328"/>
      <c r="T9328"/>
      <c r="U9328"/>
      <c r="V9328" s="9"/>
    </row>
    <row r="9329" spans="13:22" x14ac:dyDescent="0.3">
      <c r="M9329"/>
      <c r="N9329"/>
      <c r="O9329"/>
      <c r="S9329"/>
      <c r="T9329"/>
      <c r="U9329"/>
      <c r="V9329" s="9"/>
    </row>
    <row r="9330" spans="13:22" x14ac:dyDescent="0.3">
      <c r="M9330"/>
      <c r="N9330"/>
      <c r="O9330"/>
      <c r="S9330"/>
      <c r="T9330"/>
      <c r="U9330"/>
      <c r="V9330" s="9"/>
    </row>
    <row r="9331" spans="13:22" x14ac:dyDescent="0.3">
      <c r="M9331"/>
      <c r="N9331"/>
      <c r="O9331"/>
      <c r="S9331"/>
      <c r="T9331"/>
      <c r="U9331"/>
      <c r="V9331" s="9"/>
    </row>
    <row r="9332" spans="13:22" x14ac:dyDescent="0.3">
      <c r="M9332"/>
      <c r="N9332"/>
      <c r="O9332"/>
      <c r="S9332"/>
      <c r="T9332"/>
      <c r="U9332"/>
      <c r="V9332" s="9"/>
    </row>
    <row r="9333" spans="13:22" x14ac:dyDescent="0.3">
      <c r="M9333"/>
      <c r="N9333"/>
      <c r="O9333"/>
      <c r="S9333"/>
      <c r="T9333"/>
      <c r="U9333"/>
      <c r="V9333" s="9"/>
    </row>
    <row r="9334" spans="13:22" x14ac:dyDescent="0.3">
      <c r="M9334"/>
      <c r="N9334"/>
      <c r="O9334"/>
      <c r="S9334"/>
      <c r="T9334"/>
      <c r="U9334"/>
      <c r="V9334" s="9"/>
    </row>
    <row r="9335" spans="13:22" x14ac:dyDescent="0.3">
      <c r="M9335"/>
      <c r="N9335"/>
      <c r="O9335"/>
      <c r="S9335"/>
      <c r="T9335"/>
      <c r="U9335"/>
      <c r="V9335" s="9"/>
    </row>
    <row r="9336" spans="13:22" x14ac:dyDescent="0.3">
      <c r="M9336"/>
      <c r="N9336"/>
      <c r="O9336"/>
      <c r="S9336"/>
      <c r="T9336"/>
      <c r="U9336"/>
      <c r="V9336" s="9"/>
    </row>
    <row r="9337" spans="13:22" x14ac:dyDescent="0.3">
      <c r="M9337"/>
      <c r="N9337"/>
      <c r="O9337"/>
      <c r="S9337"/>
      <c r="T9337"/>
      <c r="U9337"/>
      <c r="V9337" s="9"/>
    </row>
    <row r="9338" spans="13:22" x14ac:dyDescent="0.3">
      <c r="M9338"/>
      <c r="N9338"/>
      <c r="O9338"/>
      <c r="S9338"/>
      <c r="T9338"/>
      <c r="U9338"/>
      <c r="V9338" s="9"/>
    </row>
    <row r="9339" spans="13:22" x14ac:dyDescent="0.3">
      <c r="M9339"/>
      <c r="N9339"/>
      <c r="O9339"/>
      <c r="S9339"/>
      <c r="T9339"/>
      <c r="U9339"/>
      <c r="V9339" s="9"/>
    </row>
    <row r="9340" spans="13:22" x14ac:dyDescent="0.3">
      <c r="M9340"/>
      <c r="N9340"/>
      <c r="O9340"/>
      <c r="S9340"/>
      <c r="T9340"/>
      <c r="U9340"/>
      <c r="V9340" s="9"/>
    </row>
    <row r="9341" spans="13:22" x14ac:dyDescent="0.3">
      <c r="M9341"/>
      <c r="N9341"/>
      <c r="O9341"/>
      <c r="S9341"/>
      <c r="T9341"/>
      <c r="U9341"/>
      <c r="V9341" s="9"/>
    </row>
    <row r="9342" spans="13:22" x14ac:dyDescent="0.3">
      <c r="M9342"/>
      <c r="N9342"/>
      <c r="O9342"/>
      <c r="S9342"/>
      <c r="T9342"/>
      <c r="U9342"/>
      <c r="V9342" s="9"/>
    </row>
    <row r="9343" spans="13:22" x14ac:dyDescent="0.3">
      <c r="M9343"/>
      <c r="N9343"/>
      <c r="O9343"/>
      <c r="S9343"/>
      <c r="T9343"/>
      <c r="U9343"/>
      <c r="V9343" s="9"/>
    </row>
    <row r="9344" spans="13:22" x14ac:dyDescent="0.3">
      <c r="M9344"/>
      <c r="N9344"/>
      <c r="O9344"/>
      <c r="S9344"/>
      <c r="T9344"/>
      <c r="U9344"/>
      <c r="V9344" s="9"/>
    </row>
    <row r="9345" spans="13:22" x14ac:dyDescent="0.3">
      <c r="M9345"/>
      <c r="N9345"/>
      <c r="O9345"/>
      <c r="S9345"/>
      <c r="T9345"/>
      <c r="U9345"/>
      <c r="V9345" s="9"/>
    </row>
    <row r="9346" spans="13:22" x14ac:dyDescent="0.3">
      <c r="M9346"/>
      <c r="N9346"/>
      <c r="O9346"/>
      <c r="S9346"/>
      <c r="T9346"/>
      <c r="U9346"/>
      <c r="V9346" s="9"/>
    </row>
    <row r="9347" spans="13:22" x14ac:dyDescent="0.3">
      <c r="M9347"/>
      <c r="N9347"/>
      <c r="O9347"/>
      <c r="S9347"/>
      <c r="T9347"/>
      <c r="U9347"/>
      <c r="V9347" s="9"/>
    </row>
    <row r="9348" spans="13:22" x14ac:dyDescent="0.3">
      <c r="M9348"/>
      <c r="N9348"/>
      <c r="O9348"/>
      <c r="S9348"/>
      <c r="T9348"/>
      <c r="U9348"/>
      <c r="V9348" s="9"/>
    </row>
    <row r="9349" spans="13:22" x14ac:dyDescent="0.3">
      <c r="M9349"/>
      <c r="N9349"/>
      <c r="O9349"/>
      <c r="S9349"/>
      <c r="T9349"/>
      <c r="U9349"/>
      <c r="V9349" s="9"/>
    </row>
    <row r="9350" spans="13:22" x14ac:dyDescent="0.3">
      <c r="M9350"/>
      <c r="N9350"/>
      <c r="O9350"/>
      <c r="S9350"/>
      <c r="T9350"/>
      <c r="U9350"/>
      <c r="V9350" s="9"/>
    </row>
    <row r="9351" spans="13:22" x14ac:dyDescent="0.3">
      <c r="M9351"/>
      <c r="N9351"/>
      <c r="O9351"/>
      <c r="S9351"/>
      <c r="T9351"/>
      <c r="U9351"/>
      <c r="V9351" s="9"/>
    </row>
    <row r="9352" spans="13:22" x14ac:dyDescent="0.3">
      <c r="M9352"/>
      <c r="N9352"/>
      <c r="O9352"/>
      <c r="S9352"/>
      <c r="T9352"/>
      <c r="U9352"/>
      <c r="V9352" s="9"/>
    </row>
    <row r="9353" spans="13:22" x14ac:dyDescent="0.3">
      <c r="M9353"/>
      <c r="N9353"/>
      <c r="O9353"/>
      <c r="S9353"/>
      <c r="T9353"/>
      <c r="U9353"/>
      <c r="V9353" s="9"/>
    </row>
    <row r="9354" spans="13:22" x14ac:dyDescent="0.3">
      <c r="M9354"/>
      <c r="N9354"/>
      <c r="O9354"/>
      <c r="S9354"/>
      <c r="T9354"/>
      <c r="U9354"/>
      <c r="V9354" s="9"/>
    </row>
    <row r="9355" spans="13:22" x14ac:dyDescent="0.3">
      <c r="M9355"/>
      <c r="N9355"/>
      <c r="O9355"/>
      <c r="S9355"/>
      <c r="T9355"/>
      <c r="U9355"/>
      <c r="V9355" s="9"/>
    </row>
    <row r="9356" spans="13:22" x14ac:dyDescent="0.3">
      <c r="M9356"/>
      <c r="N9356"/>
      <c r="O9356"/>
      <c r="S9356"/>
      <c r="T9356"/>
      <c r="U9356"/>
      <c r="V9356" s="9"/>
    </row>
    <row r="9357" spans="13:22" x14ac:dyDescent="0.3">
      <c r="M9357"/>
      <c r="N9357"/>
      <c r="O9357"/>
      <c r="S9357"/>
      <c r="T9357"/>
      <c r="U9357"/>
      <c r="V9357" s="9"/>
    </row>
    <row r="9358" spans="13:22" x14ac:dyDescent="0.3">
      <c r="M9358"/>
      <c r="N9358"/>
      <c r="O9358"/>
      <c r="S9358"/>
      <c r="T9358"/>
      <c r="U9358"/>
      <c r="V9358" s="9"/>
    </row>
    <row r="9359" spans="13:22" x14ac:dyDescent="0.3">
      <c r="M9359"/>
      <c r="N9359"/>
      <c r="O9359"/>
      <c r="S9359"/>
      <c r="T9359"/>
      <c r="U9359"/>
      <c r="V9359" s="9"/>
    </row>
    <row r="9360" spans="13:22" x14ac:dyDescent="0.3">
      <c r="M9360"/>
      <c r="N9360"/>
      <c r="O9360"/>
      <c r="S9360"/>
      <c r="T9360"/>
      <c r="U9360"/>
      <c r="V9360" s="9"/>
    </row>
    <row r="9361" spans="13:22" x14ac:dyDescent="0.3">
      <c r="M9361"/>
      <c r="N9361"/>
      <c r="O9361"/>
      <c r="S9361"/>
      <c r="T9361"/>
      <c r="U9361"/>
      <c r="V9361" s="9"/>
    </row>
    <row r="9362" spans="13:22" x14ac:dyDescent="0.3">
      <c r="M9362"/>
      <c r="N9362"/>
      <c r="O9362"/>
      <c r="S9362"/>
      <c r="T9362"/>
      <c r="U9362"/>
      <c r="V9362" s="9"/>
    </row>
    <row r="9363" spans="13:22" x14ac:dyDescent="0.3">
      <c r="M9363"/>
      <c r="N9363"/>
      <c r="O9363"/>
      <c r="S9363"/>
      <c r="T9363"/>
      <c r="U9363"/>
      <c r="V9363" s="9"/>
    </row>
    <row r="9364" spans="13:22" x14ac:dyDescent="0.3">
      <c r="M9364"/>
      <c r="N9364"/>
      <c r="O9364"/>
      <c r="S9364"/>
      <c r="T9364"/>
      <c r="U9364"/>
      <c r="V9364" s="9"/>
    </row>
    <row r="9365" spans="13:22" x14ac:dyDescent="0.3">
      <c r="M9365"/>
      <c r="N9365"/>
      <c r="O9365"/>
      <c r="S9365"/>
      <c r="T9365"/>
      <c r="U9365"/>
      <c r="V9365" s="9"/>
    </row>
    <row r="9366" spans="13:22" x14ac:dyDescent="0.3">
      <c r="M9366"/>
      <c r="N9366"/>
      <c r="O9366"/>
      <c r="S9366"/>
      <c r="T9366"/>
      <c r="U9366"/>
      <c r="V9366" s="9"/>
    </row>
    <row r="9367" spans="13:22" x14ac:dyDescent="0.3">
      <c r="M9367"/>
      <c r="N9367"/>
      <c r="O9367"/>
      <c r="S9367"/>
      <c r="T9367"/>
      <c r="U9367"/>
      <c r="V9367" s="9"/>
    </row>
    <row r="9368" spans="13:22" x14ac:dyDescent="0.3">
      <c r="M9368"/>
      <c r="N9368"/>
      <c r="O9368"/>
      <c r="S9368"/>
      <c r="T9368"/>
      <c r="U9368"/>
      <c r="V9368" s="9"/>
    </row>
    <row r="9369" spans="13:22" x14ac:dyDescent="0.3">
      <c r="M9369"/>
      <c r="N9369"/>
      <c r="O9369"/>
      <c r="S9369"/>
      <c r="T9369"/>
      <c r="U9369"/>
      <c r="V9369" s="9"/>
    </row>
    <row r="9370" spans="13:22" x14ac:dyDescent="0.3">
      <c r="M9370"/>
      <c r="N9370"/>
      <c r="O9370"/>
      <c r="S9370"/>
      <c r="T9370"/>
      <c r="U9370"/>
      <c r="V9370" s="9"/>
    </row>
    <row r="9371" spans="13:22" x14ac:dyDescent="0.3">
      <c r="M9371"/>
      <c r="N9371"/>
      <c r="O9371"/>
      <c r="S9371"/>
      <c r="T9371"/>
      <c r="U9371"/>
      <c r="V9371" s="9"/>
    </row>
    <row r="9372" spans="13:22" x14ac:dyDescent="0.3">
      <c r="M9372"/>
      <c r="N9372"/>
      <c r="O9372"/>
      <c r="S9372"/>
      <c r="T9372"/>
      <c r="U9372"/>
      <c r="V9372" s="9"/>
    </row>
    <row r="9373" spans="13:22" x14ac:dyDescent="0.3">
      <c r="M9373"/>
      <c r="N9373"/>
      <c r="O9373"/>
      <c r="S9373"/>
      <c r="T9373"/>
      <c r="U9373"/>
      <c r="V9373" s="9"/>
    </row>
    <row r="9374" spans="13:22" x14ac:dyDescent="0.3">
      <c r="M9374"/>
      <c r="N9374"/>
      <c r="O9374"/>
      <c r="S9374"/>
      <c r="T9374"/>
      <c r="U9374"/>
      <c r="V9374" s="9"/>
    </row>
    <row r="9375" spans="13:22" x14ac:dyDescent="0.3">
      <c r="M9375"/>
      <c r="N9375"/>
      <c r="O9375"/>
      <c r="S9375"/>
      <c r="T9375"/>
      <c r="U9375"/>
      <c r="V9375" s="9"/>
    </row>
    <row r="9376" spans="13:22" x14ac:dyDescent="0.3">
      <c r="M9376"/>
      <c r="N9376"/>
      <c r="O9376"/>
      <c r="S9376"/>
      <c r="T9376"/>
      <c r="U9376"/>
      <c r="V9376" s="9"/>
    </row>
    <row r="9377" spans="13:22" x14ac:dyDescent="0.3">
      <c r="M9377"/>
      <c r="N9377"/>
      <c r="O9377"/>
      <c r="S9377"/>
      <c r="T9377"/>
      <c r="U9377"/>
      <c r="V9377" s="9"/>
    </row>
    <row r="9378" spans="13:22" x14ac:dyDescent="0.3">
      <c r="M9378"/>
      <c r="N9378"/>
      <c r="O9378"/>
      <c r="S9378"/>
      <c r="T9378"/>
      <c r="U9378"/>
      <c r="V9378" s="9"/>
    </row>
    <row r="9379" spans="13:22" x14ac:dyDescent="0.3">
      <c r="M9379"/>
      <c r="N9379"/>
      <c r="O9379"/>
      <c r="S9379"/>
      <c r="T9379"/>
      <c r="U9379"/>
      <c r="V9379" s="9"/>
    </row>
    <row r="9380" spans="13:22" x14ac:dyDescent="0.3">
      <c r="M9380"/>
      <c r="N9380"/>
      <c r="O9380"/>
      <c r="S9380"/>
      <c r="T9380"/>
      <c r="U9380"/>
      <c r="V9380" s="9"/>
    </row>
    <row r="9381" spans="13:22" x14ac:dyDescent="0.3">
      <c r="M9381"/>
      <c r="N9381"/>
      <c r="O9381"/>
      <c r="S9381"/>
      <c r="T9381"/>
      <c r="U9381"/>
      <c r="V9381" s="9"/>
    </row>
    <row r="9382" spans="13:22" x14ac:dyDescent="0.3">
      <c r="M9382"/>
      <c r="N9382"/>
      <c r="O9382"/>
      <c r="S9382"/>
      <c r="T9382"/>
      <c r="U9382"/>
      <c r="V9382" s="9"/>
    </row>
    <row r="9383" spans="13:22" x14ac:dyDescent="0.3">
      <c r="M9383"/>
      <c r="N9383"/>
      <c r="O9383"/>
      <c r="S9383"/>
      <c r="T9383"/>
      <c r="U9383"/>
      <c r="V9383" s="9"/>
    </row>
    <row r="9384" spans="13:22" x14ac:dyDescent="0.3">
      <c r="M9384"/>
      <c r="N9384"/>
      <c r="O9384"/>
      <c r="S9384"/>
      <c r="T9384"/>
      <c r="U9384"/>
      <c r="V9384" s="9"/>
    </row>
    <row r="9385" spans="13:22" x14ac:dyDescent="0.3">
      <c r="M9385"/>
      <c r="N9385"/>
      <c r="O9385"/>
      <c r="S9385"/>
      <c r="T9385"/>
      <c r="U9385"/>
      <c r="V9385" s="9"/>
    </row>
    <row r="9386" spans="13:22" x14ac:dyDescent="0.3">
      <c r="M9386"/>
      <c r="N9386"/>
      <c r="O9386"/>
      <c r="S9386"/>
      <c r="T9386"/>
      <c r="U9386"/>
      <c r="V9386" s="9"/>
    </row>
    <row r="9387" spans="13:22" x14ac:dyDescent="0.3">
      <c r="M9387"/>
      <c r="N9387"/>
      <c r="O9387"/>
      <c r="S9387"/>
      <c r="T9387"/>
      <c r="U9387"/>
      <c r="V9387" s="9"/>
    </row>
    <row r="9388" spans="13:22" x14ac:dyDescent="0.3">
      <c r="M9388"/>
      <c r="N9388"/>
      <c r="O9388"/>
      <c r="S9388"/>
      <c r="T9388"/>
      <c r="U9388"/>
      <c r="V9388" s="9"/>
    </row>
    <row r="9389" spans="13:22" x14ac:dyDescent="0.3">
      <c r="M9389"/>
      <c r="N9389"/>
      <c r="O9389"/>
      <c r="S9389"/>
      <c r="T9389"/>
      <c r="U9389"/>
      <c r="V9389" s="9"/>
    </row>
    <row r="9390" spans="13:22" x14ac:dyDescent="0.3">
      <c r="M9390"/>
      <c r="N9390"/>
      <c r="O9390"/>
      <c r="S9390"/>
      <c r="T9390"/>
      <c r="U9390"/>
      <c r="V9390" s="9"/>
    </row>
    <row r="9391" spans="13:22" x14ac:dyDescent="0.3">
      <c r="M9391"/>
      <c r="N9391"/>
      <c r="O9391"/>
      <c r="S9391"/>
      <c r="T9391"/>
      <c r="U9391"/>
      <c r="V9391" s="9"/>
    </row>
    <row r="9392" spans="13:22" x14ac:dyDescent="0.3">
      <c r="M9392"/>
      <c r="N9392"/>
      <c r="O9392"/>
      <c r="S9392"/>
      <c r="T9392"/>
      <c r="U9392"/>
      <c r="V9392" s="9"/>
    </row>
    <row r="9393" spans="13:22" x14ac:dyDescent="0.3">
      <c r="M9393"/>
      <c r="N9393"/>
      <c r="O9393"/>
      <c r="S9393"/>
      <c r="T9393"/>
      <c r="U9393"/>
      <c r="V9393" s="9"/>
    </row>
    <row r="9394" spans="13:22" x14ac:dyDescent="0.3">
      <c r="M9394"/>
      <c r="N9394"/>
      <c r="O9394"/>
      <c r="S9394"/>
      <c r="T9394"/>
      <c r="U9394"/>
      <c r="V9394" s="9"/>
    </row>
    <row r="9395" spans="13:22" x14ac:dyDescent="0.3">
      <c r="M9395"/>
      <c r="N9395"/>
      <c r="O9395"/>
      <c r="S9395"/>
      <c r="T9395"/>
      <c r="U9395"/>
      <c r="V9395" s="9"/>
    </row>
    <row r="9396" spans="13:22" x14ac:dyDescent="0.3">
      <c r="M9396"/>
      <c r="N9396"/>
      <c r="O9396"/>
      <c r="S9396"/>
      <c r="T9396"/>
      <c r="U9396"/>
      <c r="V9396" s="9"/>
    </row>
    <row r="9397" spans="13:22" x14ac:dyDescent="0.3">
      <c r="M9397"/>
      <c r="N9397"/>
      <c r="O9397"/>
      <c r="S9397"/>
      <c r="T9397"/>
      <c r="U9397"/>
      <c r="V9397" s="9"/>
    </row>
    <row r="9398" spans="13:22" x14ac:dyDescent="0.3">
      <c r="M9398"/>
      <c r="N9398"/>
      <c r="O9398"/>
      <c r="S9398"/>
      <c r="T9398"/>
      <c r="U9398"/>
      <c r="V9398" s="9"/>
    </row>
    <row r="9399" spans="13:22" x14ac:dyDescent="0.3">
      <c r="M9399"/>
      <c r="N9399"/>
      <c r="O9399"/>
      <c r="S9399"/>
      <c r="T9399"/>
      <c r="U9399"/>
      <c r="V9399" s="9"/>
    </row>
    <row r="9400" spans="13:22" x14ac:dyDescent="0.3">
      <c r="M9400"/>
      <c r="N9400"/>
      <c r="O9400"/>
      <c r="S9400"/>
      <c r="T9400"/>
      <c r="U9400"/>
      <c r="V9400" s="9"/>
    </row>
    <row r="9401" spans="13:22" x14ac:dyDescent="0.3">
      <c r="M9401"/>
      <c r="N9401"/>
      <c r="O9401"/>
      <c r="S9401"/>
      <c r="T9401"/>
      <c r="U9401"/>
      <c r="V9401" s="9"/>
    </row>
    <row r="9402" spans="13:22" x14ac:dyDescent="0.3">
      <c r="M9402"/>
      <c r="N9402"/>
      <c r="O9402"/>
      <c r="S9402"/>
      <c r="T9402"/>
      <c r="U9402"/>
      <c r="V9402" s="9"/>
    </row>
    <row r="9403" spans="13:22" x14ac:dyDescent="0.3">
      <c r="M9403"/>
      <c r="N9403"/>
      <c r="O9403"/>
      <c r="S9403"/>
      <c r="T9403"/>
      <c r="U9403"/>
      <c r="V9403" s="9"/>
    </row>
    <row r="9404" spans="13:22" x14ac:dyDescent="0.3">
      <c r="M9404"/>
      <c r="N9404"/>
      <c r="O9404"/>
      <c r="S9404"/>
      <c r="T9404"/>
      <c r="U9404"/>
      <c r="V9404" s="9"/>
    </row>
    <row r="9405" spans="13:22" x14ac:dyDescent="0.3">
      <c r="M9405"/>
      <c r="N9405"/>
      <c r="O9405"/>
      <c r="S9405"/>
      <c r="T9405"/>
      <c r="U9405"/>
      <c r="V9405" s="9"/>
    </row>
    <row r="9406" spans="13:22" x14ac:dyDescent="0.3">
      <c r="M9406"/>
      <c r="N9406"/>
      <c r="O9406"/>
      <c r="S9406"/>
      <c r="T9406"/>
      <c r="U9406"/>
      <c r="V9406" s="9"/>
    </row>
    <row r="9407" spans="13:22" x14ac:dyDescent="0.3">
      <c r="M9407"/>
      <c r="N9407"/>
      <c r="O9407"/>
      <c r="S9407"/>
      <c r="T9407"/>
      <c r="U9407"/>
      <c r="V9407" s="9"/>
    </row>
    <row r="9408" spans="13:22" x14ac:dyDescent="0.3">
      <c r="M9408"/>
      <c r="N9408"/>
      <c r="O9408"/>
      <c r="S9408"/>
      <c r="T9408"/>
      <c r="U9408"/>
      <c r="V9408" s="9"/>
    </row>
    <row r="9409" spans="13:22" x14ac:dyDescent="0.3">
      <c r="M9409"/>
      <c r="N9409"/>
      <c r="O9409"/>
      <c r="S9409"/>
      <c r="T9409"/>
      <c r="U9409"/>
      <c r="V9409" s="9"/>
    </row>
    <row r="9410" spans="13:22" x14ac:dyDescent="0.3">
      <c r="M9410"/>
      <c r="N9410"/>
      <c r="O9410"/>
      <c r="S9410"/>
      <c r="T9410"/>
      <c r="U9410"/>
      <c r="V9410" s="9"/>
    </row>
    <row r="9411" spans="13:22" x14ac:dyDescent="0.3">
      <c r="M9411"/>
      <c r="N9411"/>
      <c r="O9411"/>
      <c r="S9411"/>
      <c r="T9411"/>
      <c r="U9411"/>
      <c r="V9411" s="9"/>
    </row>
    <row r="9412" spans="13:22" x14ac:dyDescent="0.3">
      <c r="M9412"/>
      <c r="N9412"/>
      <c r="O9412"/>
      <c r="S9412"/>
      <c r="T9412"/>
      <c r="U9412"/>
      <c r="V9412" s="9"/>
    </row>
    <row r="9413" spans="13:22" x14ac:dyDescent="0.3">
      <c r="M9413"/>
      <c r="N9413"/>
      <c r="O9413"/>
      <c r="S9413"/>
      <c r="T9413"/>
      <c r="U9413"/>
      <c r="V9413" s="9"/>
    </row>
    <row r="9414" spans="13:22" x14ac:dyDescent="0.3">
      <c r="M9414"/>
      <c r="N9414"/>
      <c r="O9414"/>
      <c r="S9414"/>
      <c r="T9414"/>
      <c r="U9414"/>
      <c r="V9414" s="9"/>
    </row>
    <row r="9415" spans="13:22" x14ac:dyDescent="0.3">
      <c r="M9415"/>
      <c r="N9415"/>
      <c r="O9415"/>
      <c r="S9415"/>
      <c r="T9415"/>
      <c r="U9415"/>
      <c r="V9415" s="9"/>
    </row>
    <row r="9416" spans="13:22" x14ac:dyDescent="0.3">
      <c r="M9416"/>
      <c r="N9416"/>
      <c r="O9416"/>
      <c r="S9416"/>
      <c r="T9416"/>
      <c r="U9416"/>
      <c r="V9416" s="9"/>
    </row>
    <row r="9417" spans="13:22" x14ac:dyDescent="0.3">
      <c r="M9417"/>
      <c r="N9417"/>
      <c r="O9417"/>
      <c r="S9417"/>
      <c r="T9417"/>
      <c r="U9417"/>
      <c r="V9417" s="9"/>
    </row>
    <row r="9418" spans="13:22" x14ac:dyDescent="0.3">
      <c r="M9418"/>
      <c r="N9418"/>
      <c r="O9418"/>
      <c r="S9418"/>
      <c r="T9418"/>
      <c r="U9418"/>
      <c r="V9418" s="9"/>
    </row>
    <row r="9419" spans="13:22" x14ac:dyDescent="0.3">
      <c r="M9419"/>
      <c r="N9419"/>
      <c r="O9419"/>
      <c r="S9419"/>
      <c r="T9419"/>
      <c r="U9419"/>
      <c r="V9419" s="9"/>
    </row>
    <row r="9420" spans="13:22" x14ac:dyDescent="0.3">
      <c r="M9420"/>
      <c r="N9420"/>
      <c r="O9420"/>
      <c r="S9420"/>
      <c r="T9420"/>
      <c r="U9420"/>
      <c r="V9420" s="9"/>
    </row>
    <row r="9421" spans="13:22" x14ac:dyDescent="0.3">
      <c r="M9421"/>
      <c r="N9421"/>
      <c r="O9421"/>
      <c r="S9421"/>
      <c r="T9421"/>
      <c r="U9421"/>
      <c r="V9421" s="9"/>
    </row>
    <row r="9422" spans="13:22" x14ac:dyDescent="0.3">
      <c r="M9422"/>
      <c r="N9422"/>
      <c r="O9422"/>
      <c r="S9422"/>
      <c r="T9422"/>
      <c r="U9422"/>
      <c r="V9422" s="9"/>
    </row>
    <row r="9423" spans="13:22" x14ac:dyDescent="0.3">
      <c r="M9423"/>
      <c r="N9423"/>
      <c r="O9423"/>
      <c r="S9423"/>
      <c r="T9423"/>
      <c r="U9423"/>
      <c r="V9423" s="9"/>
    </row>
    <row r="9424" spans="13:22" x14ac:dyDescent="0.3">
      <c r="M9424"/>
      <c r="N9424"/>
      <c r="O9424"/>
      <c r="S9424"/>
      <c r="T9424"/>
      <c r="U9424"/>
      <c r="V9424" s="9"/>
    </row>
    <row r="9425" spans="13:22" x14ac:dyDescent="0.3">
      <c r="M9425"/>
      <c r="N9425"/>
      <c r="O9425"/>
      <c r="S9425"/>
      <c r="T9425"/>
      <c r="U9425"/>
      <c r="V9425" s="9"/>
    </row>
    <row r="9426" spans="13:22" x14ac:dyDescent="0.3">
      <c r="M9426"/>
      <c r="N9426"/>
      <c r="O9426"/>
      <c r="S9426"/>
      <c r="T9426"/>
      <c r="U9426"/>
      <c r="V9426" s="9"/>
    </row>
    <row r="9427" spans="13:22" x14ac:dyDescent="0.3">
      <c r="M9427"/>
      <c r="N9427"/>
      <c r="O9427"/>
      <c r="S9427"/>
      <c r="T9427"/>
      <c r="U9427"/>
      <c r="V9427" s="9"/>
    </row>
    <row r="9428" spans="13:22" x14ac:dyDescent="0.3">
      <c r="M9428"/>
      <c r="N9428"/>
      <c r="O9428"/>
      <c r="S9428"/>
      <c r="T9428"/>
      <c r="U9428"/>
      <c r="V9428" s="9"/>
    </row>
    <row r="9429" spans="13:22" x14ac:dyDescent="0.3">
      <c r="M9429"/>
      <c r="N9429"/>
      <c r="O9429"/>
      <c r="S9429"/>
      <c r="T9429"/>
      <c r="U9429"/>
      <c r="V9429" s="9"/>
    </row>
    <row r="9430" spans="13:22" x14ac:dyDescent="0.3">
      <c r="M9430"/>
      <c r="N9430"/>
      <c r="O9430"/>
      <c r="S9430"/>
      <c r="T9430"/>
      <c r="U9430"/>
      <c r="V9430" s="9"/>
    </row>
    <row r="9431" spans="13:22" x14ac:dyDescent="0.3">
      <c r="M9431"/>
      <c r="N9431"/>
      <c r="O9431"/>
      <c r="S9431"/>
      <c r="T9431"/>
      <c r="U9431"/>
      <c r="V9431" s="9"/>
    </row>
    <row r="9432" spans="13:22" x14ac:dyDescent="0.3">
      <c r="M9432"/>
      <c r="N9432"/>
      <c r="O9432"/>
      <c r="S9432"/>
      <c r="T9432"/>
      <c r="U9432"/>
      <c r="V9432" s="9"/>
    </row>
    <row r="9433" spans="13:22" x14ac:dyDescent="0.3">
      <c r="M9433"/>
      <c r="N9433"/>
      <c r="O9433"/>
      <c r="S9433"/>
      <c r="T9433"/>
      <c r="U9433"/>
      <c r="V9433" s="9"/>
    </row>
    <row r="9434" spans="13:22" x14ac:dyDescent="0.3">
      <c r="M9434"/>
      <c r="N9434"/>
      <c r="O9434"/>
      <c r="S9434"/>
      <c r="T9434"/>
      <c r="U9434"/>
      <c r="V9434" s="9"/>
    </row>
    <row r="9435" spans="13:22" x14ac:dyDescent="0.3">
      <c r="M9435"/>
      <c r="N9435"/>
      <c r="O9435"/>
      <c r="S9435"/>
      <c r="T9435"/>
      <c r="U9435"/>
      <c r="V9435" s="9"/>
    </row>
    <row r="9436" spans="13:22" x14ac:dyDescent="0.3">
      <c r="M9436"/>
      <c r="N9436"/>
      <c r="O9436"/>
      <c r="S9436"/>
      <c r="T9436"/>
      <c r="U9436"/>
      <c r="V9436" s="9"/>
    </row>
    <row r="9437" spans="13:22" x14ac:dyDescent="0.3">
      <c r="M9437"/>
      <c r="N9437"/>
      <c r="O9437"/>
      <c r="S9437"/>
      <c r="T9437"/>
      <c r="U9437"/>
      <c r="V9437" s="9"/>
    </row>
    <row r="9438" spans="13:22" x14ac:dyDescent="0.3">
      <c r="M9438"/>
      <c r="N9438"/>
      <c r="O9438"/>
      <c r="S9438"/>
      <c r="T9438"/>
      <c r="U9438"/>
      <c r="V9438" s="9"/>
    </row>
    <row r="9439" spans="13:22" x14ac:dyDescent="0.3">
      <c r="M9439"/>
      <c r="N9439"/>
      <c r="O9439"/>
      <c r="S9439"/>
      <c r="T9439"/>
      <c r="U9439"/>
      <c r="V9439" s="9"/>
    </row>
    <row r="9440" spans="13:22" x14ac:dyDescent="0.3">
      <c r="M9440"/>
      <c r="N9440"/>
      <c r="O9440"/>
      <c r="S9440"/>
      <c r="T9440"/>
      <c r="U9440"/>
      <c r="V9440" s="9"/>
    </row>
    <row r="9441" spans="13:22" x14ac:dyDescent="0.3">
      <c r="M9441"/>
      <c r="N9441"/>
      <c r="O9441"/>
      <c r="S9441"/>
      <c r="T9441"/>
      <c r="U9441"/>
      <c r="V9441" s="9"/>
    </row>
    <row r="9442" spans="13:22" x14ac:dyDescent="0.3">
      <c r="M9442"/>
      <c r="N9442"/>
      <c r="O9442"/>
      <c r="S9442"/>
      <c r="T9442"/>
      <c r="U9442"/>
      <c r="V9442" s="9"/>
    </row>
    <row r="9443" spans="13:22" x14ac:dyDescent="0.3">
      <c r="M9443"/>
      <c r="N9443"/>
      <c r="O9443"/>
      <c r="S9443"/>
      <c r="T9443"/>
      <c r="U9443"/>
      <c r="V9443" s="9"/>
    </row>
    <row r="9444" spans="13:22" x14ac:dyDescent="0.3">
      <c r="M9444"/>
      <c r="N9444"/>
      <c r="O9444"/>
      <c r="S9444"/>
      <c r="T9444"/>
      <c r="U9444"/>
      <c r="V9444" s="9"/>
    </row>
    <row r="9445" spans="13:22" x14ac:dyDescent="0.3">
      <c r="M9445"/>
      <c r="N9445"/>
      <c r="O9445"/>
      <c r="S9445"/>
      <c r="T9445"/>
      <c r="U9445"/>
      <c r="V9445" s="9"/>
    </row>
    <row r="9446" spans="13:22" x14ac:dyDescent="0.3">
      <c r="M9446"/>
      <c r="N9446"/>
      <c r="O9446"/>
      <c r="S9446"/>
      <c r="T9446"/>
      <c r="U9446"/>
      <c r="V9446" s="9"/>
    </row>
    <row r="9447" spans="13:22" x14ac:dyDescent="0.3">
      <c r="M9447"/>
      <c r="N9447"/>
      <c r="O9447"/>
      <c r="S9447"/>
      <c r="T9447"/>
      <c r="U9447"/>
      <c r="V9447" s="9"/>
    </row>
    <row r="9448" spans="13:22" x14ac:dyDescent="0.3">
      <c r="M9448"/>
      <c r="N9448"/>
      <c r="O9448"/>
      <c r="S9448"/>
      <c r="T9448"/>
      <c r="U9448"/>
      <c r="V9448" s="9"/>
    </row>
    <row r="9449" spans="13:22" x14ac:dyDescent="0.3">
      <c r="M9449"/>
      <c r="N9449"/>
      <c r="O9449"/>
      <c r="S9449"/>
      <c r="T9449"/>
      <c r="U9449"/>
      <c r="V9449" s="9"/>
    </row>
    <row r="9450" spans="13:22" x14ac:dyDescent="0.3">
      <c r="M9450"/>
      <c r="N9450"/>
      <c r="O9450"/>
      <c r="S9450"/>
      <c r="T9450"/>
      <c r="U9450"/>
      <c r="V9450" s="9"/>
    </row>
    <row r="9451" spans="13:22" x14ac:dyDescent="0.3">
      <c r="M9451"/>
      <c r="N9451"/>
      <c r="O9451"/>
      <c r="S9451"/>
      <c r="T9451"/>
      <c r="U9451"/>
      <c r="V9451" s="9"/>
    </row>
    <row r="9452" spans="13:22" x14ac:dyDescent="0.3">
      <c r="M9452"/>
      <c r="N9452"/>
      <c r="O9452"/>
      <c r="S9452"/>
      <c r="T9452"/>
      <c r="U9452"/>
      <c r="V9452" s="9"/>
    </row>
    <row r="9453" spans="13:22" x14ac:dyDescent="0.3">
      <c r="M9453"/>
      <c r="N9453"/>
      <c r="O9453"/>
      <c r="S9453"/>
      <c r="T9453"/>
      <c r="U9453"/>
      <c r="V9453" s="9"/>
    </row>
    <row r="9454" spans="13:22" x14ac:dyDescent="0.3">
      <c r="M9454"/>
      <c r="N9454"/>
      <c r="O9454"/>
      <c r="S9454"/>
      <c r="T9454"/>
      <c r="U9454"/>
      <c r="V9454" s="9"/>
    </row>
    <row r="9455" spans="13:22" x14ac:dyDescent="0.3">
      <c r="M9455"/>
      <c r="N9455"/>
      <c r="O9455"/>
      <c r="S9455"/>
      <c r="T9455"/>
      <c r="U9455"/>
      <c r="V9455" s="9"/>
    </row>
    <row r="9456" spans="13:22" x14ac:dyDescent="0.3">
      <c r="M9456"/>
      <c r="N9456"/>
      <c r="O9456"/>
      <c r="S9456"/>
      <c r="T9456"/>
      <c r="U9456"/>
      <c r="V9456" s="9"/>
    </row>
    <row r="9457" spans="13:22" x14ac:dyDescent="0.3">
      <c r="M9457"/>
      <c r="N9457"/>
      <c r="O9457"/>
      <c r="S9457"/>
      <c r="T9457"/>
      <c r="U9457"/>
      <c r="V9457" s="9"/>
    </row>
    <row r="9458" spans="13:22" x14ac:dyDescent="0.3">
      <c r="M9458"/>
      <c r="N9458"/>
      <c r="O9458"/>
      <c r="S9458"/>
      <c r="T9458"/>
      <c r="U9458"/>
      <c r="V9458" s="9"/>
    </row>
    <row r="9459" spans="13:22" x14ac:dyDescent="0.3">
      <c r="M9459"/>
      <c r="N9459"/>
      <c r="O9459"/>
      <c r="S9459"/>
      <c r="T9459"/>
      <c r="U9459"/>
      <c r="V9459" s="9"/>
    </row>
    <row r="9460" spans="13:22" x14ac:dyDescent="0.3">
      <c r="M9460"/>
      <c r="N9460"/>
      <c r="O9460"/>
      <c r="S9460"/>
      <c r="T9460"/>
      <c r="U9460"/>
      <c r="V9460" s="9"/>
    </row>
    <row r="9461" spans="13:22" x14ac:dyDescent="0.3">
      <c r="M9461"/>
      <c r="N9461"/>
      <c r="O9461"/>
      <c r="S9461"/>
      <c r="T9461"/>
      <c r="U9461"/>
      <c r="V9461" s="9"/>
    </row>
    <row r="9462" spans="13:22" x14ac:dyDescent="0.3">
      <c r="M9462"/>
      <c r="N9462"/>
      <c r="O9462"/>
      <c r="S9462"/>
      <c r="T9462"/>
      <c r="U9462"/>
      <c r="V9462" s="9"/>
    </row>
    <row r="9463" spans="13:22" x14ac:dyDescent="0.3">
      <c r="M9463"/>
      <c r="N9463"/>
      <c r="O9463"/>
      <c r="S9463"/>
      <c r="T9463"/>
      <c r="U9463"/>
      <c r="V9463" s="9"/>
    </row>
    <row r="9464" spans="13:22" x14ac:dyDescent="0.3">
      <c r="M9464"/>
      <c r="N9464"/>
      <c r="O9464"/>
      <c r="S9464"/>
      <c r="T9464"/>
      <c r="U9464"/>
      <c r="V9464" s="9"/>
    </row>
    <row r="9465" spans="13:22" x14ac:dyDescent="0.3">
      <c r="M9465"/>
      <c r="N9465"/>
      <c r="O9465"/>
      <c r="S9465"/>
      <c r="T9465"/>
      <c r="U9465"/>
      <c r="V9465" s="9"/>
    </row>
    <row r="9466" spans="13:22" x14ac:dyDescent="0.3">
      <c r="M9466"/>
      <c r="N9466"/>
      <c r="O9466"/>
      <c r="S9466"/>
      <c r="T9466"/>
      <c r="U9466"/>
      <c r="V9466" s="9"/>
    </row>
    <row r="9467" spans="13:22" x14ac:dyDescent="0.3">
      <c r="M9467"/>
      <c r="N9467"/>
      <c r="O9467"/>
      <c r="S9467"/>
      <c r="T9467"/>
      <c r="U9467"/>
      <c r="V9467" s="9"/>
    </row>
    <row r="9468" spans="13:22" x14ac:dyDescent="0.3">
      <c r="M9468"/>
      <c r="N9468"/>
      <c r="O9468"/>
      <c r="S9468"/>
      <c r="T9468"/>
      <c r="U9468"/>
      <c r="V9468" s="9"/>
    </row>
    <row r="9469" spans="13:22" x14ac:dyDescent="0.3">
      <c r="M9469"/>
      <c r="N9469"/>
      <c r="O9469"/>
      <c r="S9469"/>
      <c r="T9469"/>
      <c r="U9469"/>
      <c r="V9469" s="9"/>
    </row>
    <row r="9470" spans="13:22" x14ac:dyDescent="0.3">
      <c r="M9470"/>
      <c r="N9470"/>
      <c r="O9470"/>
      <c r="S9470"/>
      <c r="T9470"/>
      <c r="U9470"/>
      <c r="V9470" s="9"/>
    </row>
    <row r="9471" spans="13:22" x14ac:dyDescent="0.3">
      <c r="M9471"/>
      <c r="N9471"/>
      <c r="O9471"/>
      <c r="S9471"/>
      <c r="T9471"/>
      <c r="U9471"/>
      <c r="V9471" s="9"/>
    </row>
    <row r="9472" spans="13:22" x14ac:dyDescent="0.3">
      <c r="M9472"/>
      <c r="N9472"/>
      <c r="O9472"/>
      <c r="S9472"/>
      <c r="T9472"/>
      <c r="U9472"/>
      <c r="V9472" s="9"/>
    </row>
    <row r="9473" spans="13:22" x14ac:dyDescent="0.3">
      <c r="M9473"/>
      <c r="N9473"/>
      <c r="O9473"/>
      <c r="S9473"/>
      <c r="T9473"/>
      <c r="U9473"/>
      <c r="V9473" s="9"/>
    </row>
    <row r="9474" spans="13:22" x14ac:dyDescent="0.3">
      <c r="M9474"/>
      <c r="N9474"/>
      <c r="O9474"/>
      <c r="S9474"/>
      <c r="T9474"/>
      <c r="U9474"/>
      <c r="V9474" s="9"/>
    </row>
    <row r="9475" spans="13:22" x14ac:dyDescent="0.3">
      <c r="M9475"/>
      <c r="N9475"/>
      <c r="O9475"/>
      <c r="S9475"/>
      <c r="T9475"/>
      <c r="U9475"/>
      <c r="V9475" s="9"/>
    </row>
    <row r="9476" spans="13:22" x14ac:dyDescent="0.3">
      <c r="M9476"/>
      <c r="N9476"/>
      <c r="O9476"/>
      <c r="S9476"/>
      <c r="T9476"/>
      <c r="U9476"/>
      <c r="V9476" s="9"/>
    </row>
    <row r="9477" spans="13:22" x14ac:dyDescent="0.3">
      <c r="M9477"/>
      <c r="N9477"/>
      <c r="O9477"/>
      <c r="S9477"/>
      <c r="T9477"/>
      <c r="U9477"/>
      <c r="V9477" s="9"/>
    </row>
    <row r="9478" spans="13:22" x14ac:dyDescent="0.3">
      <c r="M9478"/>
      <c r="N9478"/>
      <c r="O9478"/>
      <c r="S9478"/>
      <c r="T9478"/>
      <c r="U9478"/>
      <c r="V9478" s="9"/>
    </row>
    <row r="9479" spans="13:22" x14ac:dyDescent="0.3">
      <c r="M9479"/>
      <c r="N9479"/>
      <c r="O9479"/>
      <c r="S9479"/>
      <c r="T9479"/>
      <c r="U9479"/>
      <c r="V9479" s="9"/>
    </row>
    <row r="9480" spans="13:22" x14ac:dyDescent="0.3">
      <c r="M9480"/>
      <c r="N9480"/>
      <c r="O9480"/>
      <c r="S9480"/>
      <c r="T9480"/>
      <c r="U9480"/>
      <c r="V9480" s="9"/>
    </row>
    <row r="9481" spans="13:22" x14ac:dyDescent="0.3">
      <c r="M9481"/>
      <c r="N9481"/>
      <c r="O9481"/>
      <c r="S9481"/>
      <c r="T9481"/>
      <c r="U9481"/>
      <c r="V9481" s="9"/>
    </row>
    <row r="9482" spans="13:22" x14ac:dyDescent="0.3">
      <c r="M9482"/>
      <c r="N9482"/>
      <c r="O9482"/>
      <c r="S9482"/>
      <c r="T9482"/>
      <c r="U9482"/>
      <c r="V9482" s="9"/>
    </row>
    <row r="9483" spans="13:22" x14ac:dyDescent="0.3">
      <c r="M9483"/>
      <c r="N9483"/>
      <c r="O9483"/>
      <c r="S9483"/>
      <c r="T9483"/>
      <c r="U9483"/>
      <c r="V9483" s="9"/>
    </row>
    <row r="9484" spans="13:22" x14ac:dyDescent="0.3">
      <c r="M9484"/>
      <c r="N9484"/>
      <c r="O9484"/>
      <c r="S9484"/>
      <c r="T9484"/>
      <c r="U9484"/>
      <c r="V9484" s="9"/>
    </row>
    <row r="9485" spans="13:22" x14ac:dyDescent="0.3">
      <c r="M9485"/>
      <c r="N9485"/>
      <c r="O9485"/>
      <c r="S9485"/>
      <c r="T9485"/>
      <c r="U9485"/>
      <c r="V9485" s="9"/>
    </row>
    <row r="9486" spans="13:22" x14ac:dyDescent="0.3">
      <c r="M9486"/>
      <c r="N9486"/>
      <c r="O9486"/>
      <c r="S9486"/>
      <c r="T9486"/>
      <c r="U9486"/>
      <c r="V9486" s="9"/>
    </row>
    <row r="9487" spans="13:22" x14ac:dyDescent="0.3">
      <c r="M9487"/>
      <c r="N9487"/>
      <c r="O9487"/>
      <c r="S9487"/>
      <c r="T9487"/>
      <c r="U9487"/>
      <c r="V9487" s="9"/>
    </row>
    <row r="9488" spans="13:22" x14ac:dyDescent="0.3">
      <c r="M9488"/>
      <c r="N9488"/>
      <c r="O9488"/>
      <c r="S9488"/>
      <c r="T9488"/>
      <c r="U9488"/>
      <c r="V9488" s="9"/>
    </row>
    <row r="9489" spans="13:22" x14ac:dyDescent="0.3">
      <c r="M9489"/>
      <c r="N9489"/>
      <c r="O9489"/>
      <c r="S9489"/>
      <c r="T9489"/>
      <c r="U9489"/>
      <c r="V9489" s="9"/>
    </row>
    <row r="9490" spans="13:22" x14ac:dyDescent="0.3">
      <c r="M9490"/>
      <c r="N9490"/>
      <c r="O9490"/>
      <c r="S9490"/>
      <c r="T9490"/>
      <c r="U9490"/>
      <c r="V9490" s="9"/>
    </row>
    <row r="9491" spans="13:22" x14ac:dyDescent="0.3">
      <c r="M9491"/>
      <c r="N9491"/>
      <c r="O9491"/>
      <c r="S9491"/>
      <c r="T9491"/>
      <c r="U9491"/>
      <c r="V9491" s="9"/>
    </row>
    <row r="9492" spans="13:22" x14ac:dyDescent="0.3">
      <c r="M9492"/>
      <c r="N9492"/>
      <c r="O9492"/>
      <c r="S9492"/>
      <c r="T9492"/>
      <c r="U9492"/>
      <c r="V9492" s="9"/>
    </row>
    <row r="9493" spans="13:22" x14ac:dyDescent="0.3">
      <c r="M9493"/>
      <c r="N9493"/>
      <c r="O9493"/>
      <c r="S9493"/>
      <c r="T9493"/>
      <c r="U9493"/>
      <c r="V9493" s="9"/>
    </row>
    <row r="9494" spans="13:22" x14ac:dyDescent="0.3">
      <c r="M9494"/>
      <c r="N9494"/>
      <c r="O9494"/>
      <c r="S9494"/>
      <c r="T9494"/>
      <c r="U9494"/>
      <c r="V9494" s="9"/>
    </row>
    <row r="9495" spans="13:22" x14ac:dyDescent="0.3">
      <c r="M9495"/>
      <c r="N9495"/>
      <c r="O9495"/>
      <c r="S9495"/>
      <c r="T9495"/>
      <c r="U9495"/>
      <c r="V9495" s="9"/>
    </row>
    <row r="9496" spans="13:22" x14ac:dyDescent="0.3">
      <c r="M9496"/>
      <c r="N9496"/>
      <c r="O9496"/>
      <c r="S9496"/>
      <c r="T9496"/>
      <c r="U9496"/>
      <c r="V9496" s="9"/>
    </row>
    <row r="9497" spans="13:22" x14ac:dyDescent="0.3">
      <c r="M9497"/>
      <c r="N9497"/>
      <c r="O9497"/>
      <c r="S9497"/>
      <c r="T9497"/>
      <c r="U9497"/>
      <c r="V9497" s="9"/>
    </row>
    <row r="9498" spans="13:22" x14ac:dyDescent="0.3">
      <c r="M9498"/>
      <c r="N9498"/>
      <c r="O9498"/>
      <c r="S9498"/>
      <c r="T9498"/>
      <c r="U9498"/>
      <c r="V9498" s="9"/>
    </row>
    <row r="9499" spans="13:22" x14ac:dyDescent="0.3">
      <c r="M9499"/>
      <c r="N9499"/>
      <c r="O9499"/>
      <c r="S9499"/>
      <c r="T9499"/>
      <c r="U9499"/>
      <c r="V9499" s="9"/>
    </row>
    <row r="9500" spans="13:22" x14ac:dyDescent="0.3">
      <c r="M9500"/>
      <c r="N9500"/>
      <c r="O9500"/>
      <c r="S9500"/>
      <c r="T9500"/>
      <c r="U9500"/>
      <c r="V9500" s="9"/>
    </row>
    <row r="9501" spans="13:22" x14ac:dyDescent="0.3">
      <c r="M9501"/>
      <c r="N9501"/>
      <c r="O9501"/>
      <c r="S9501"/>
      <c r="T9501"/>
      <c r="U9501"/>
      <c r="V9501" s="9"/>
    </row>
    <row r="9502" spans="13:22" x14ac:dyDescent="0.3">
      <c r="M9502"/>
      <c r="N9502"/>
      <c r="O9502"/>
      <c r="S9502"/>
      <c r="T9502"/>
      <c r="U9502"/>
      <c r="V9502" s="9"/>
    </row>
    <row r="9503" spans="13:22" x14ac:dyDescent="0.3">
      <c r="M9503"/>
      <c r="N9503"/>
      <c r="O9503"/>
      <c r="S9503"/>
      <c r="T9503"/>
      <c r="U9503"/>
      <c r="V9503" s="9"/>
    </row>
    <row r="9504" spans="13:22" x14ac:dyDescent="0.3">
      <c r="M9504"/>
      <c r="N9504"/>
      <c r="O9504"/>
      <c r="S9504"/>
      <c r="T9504"/>
      <c r="U9504"/>
      <c r="V9504" s="9"/>
    </row>
    <row r="9505" spans="13:22" x14ac:dyDescent="0.3">
      <c r="M9505"/>
      <c r="N9505"/>
      <c r="O9505"/>
      <c r="S9505"/>
      <c r="T9505"/>
      <c r="U9505"/>
      <c r="V9505" s="9"/>
    </row>
    <row r="9506" spans="13:22" x14ac:dyDescent="0.3">
      <c r="M9506"/>
      <c r="N9506"/>
      <c r="O9506"/>
      <c r="S9506"/>
      <c r="T9506"/>
      <c r="U9506"/>
      <c r="V9506" s="9"/>
    </row>
    <row r="9507" spans="13:22" x14ac:dyDescent="0.3">
      <c r="M9507"/>
      <c r="N9507"/>
      <c r="O9507"/>
      <c r="S9507"/>
      <c r="T9507"/>
      <c r="U9507"/>
      <c r="V9507" s="9"/>
    </row>
    <row r="9508" spans="13:22" x14ac:dyDescent="0.3">
      <c r="M9508"/>
      <c r="N9508"/>
      <c r="O9508"/>
      <c r="S9508"/>
      <c r="T9508"/>
      <c r="U9508"/>
      <c r="V9508" s="9"/>
    </row>
    <row r="9509" spans="13:22" x14ac:dyDescent="0.3">
      <c r="M9509"/>
      <c r="N9509"/>
      <c r="O9509"/>
      <c r="S9509"/>
      <c r="T9509"/>
      <c r="U9509"/>
      <c r="V9509" s="9"/>
    </row>
    <row r="9510" spans="13:22" x14ac:dyDescent="0.3">
      <c r="M9510"/>
      <c r="N9510"/>
      <c r="O9510"/>
      <c r="S9510"/>
      <c r="T9510"/>
      <c r="U9510"/>
      <c r="V9510" s="9"/>
    </row>
    <row r="9511" spans="13:22" x14ac:dyDescent="0.3">
      <c r="M9511"/>
      <c r="N9511"/>
      <c r="O9511"/>
      <c r="S9511"/>
      <c r="T9511"/>
      <c r="U9511"/>
      <c r="V9511" s="9"/>
    </row>
    <row r="9512" spans="13:22" x14ac:dyDescent="0.3">
      <c r="M9512"/>
      <c r="N9512"/>
      <c r="O9512"/>
      <c r="S9512"/>
      <c r="T9512"/>
      <c r="U9512"/>
      <c r="V9512" s="9"/>
    </row>
    <row r="9513" spans="13:22" x14ac:dyDescent="0.3">
      <c r="M9513"/>
      <c r="N9513"/>
      <c r="O9513"/>
      <c r="S9513"/>
      <c r="T9513"/>
      <c r="U9513"/>
      <c r="V9513" s="9"/>
    </row>
    <row r="9514" spans="13:22" x14ac:dyDescent="0.3">
      <c r="M9514"/>
      <c r="N9514"/>
      <c r="O9514"/>
      <c r="S9514"/>
      <c r="T9514"/>
      <c r="U9514"/>
      <c r="V9514" s="9"/>
    </row>
    <row r="9515" spans="13:22" x14ac:dyDescent="0.3">
      <c r="M9515"/>
      <c r="N9515"/>
      <c r="O9515"/>
      <c r="S9515"/>
      <c r="T9515"/>
      <c r="U9515"/>
      <c r="V9515" s="9"/>
    </row>
    <row r="9516" spans="13:22" x14ac:dyDescent="0.3">
      <c r="M9516"/>
      <c r="N9516"/>
      <c r="O9516"/>
      <c r="S9516"/>
      <c r="T9516"/>
      <c r="U9516"/>
      <c r="V9516" s="9"/>
    </row>
    <row r="9517" spans="13:22" x14ac:dyDescent="0.3">
      <c r="M9517"/>
      <c r="N9517"/>
      <c r="O9517"/>
      <c r="S9517"/>
      <c r="T9517"/>
      <c r="U9517"/>
      <c r="V9517" s="9"/>
    </row>
    <row r="9518" spans="13:22" x14ac:dyDescent="0.3">
      <c r="M9518"/>
      <c r="N9518"/>
      <c r="O9518"/>
      <c r="S9518"/>
      <c r="T9518"/>
      <c r="U9518"/>
      <c r="V9518" s="9"/>
    </row>
    <row r="9519" spans="13:22" x14ac:dyDescent="0.3">
      <c r="M9519"/>
      <c r="N9519"/>
      <c r="O9519"/>
      <c r="S9519"/>
      <c r="T9519"/>
      <c r="U9519"/>
      <c r="V9519" s="9"/>
    </row>
    <row r="9520" spans="13:22" x14ac:dyDescent="0.3">
      <c r="M9520"/>
      <c r="N9520"/>
      <c r="O9520"/>
      <c r="S9520"/>
      <c r="T9520"/>
      <c r="U9520"/>
      <c r="V9520" s="9"/>
    </row>
    <row r="9521" spans="13:22" x14ac:dyDescent="0.3">
      <c r="M9521"/>
      <c r="N9521"/>
      <c r="O9521"/>
      <c r="S9521"/>
      <c r="T9521"/>
      <c r="U9521"/>
      <c r="V9521" s="9"/>
    </row>
    <row r="9522" spans="13:22" x14ac:dyDescent="0.3">
      <c r="M9522"/>
      <c r="N9522"/>
      <c r="O9522"/>
      <c r="S9522"/>
      <c r="T9522"/>
      <c r="U9522"/>
      <c r="V9522" s="9"/>
    </row>
    <row r="9523" spans="13:22" x14ac:dyDescent="0.3">
      <c r="M9523"/>
      <c r="N9523"/>
      <c r="O9523"/>
      <c r="S9523"/>
      <c r="T9523"/>
      <c r="U9523"/>
      <c r="V9523" s="9"/>
    </row>
    <row r="9524" spans="13:22" x14ac:dyDescent="0.3">
      <c r="M9524"/>
      <c r="N9524"/>
      <c r="O9524"/>
      <c r="S9524"/>
      <c r="T9524"/>
      <c r="U9524"/>
      <c r="V9524" s="9"/>
    </row>
    <row r="9525" spans="13:22" x14ac:dyDescent="0.3">
      <c r="M9525"/>
      <c r="N9525"/>
      <c r="O9525"/>
      <c r="S9525"/>
      <c r="T9525"/>
      <c r="U9525"/>
      <c r="V9525" s="9"/>
    </row>
    <row r="9526" spans="13:22" x14ac:dyDescent="0.3">
      <c r="M9526"/>
      <c r="N9526"/>
      <c r="O9526"/>
      <c r="S9526"/>
      <c r="T9526"/>
      <c r="U9526"/>
      <c r="V9526" s="9"/>
    </row>
    <row r="9527" spans="13:22" x14ac:dyDescent="0.3">
      <c r="M9527"/>
      <c r="N9527"/>
      <c r="O9527"/>
      <c r="S9527"/>
      <c r="T9527"/>
      <c r="U9527"/>
      <c r="V9527" s="9"/>
    </row>
    <row r="9528" spans="13:22" x14ac:dyDescent="0.3">
      <c r="M9528"/>
      <c r="N9528"/>
      <c r="O9528"/>
      <c r="S9528"/>
      <c r="T9528"/>
      <c r="U9528"/>
      <c r="V9528" s="9"/>
    </row>
    <row r="9529" spans="13:22" x14ac:dyDescent="0.3">
      <c r="M9529"/>
      <c r="N9529"/>
      <c r="O9529"/>
      <c r="S9529"/>
      <c r="T9529"/>
      <c r="U9529"/>
      <c r="V9529" s="9"/>
    </row>
    <row r="9530" spans="13:22" x14ac:dyDescent="0.3">
      <c r="M9530"/>
      <c r="N9530"/>
      <c r="O9530"/>
      <c r="S9530"/>
      <c r="T9530"/>
      <c r="U9530"/>
      <c r="V9530" s="9"/>
    </row>
    <row r="9531" spans="13:22" x14ac:dyDescent="0.3">
      <c r="M9531"/>
      <c r="N9531"/>
      <c r="O9531"/>
      <c r="S9531"/>
      <c r="T9531"/>
      <c r="U9531"/>
      <c r="V9531" s="9"/>
    </row>
    <row r="9532" spans="13:22" x14ac:dyDescent="0.3">
      <c r="M9532"/>
      <c r="N9532"/>
      <c r="O9532"/>
      <c r="S9532"/>
      <c r="T9532"/>
      <c r="U9532"/>
      <c r="V9532" s="9"/>
    </row>
    <row r="9533" spans="13:22" x14ac:dyDescent="0.3">
      <c r="M9533"/>
      <c r="N9533"/>
      <c r="O9533"/>
      <c r="S9533"/>
      <c r="T9533"/>
      <c r="U9533"/>
      <c r="V9533" s="9"/>
    </row>
    <row r="9534" spans="13:22" x14ac:dyDescent="0.3">
      <c r="M9534"/>
      <c r="N9534"/>
      <c r="O9534"/>
      <c r="S9534"/>
      <c r="T9534"/>
      <c r="U9534"/>
      <c r="V9534" s="9"/>
    </row>
    <row r="9535" spans="13:22" x14ac:dyDescent="0.3">
      <c r="M9535"/>
      <c r="N9535"/>
      <c r="O9535"/>
      <c r="S9535"/>
      <c r="T9535"/>
      <c r="U9535"/>
      <c r="V9535" s="9"/>
    </row>
    <row r="9536" spans="13:22" x14ac:dyDescent="0.3">
      <c r="M9536"/>
      <c r="N9536"/>
      <c r="O9536"/>
      <c r="S9536"/>
      <c r="T9536"/>
      <c r="U9536"/>
      <c r="V9536" s="9"/>
    </row>
    <row r="9537" spans="13:22" x14ac:dyDescent="0.3">
      <c r="M9537"/>
      <c r="N9537"/>
      <c r="O9537"/>
      <c r="S9537"/>
      <c r="T9537"/>
      <c r="U9537"/>
      <c r="V9537" s="9"/>
    </row>
    <row r="9538" spans="13:22" x14ac:dyDescent="0.3">
      <c r="M9538"/>
      <c r="N9538"/>
      <c r="O9538"/>
      <c r="S9538"/>
      <c r="T9538"/>
      <c r="U9538"/>
      <c r="V9538" s="9"/>
    </row>
    <row r="9539" spans="13:22" x14ac:dyDescent="0.3">
      <c r="M9539"/>
      <c r="N9539"/>
      <c r="O9539"/>
      <c r="S9539"/>
      <c r="T9539"/>
      <c r="U9539"/>
      <c r="V9539" s="9"/>
    </row>
    <row r="9540" spans="13:22" x14ac:dyDescent="0.3">
      <c r="M9540"/>
      <c r="N9540"/>
      <c r="O9540"/>
      <c r="S9540"/>
      <c r="T9540"/>
      <c r="U9540"/>
      <c r="V9540" s="9"/>
    </row>
    <row r="9541" spans="13:22" x14ac:dyDescent="0.3">
      <c r="M9541"/>
      <c r="N9541"/>
      <c r="O9541"/>
      <c r="S9541"/>
      <c r="T9541"/>
      <c r="U9541"/>
      <c r="V9541" s="9"/>
    </row>
    <row r="9542" spans="13:22" x14ac:dyDescent="0.3">
      <c r="M9542"/>
      <c r="N9542"/>
      <c r="O9542"/>
      <c r="S9542"/>
      <c r="T9542"/>
      <c r="U9542"/>
      <c r="V9542" s="9"/>
    </row>
    <row r="9543" spans="13:22" x14ac:dyDescent="0.3">
      <c r="M9543"/>
      <c r="N9543"/>
      <c r="O9543"/>
      <c r="S9543"/>
      <c r="T9543"/>
      <c r="U9543"/>
      <c r="V9543" s="9"/>
    </row>
    <row r="9544" spans="13:22" x14ac:dyDescent="0.3">
      <c r="M9544"/>
      <c r="N9544"/>
      <c r="O9544"/>
      <c r="S9544"/>
      <c r="T9544"/>
      <c r="U9544"/>
      <c r="V9544" s="9"/>
    </row>
    <row r="9545" spans="13:22" x14ac:dyDescent="0.3">
      <c r="M9545"/>
      <c r="N9545"/>
      <c r="O9545"/>
      <c r="S9545"/>
      <c r="T9545"/>
      <c r="U9545"/>
      <c r="V9545" s="9"/>
    </row>
    <row r="9546" spans="13:22" x14ac:dyDescent="0.3">
      <c r="M9546"/>
      <c r="N9546"/>
      <c r="O9546"/>
      <c r="S9546"/>
      <c r="T9546"/>
      <c r="U9546"/>
      <c r="V9546" s="9"/>
    </row>
    <row r="9547" spans="13:22" x14ac:dyDescent="0.3">
      <c r="M9547"/>
      <c r="N9547"/>
      <c r="O9547"/>
      <c r="S9547"/>
      <c r="T9547"/>
      <c r="U9547"/>
      <c r="V9547" s="9"/>
    </row>
    <row r="9548" spans="13:22" x14ac:dyDescent="0.3">
      <c r="M9548"/>
      <c r="N9548"/>
      <c r="O9548"/>
      <c r="S9548"/>
      <c r="T9548"/>
      <c r="U9548"/>
      <c r="V9548" s="9"/>
    </row>
    <row r="9549" spans="13:22" x14ac:dyDescent="0.3">
      <c r="M9549"/>
      <c r="N9549"/>
      <c r="O9549"/>
      <c r="S9549"/>
      <c r="T9549"/>
      <c r="U9549"/>
      <c r="V9549" s="9"/>
    </row>
    <row r="9550" spans="13:22" x14ac:dyDescent="0.3">
      <c r="M9550"/>
      <c r="N9550"/>
      <c r="O9550"/>
      <c r="S9550"/>
      <c r="T9550"/>
      <c r="U9550"/>
      <c r="V9550" s="9"/>
    </row>
    <row r="9551" spans="13:22" x14ac:dyDescent="0.3">
      <c r="M9551"/>
      <c r="N9551"/>
      <c r="O9551"/>
      <c r="S9551"/>
      <c r="T9551"/>
      <c r="U9551"/>
      <c r="V9551" s="9"/>
    </row>
    <row r="9552" spans="13:22" x14ac:dyDescent="0.3">
      <c r="M9552"/>
      <c r="N9552"/>
      <c r="O9552"/>
      <c r="S9552"/>
      <c r="T9552"/>
      <c r="U9552"/>
      <c r="V9552" s="9"/>
    </row>
    <row r="9553" spans="13:22" x14ac:dyDescent="0.3">
      <c r="M9553"/>
      <c r="N9553"/>
      <c r="O9553"/>
      <c r="S9553"/>
      <c r="T9553"/>
      <c r="U9553"/>
      <c r="V9553" s="9"/>
    </row>
    <row r="9554" spans="13:22" x14ac:dyDescent="0.3">
      <c r="M9554"/>
      <c r="N9554"/>
      <c r="O9554"/>
      <c r="S9554"/>
      <c r="T9554"/>
      <c r="U9554"/>
      <c r="V9554" s="9"/>
    </row>
    <row r="9555" spans="13:22" x14ac:dyDescent="0.3">
      <c r="M9555"/>
      <c r="N9555"/>
      <c r="O9555"/>
      <c r="S9555"/>
      <c r="T9555"/>
      <c r="U9555"/>
      <c r="V9555" s="9"/>
    </row>
    <row r="9556" spans="13:22" x14ac:dyDescent="0.3">
      <c r="M9556"/>
      <c r="N9556"/>
      <c r="O9556"/>
      <c r="S9556"/>
      <c r="T9556"/>
      <c r="U9556"/>
      <c r="V9556" s="9"/>
    </row>
    <row r="9557" spans="13:22" x14ac:dyDescent="0.3">
      <c r="M9557"/>
      <c r="N9557"/>
      <c r="O9557"/>
      <c r="S9557"/>
      <c r="T9557"/>
      <c r="U9557"/>
      <c r="V9557" s="9"/>
    </row>
    <row r="9558" spans="13:22" x14ac:dyDescent="0.3">
      <c r="M9558"/>
      <c r="N9558"/>
      <c r="O9558"/>
      <c r="S9558"/>
      <c r="T9558"/>
      <c r="U9558"/>
      <c r="V9558" s="9"/>
    </row>
    <row r="9559" spans="13:22" x14ac:dyDescent="0.3">
      <c r="M9559"/>
      <c r="N9559"/>
      <c r="O9559"/>
      <c r="S9559"/>
      <c r="T9559"/>
      <c r="U9559"/>
      <c r="V9559" s="9"/>
    </row>
    <row r="9560" spans="13:22" x14ac:dyDescent="0.3">
      <c r="M9560"/>
      <c r="N9560"/>
      <c r="O9560"/>
      <c r="S9560"/>
      <c r="T9560"/>
      <c r="U9560"/>
      <c r="V9560" s="9"/>
    </row>
    <row r="9561" spans="13:22" x14ac:dyDescent="0.3">
      <c r="M9561"/>
      <c r="N9561"/>
      <c r="O9561"/>
      <c r="S9561"/>
      <c r="T9561"/>
      <c r="U9561"/>
      <c r="V9561" s="9"/>
    </row>
    <row r="9562" spans="13:22" x14ac:dyDescent="0.3">
      <c r="M9562"/>
      <c r="N9562"/>
      <c r="O9562"/>
      <c r="S9562"/>
      <c r="T9562"/>
      <c r="U9562"/>
      <c r="V9562" s="9"/>
    </row>
    <row r="9563" spans="13:22" x14ac:dyDescent="0.3">
      <c r="M9563"/>
      <c r="N9563"/>
      <c r="O9563"/>
      <c r="S9563"/>
      <c r="T9563"/>
      <c r="U9563"/>
      <c r="V9563" s="9"/>
    </row>
    <row r="9564" spans="13:22" x14ac:dyDescent="0.3">
      <c r="M9564"/>
      <c r="N9564"/>
      <c r="O9564"/>
      <c r="S9564"/>
      <c r="T9564"/>
      <c r="U9564"/>
      <c r="V9564" s="9"/>
    </row>
    <row r="9565" spans="13:22" x14ac:dyDescent="0.3">
      <c r="M9565"/>
      <c r="N9565"/>
      <c r="O9565"/>
      <c r="S9565"/>
      <c r="T9565"/>
      <c r="U9565"/>
      <c r="V9565" s="9"/>
    </row>
    <row r="9566" spans="13:22" x14ac:dyDescent="0.3">
      <c r="M9566"/>
      <c r="N9566"/>
      <c r="O9566"/>
      <c r="S9566"/>
      <c r="T9566"/>
      <c r="U9566"/>
      <c r="V9566" s="9"/>
    </row>
    <row r="9567" spans="13:22" x14ac:dyDescent="0.3">
      <c r="M9567"/>
      <c r="N9567"/>
      <c r="O9567"/>
      <c r="S9567"/>
      <c r="T9567"/>
      <c r="U9567"/>
      <c r="V9567" s="9"/>
    </row>
    <row r="9568" spans="13:22" x14ac:dyDescent="0.3">
      <c r="M9568"/>
      <c r="N9568"/>
      <c r="O9568"/>
      <c r="S9568"/>
      <c r="T9568"/>
      <c r="U9568"/>
      <c r="V9568" s="9"/>
    </row>
    <row r="9569" spans="13:22" x14ac:dyDescent="0.3">
      <c r="M9569"/>
      <c r="N9569"/>
      <c r="O9569"/>
      <c r="S9569"/>
      <c r="T9569"/>
      <c r="U9569"/>
      <c r="V9569" s="9"/>
    </row>
    <row r="9570" spans="13:22" x14ac:dyDescent="0.3">
      <c r="M9570"/>
      <c r="N9570"/>
      <c r="O9570"/>
      <c r="S9570"/>
      <c r="T9570"/>
      <c r="U9570"/>
      <c r="V9570" s="9"/>
    </row>
    <row r="9571" spans="13:22" x14ac:dyDescent="0.3">
      <c r="M9571"/>
      <c r="N9571"/>
      <c r="O9571"/>
      <c r="S9571"/>
      <c r="T9571"/>
      <c r="U9571"/>
      <c r="V9571" s="9"/>
    </row>
    <row r="9572" spans="13:22" x14ac:dyDescent="0.3">
      <c r="M9572"/>
      <c r="N9572"/>
      <c r="O9572"/>
      <c r="S9572"/>
      <c r="T9572"/>
      <c r="U9572"/>
      <c r="V9572" s="9"/>
    </row>
    <row r="9573" spans="13:22" x14ac:dyDescent="0.3">
      <c r="M9573"/>
      <c r="N9573"/>
      <c r="O9573"/>
      <c r="S9573"/>
      <c r="T9573"/>
      <c r="U9573"/>
      <c r="V9573" s="9"/>
    </row>
    <row r="9574" spans="13:22" x14ac:dyDescent="0.3">
      <c r="M9574"/>
      <c r="N9574"/>
      <c r="O9574"/>
      <c r="S9574"/>
      <c r="T9574"/>
      <c r="U9574"/>
      <c r="V9574" s="9"/>
    </row>
    <row r="9575" spans="13:22" x14ac:dyDescent="0.3">
      <c r="M9575"/>
      <c r="N9575"/>
      <c r="O9575"/>
      <c r="S9575"/>
      <c r="T9575"/>
      <c r="U9575"/>
      <c r="V9575" s="9"/>
    </row>
    <row r="9576" spans="13:22" x14ac:dyDescent="0.3">
      <c r="M9576"/>
      <c r="N9576"/>
      <c r="O9576"/>
      <c r="S9576"/>
      <c r="T9576"/>
      <c r="U9576"/>
      <c r="V9576" s="9"/>
    </row>
    <row r="9577" spans="13:22" x14ac:dyDescent="0.3">
      <c r="M9577"/>
      <c r="N9577"/>
      <c r="O9577"/>
      <c r="S9577"/>
      <c r="T9577"/>
      <c r="U9577"/>
      <c r="V9577" s="9"/>
    </row>
    <row r="9578" spans="13:22" x14ac:dyDescent="0.3">
      <c r="M9578"/>
      <c r="N9578"/>
      <c r="O9578"/>
      <c r="S9578"/>
      <c r="T9578"/>
      <c r="U9578"/>
      <c r="V9578" s="9"/>
    </row>
    <row r="9579" spans="13:22" x14ac:dyDescent="0.3">
      <c r="M9579"/>
      <c r="N9579"/>
      <c r="O9579"/>
      <c r="S9579"/>
      <c r="T9579"/>
      <c r="U9579"/>
      <c r="V9579" s="9"/>
    </row>
    <row r="9580" spans="13:22" x14ac:dyDescent="0.3">
      <c r="M9580"/>
      <c r="N9580"/>
      <c r="O9580"/>
      <c r="S9580"/>
      <c r="T9580"/>
      <c r="U9580"/>
      <c r="V9580" s="9"/>
    </row>
    <row r="9581" spans="13:22" x14ac:dyDescent="0.3">
      <c r="M9581"/>
      <c r="N9581"/>
      <c r="O9581"/>
      <c r="S9581"/>
      <c r="T9581"/>
      <c r="U9581"/>
      <c r="V9581" s="9"/>
    </row>
    <row r="9582" spans="13:22" x14ac:dyDescent="0.3">
      <c r="M9582"/>
      <c r="N9582"/>
      <c r="O9582"/>
      <c r="S9582"/>
      <c r="T9582"/>
      <c r="U9582"/>
      <c r="V9582" s="9"/>
    </row>
    <row r="9583" spans="13:22" x14ac:dyDescent="0.3">
      <c r="M9583"/>
      <c r="N9583"/>
      <c r="O9583"/>
      <c r="S9583"/>
      <c r="T9583"/>
      <c r="U9583"/>
      <c r="V9583" s="9"/>
    </row>
    <row r="9584" spans="13:22" x14ac:dyDescent="0.3">
      <c r="M9584"/>
      <c r="N9584"/>
      <c r="O9584"/>
      <c r="S9584"/>
      <c r="T9584"/>
      <c r="U9584"/>
      <c r="V9584" s="9"/>
    </row>
    <row r="9585" spans="13:22" x14ac:dyDescent="0.3">
      <c r="M9585"/>
      <c r="N9585"/>
      <c r="O9585"/>
      <c r="S9585"/>
      <c r="T9585"/>
      <c r="U9585"/>
      <c r="V9585" s="9"/>
    </row>
    <row r="9586" spans="13:22" x14ac:dyDescent="0.3">
      <c r="M9586"/>
      <c r="N9586"/>
      <c r="O9586"/>
      <c r="S9586"/>
      <c r="T9586"/>
      <c r="U9586"/>
      <c r="V9586" s="9"/>
    </row>
    <row r="9587" spans="13:22" x14ac:dyDescent="0.3">
      <c r="M9587"/>
      <c r="N9587"/>
      <c r="O9587"/>
      <c r="S9587"/>
      <c r="T9587"/>
      <c r="U9587"/>
      <c r="V9587" s="9"/>
    </row>
    <row r="9588" spans="13:22" x14ac:dyDescent="0.3">
      <c r="M9588"/>
      <c r="N9588"/>
      <c r="O9588"/>
      <c r="S9588"/>
      <c r="T9588"/>
      <c r="U9588"/>
      <c r="V9588" s="9"/>
    </row>
    <row r="9589" spans="13:22" x14ac:dyDescent="0.3">
      <c r="M9589"/>
      <c r="N9589"/>
      <c r="O9589"/>
      <c r="S9589"/>
      <c r="T9589"/>
      <c r="U9589"/>
      <c r="V9589" s="9"/>
    </row>
    <row r="9590" spans="13:22" x14ac:dyDescent="0.3">
      <c r="M9590"/>
      <c r="N9590"/>
      <c r="O9590"/>
      <c r="S9590"/>
      <c r="T9590"/>
      <c r="U9590"/>
      <c r="V9590" s="9"/>
    </row>
    <row r="9591" spans="13:22" x14ac:dyDescent="0.3">
      <c r="M9591"/>
      <c r="N9591"/>
      <c r="O9591"/>
      <c r="S9591"/>
      <c r="T9591"/>
      <c r="U9591"/>
      <c r="V9591" s="9"/>
    </row>
    <row r="9592" spans="13:22" x14ac:dyDescent="0.3">
      <c r="M9592"/>
      <c r="N9592"/>
      <c r="O9592"/>
      <c r="S9592"/>
      <c r="T9592"/>
      <c r="U9592"/>
      <c r="V9592" s="9"/>
    </row>
    <row r="9593" spans="13:22" x14ac:dyDescent="0.3">
      <c r="M9593"/>
      <c r="N9593"/>
      <c r="O9593"/>
      <c r="S9593"/>
      <c r="T9593"/>
      <c r="U9593"/>
      <c r="V9593" s="9"/>
    </row>
    <row r="9594" spans="13:22" x14ac:dyDescent="0.3">
      <c r="M9594"/>
      <c r="N9594"/>
      <c r="O9594"/>
      <c r="S9594"/>
      <c r="T9594"/>
      <c r="U9594"/>
      <c r="V9594" s="9"/>
    </row>
    <row r="9595" spans="13:22" x14ac:dyDescent="0.3">
      <c r="M9595"/>
      <c r="N9595"/>
      <c r="O9595"/>
      <c r="S9595"/>
      <c r="T9595"/>
      <c r="U9595"/>
      <c r="V9595" s="9"/>
    </row>
    <row r="9596" spans="13:22" x14ac:dyDescent="0.3">
      <c r="M9596"/>
      <c r="N9596"/>
      <c r="O9596"/>
      <c r="S9596"/>
      <c r="T9596"/>
      <c r="U9596"/>
      <c r="V9596" s="9"/>
    </row>
    <row r="9597" spans="13:22" x14ac:dyDescent="0.3">
      <c r="M9597"/>
      <c r="N9597"/>
      <c r="O9597"/>
      <c r="S9597"/>
      <c r="T9597"/>
      <c r="U9597"/>
      <c r="V9597" s="9"/>
    </row>
    <row r="9598" spans="13:22" x14ac:dyDescent="0.3">
      <c r="M9598"/>
      <c r="N9598"/>
      <c r="O9598"/>
      <c r="S9598"/>
      <c r="T9598"/>
      <c r="U9598"/>
      <c r="V9598" s="9"/>
    </row>
    <row r="9599" spans="13:22" x14ac:dyDescent="0.3">
      <c r="M9599"/>
      <c r="N9599"/>
      <c r="O9599"/>
      <c r="S9599"/>
      <c r="T9599"/>
      <c r="U9599"/>
      <c r="V9599" s="9"/>
    </row>
    <row r="9600" spans="13:22" x14ac:dyDescent="0.3">
      <c r="M9600"/>
      <c r="N9600"/>
      <c r="O9600"/>
      <c r="S9600"/>
      <c r="T9600"/>
      <c r="U9600"/>
      <c r="V9600" s="9"/>
    </row>
    <row r="9601" spans="13:22" x14ac:dyDescent="0.3">
      <c r="M9601"/>
      <c r="N9601"/>
      <c r="O9601"/>
      <c r="S9601"/>
      <c r="T9601"/>
      <c r="U9601"/>
      <c r="V9601" s="9"/>
    </row>
    <row r="9602" spans="13:22" x14ac:dyDescent="0.3">
      <c r="M9602"/>
      <c r="N9602"/>
      <c r="O9602"/>
      <c r="S9602"/>
      <c r="T9602"/>
      <c r="U9602"/>
      <c r="V9602" s="9"/>
    </row>
    <row r="9603" spans="13:22" x14ac:dyDescent="0.3">
      <c r="M9603"/>
      <c r="N9603"/>
      <c r="O9603"/>
      <c r="S9603"/>
      <c r="T9603"/>
      <c r="U9603"/>
      <c r="V9603" s="9"/>
    </row>
    <row r="9604" spans="13:22" x14ac:dyDescent="0.3">
      <c r="M9604"/>
      <c r="N9604"/>
      <c r="O9604"/>
      <c r="S9604"/>
      <c r="T9604"/>
      <c r="U9604"/>
      <c r="V9604" s="9"/>
    </row>
    <row r="9605" spans="13:22" x14ac:dyDescent="0.3">
      <c r="M9605"/>
      <c r="N9605"/>
      <c r="O9605"/>
      <c r="S9605"/>
      <c r="T9605"/>
      <c r="U9605"/>
      <c r="V9605" s="9"/>
    </row>
    <row r="9606" spans="13:22" x14ac:dyDescent="0.3">
      <c r="M9606"/>
      <c r="N9606"/>
      <c r="O9606"/>
      <c r="S9606"/>
      <c r="T9606"/>
      <c r="U9606"/>
      <c r="V9606" s="9"/>
    </row>
    <row r="9607" spans="13:22" x14ac:dyDescent="0.3">
      <c r="M9607"/>
      <c r="N9607"/>
      <c r="O9607"/>
      <c r="S9607"/>
      <c r="T9607"/>
      <c r="U9607"/>
      <c r="V9607" s="9"/>
    </row>
    <row r="9608" spans="13:22" x14ac:dyDescent="0.3">
      <c r="M9608"/>
      <c r="N9608"/>
      <c r="O9608"/>
      <c r="S9608"/>
      <c r="T9608"/>
      <c r="U9608"/>
      <c r="V9608" s="9"/>
    </row>
    <row r="9609" spans="13:22" x14ac:dyDescent="0.3">
      <c r="M9609"/>
      <c r="N9609"/>
      <c r="O9609"/>
      <c r="S9609"/>
      <c r="T9609"/>
      <c r="U9609"/>
      <c r="V9609" s="9"/>
    </row>
    <row r="9610" spans="13:22" x14ac:dyDescent="0.3">
      <c r="M9610"/>
      <c r="N9610"/>
      <c r="O9610"/>
      <c r="S9610"/>
      <c r="T9610"/>
      <c r="U9610"/>
      <c r="V9610" s="9"/>
    </row>
    <row r="9611" spans="13:22" x14ac:dyDescent="0.3">
      <c r="M9611"/>
      <c r="N9611"/>
      <c r="O9611"/>
      <c r="S9611"/>
      <c r="T9611"/>
      <c r="U9611"/>
      <c r="V9611" s="9"/>
    </row>
    <row r="9612" spans="13:22" x14ac:dyDescent="0.3">
      <c r="M9612"/>
      <c r="N9612"/>
      <c r="O9612"/>
      <c r="S9612"/>
      <c r="T9612"/>
      <c r="U9612"/>
      <c r="V9612" s="9"/>
    </row>
    <row r="9613" spans="13:22" x14ac:dyDescent="0.3">
      <c r="M9613"/>
      <c r="N9613"/>
      <c r="O9613"/>
      <c r="S9613"/>
      <c r="T9613"/>
      <c r="U9613"/>
      <c r="V9613" s="9"/>
    </row>
    <row r="9614" spans="13:22" x14ac:dyDescent="0.3">
      <c r="M9614"/>
      <c r="N9614"/>
      <c r="O9614"/>
      <c r="S9614"/>
      <c r="T9614"/>
      <c r="U9614"/>
      <c r="V9614" s="9"/>
    </row>
    <row r="9615" spans="13:22" x14ac:dyDescent="0.3">
      <c r="M9615"/>
      <c r="N9615"/>
      <c r="O9615"/>
      <c r="S9615"/>
      <c r="T9615"/>
      <c r="U9615"/>
      <c r="V9615" s="9"/>
    </row>
    <row r="9616" spans="13:22" x14ac:dyDescent="0.3">
      <c r="M9616"/>
      <c r="N9616"/>
      <c r="O9616"/>
      <c r="S9616"/>
      <c r="T9616"/>
      <c r="U9616"/>
      <c r="V9616" s="9"/>
    </row>
    <row r="9617" spans="13:22" x14ac:dyDescent="0.3">
      <c r="M9617"/>
      <c r="N9617"/>
      <c r="O9617"/>
      <c r="S9617"/>
      <c r="T9617"/>
      <c r="U9617"/>
      <c r="V9617" s="9"/>
    </row>
    <row r="9618" spans="13:22" x14ac:dyDescent="0.3">
      <c r="M9618"/>
      <c r="N9618"/>
      <c r="O9618"/>
      <c r="S9618"/>
      <c r="T9618"/>
      <c r="U9618"/>
      <c r="V9618" s="9"/>
    </row>
    <row r="9619" spans="13:22" x14ac:dyDescent="0.3">
      <c r="M9619"/>
      <c r="N9619"/>
      <c r="O9619"/>
      <c r="S9619"/>
      <c r="T9619"/>
      <c r="U9619"/>
      <c r="V9619" s="9"/>
    </row>
    <row r="9620" spans="13:22" x14ac:dyDescent="0.3">
      <c r="M9620"/>
      <c r="N9620"/>
      <c r="O9620"/>
      <c r="S9620"/>
      <c r="T9620"/>
      <c r="U9620"/>
      <c r="V9620" s="9"/>
    </row>
    <row r="9621" spans="13:22" x14ac:dyDescent="0.3">
      <c r="M9621"/>
      <c r="N9621"/>
      <c r="O9621"/>
      <c r="S9621"/>
      <c r="T9621"/>
      <c r="U9621"/>
      <c r="V9621" s="9"/>
    </row>
    <row r="9622" spans="13:22" x14ac:dyDescent="0.3">
      <c r="M9622"/>
      <c r="N9622"/>
      <c r="O9622"/>
      <c r="S9622"/>
      <c r="T9622"/>
      <c r="U9622"/>
      <c r="V9622" s="9"/>
    </row>
    <row r="9623" spans="13:22" x14ac:dyDescent="0.3">
      <c r="M9623"/>
      <c r="N9623"/>
      <c r="O9623"/>
      <c r="S9623"/>
      <c r="T9623"/>
      <c r="U9623"/>
      <c r="V9623" s="9"/>
    </row>
    <row r="9624" spans="13:22" x14ac:dyDescent="0.3">
      <c r="M9624"/>
      <c r="N9624"/>
      <c r="O9624"/>
      <c r="S9624"/>
      <c r="T9624"/>
      <c r="U9624"/>
      <c r="V9624" s="9"/>
    </row>
    <row r="9625" spans="13:22" x14ac:dyDescent="0.3">
      <c r="M9625"/>
      <c r="N9625"/>
      <c r="O9625"/>
      <c r="S9625"/>
      <c r="T9625"/>
      <c r="U9625"/>
      <c r="V9625" s="9"/>
    </row>
    <row r="9626" spans="13:22" x14ac:dyDescent="0.3">
      <c r="M9626"/>
      <c r="N9626"/>
      <c r="O9626"/>
      <c r="S9626"/>
      <c r="T9626"/>
      <c r="U9626"/>
      <c r="V9626" s="9"/>
    </row>
    <row r="9627" spans="13:22" x14ac:dyDescent="0.3">
      <c r="M9627"/>
      <c r="N9627"/>
      <c r="O9627"/>
      <c r="S9627"/>
      <c r="T9627"/>
      <c r="U9627"/>
      <c r="V9627" s="9"/>
    </row>
    <row r="9628" spans="13:22" x14ac:dyDescent="0.3">
      <c r="M9628"/>
      <c r="N9628"/>
      <c r="O9628"/>
      <c r="S9628"/>
      <c r="T9628"/>
      <c r="U9628"/>
      <c r="V9628" s="9"/>
    </row>
    <row r="9629" spans="13:22" x14ac:dyDescent="0.3">
      <c r="M9629"/>
      <c r="N9629"/>
      <c r="O9629"/>
      <c r="S9629"/>
      <c r="T9629"/>
      <c r="U9629"/>
      <c r="V9629" s="9"/>
    </row>
    <row r="9630" spans="13:22" x14ac:dyDescent="0.3">
      <c r="M9630"/>
      <c r="N9630"/>
      <c r="O9630"/>
      <c r="S9630"/>
      <c r="T9630"/>
      <c r="U9630"/>
      <c r="V9630" s="9"/>
    </row>
    <row r="9631" spans="13:22" x14ac:dyDescent="0.3">
      <c r="M9631"/>
      <c r="N9631"/>
      <c r="O9631"/>
      <c r="S9631"/>
      <c r="T9631"/>
      <c r="U9631"/>
      <c r="V9631" s="9"/>
    </row>
    <row r="9632" spans="13:22" x14ac:dyDescent="0.3">
      <c r="M9632"/>
      <c r="N9632"/>
      <c r="O9632"/>
      <c r="S9632"/>
      <c r="T9632"/>
      <c r="U9632"/>
      <c r="V9632" s="9"/>
    </row>
    <row r="9633" spans="13:22" x14ac:dyDescent="0.3">
      <c r="M9633"/>
      <c r="N9633"/>
      <c r="O9633"/>
      <c r="S9633"/>
      <c r="T9633"/>
      <c r="U9633"/>
      <c r="V9633" s="9"/>
    </row>
    <row r="9634" spans="13:22" x14ac:dyDescent="0.3">
      <c r="M9634"/>
      <c r="N9634"/>
      <c r="O9634"/>
      <c r="S9634"/>
      <c r="T9634"/>
      <c r="U9634"/>
      <c r="V9634" s="9"/>
    </row>
    <row r="9635" spans="13:22" x14ac:dyDescent="0.3">
      <c r="M9635"/>
      <c r="N9635"/>
      <c r="O9635"/>
      <c r="S9635"/>
      <c r="T9635"/>
      <c r="U9635"/>
      <c r="V9635" s="9"/>
    </row>
    <row r="9636" spans="13:22" x14ac:dyDescent="0.3">
      <c r="M9636"/>
      <c r="N9636"/>
      <c r="O9636"/>
      <c r="S9636"/>
      <c r="T9636"/>
      <c r="U9636"/>
      <c r="V9636" s="9"/>
    </row>
    <row r="9637" spans="13:22" x14ac:dyDescent="0.3">
      <c r="M9637"/>
      <c r="N9637"/>
      <c r="O9637"/>
      <c r="S9637"/>
      <c r="T9637"/>
      <c r="U9637"/>
      <c r="V9637" s="9"/>
    </row>
    <row r="9638" spans="13:22" x14ac:dyDescent="0.3">
      <c r="M9638"/>
      <c r="N9638"/>
      <c r="O9638"/>
      <c r="S9638"/>
      <c r="T9638"/>
      <c r="U9638"/>
      <c r="V9638" s="9"/>
    </row>
    <row r="9639" spans="13:22" x14ac:dyDescent="0.3">
      <c r="M9639"/>
      <c r="N9639"/>
      <c r="O9639"/>
      <c r="S9639"/>
      <c r="T9639"/>
      <c r="U9639"/>
      <c r="V9639" s="9"/>
    </row>
    <row r="9640" spans="13:22" x14ac:dyDescent="0.3">
      <c r="M9640"/>
      <c r="N9640"/>
      <c r="O9640"/>
      <c r="S9640"/>
      <c r="T9640"/>
      <c r="U9640"/>
      <c r="V9640" s="9"/>
    </row>
    <row r="9641" spans="13:22" x14ac:dyDescent="0.3">
      <c r="M9641"/>
      <c r="N9641"/>
      <c r="O9641"/>
      <c r="S9641"/>
      <c r="T9641"/>
      <c r="U9641"/>
      <c r="V9641" s="9"/>
    </row>
    <row r="9642" spans="13:22" x14ac:dyDescent="0.3">
      <c r="M9642"/>
      <c r="N9642"/>
      <c r="O9642"/>
      <c r="S9642"/>
      <c r="T9642"/>
      <c r="U9642"/>
      <c r="V9642" s="9"/>
    </row>
    <row r="9643" spans="13:22" x14ac:dyDescent="0.3">
      <c r="M9643"/>
      <c r="N9643"/>
      <c r="O9643"/>
      <c r="S9643"/>
      <c r="T9643"/>
      <c r="U9643"/>
      <c r="V9643" s="9"/>
    </row>
    <row r="9644" spans="13:22" x14ac:dyDescent="0.3">
      <c r="M9644"/>
      <c r="N9644"/>
      <c r="O9644"/>
      <c r="S9644"/>
      <c r="T9644"/>
      <c r="U9644"/>
      <c r="V9644" s="9"/>
    </row>
    <row r="9645" spans="13:22" x14ac:dyDescent="0.3">
      <c r="M9645"/>
      <c r="N9645"/>
      <c r="O9645"/>
      <c r="S9645"/>
      <c r="T9645"/>
      <c r="U9645"/>
      <c r="V9645" s="9"/>
    </row>
    <row r="9646" spans="13:22" x14ac:dyDescent="0.3">
      <c r="M9646"/>
      <c r="N9646"/>
      <c r="O9646"/>
      <c r="S9646"/>
      <c r="T9646"/>
      <c r="U9646"/>
      <c r="V9646" s="9"/>
    </row>
    <row r="9647" spans="13:22" x14ac:dyDescent="0.3">
      <c r="M9647"/>
      <c r="N9647"/>
      <c r="O9647"/>
      <c r="S9647"/>
      <c r="T9647"/>
      <c r="U9647"/>
      <c r="V9647" s="9"/>
    </row>
    <row r="9648" spans="13:22" x14ac:dyDescent="0.3">
      <c r="M9648"/>
      <c r="N9648"/>
      <c r="O9648"/>
      <c r="S9648"/>
      <c r="T9648"/>
      <c r="U9648"/>
      <c r="V9648" s="9"/>
    </row>
    <row r="9649" spans="13:22" x14ac:dyDescent="0.3">
      <c r="M9649"/>
      <c r="N9649"/>
      <c r="O9649"/>
      <c r="S9649"/>
      <c r="T9649"/>
      <c r="U9649"/>
      <c r="V9649" s="9"/>
    </row>
    <row r="9650" spans="13:22" x14ac:dyDescent="0.3">
      <c r="M9650"/>
      <c r="N9650"/>
      <c r="O9650"/>
      <c r="S9650"/>
      <c r="T9650"/>
      <c r="U9650"/>
      <c r="V9650" s="9"/>
    </row>
    <row r="9651" spans="13:22" x14ac:dyDescent="0.3">
      <c r="M9651"/>
      <c r="N9651"/>
      <c r="O9651"/>
      <c r="S9651"/>
      <c r="T9651"/>
      <c r="U9651"/>
      <c r="V9651" s="9"/>
    </row>
    <row r="9652" spans="13:22" x14ac:dyDescent="0.3">
      <c r="M9652"/>
      <c r="N9652"/>
      <c r="O9652"/>
      <c r="S9652"/>
      <c r="T9652"/>
      <c r="U9652"/>
      <c r="V9652" s="9"/>
    </row>
    <row r="9653" spans="13:22" x14ac:dyDescent="0.3">
      <c r="M9653"/>
      <c r="N9653"/>
      <c r="O9653"/>
      <c r="S9653"/>
      <c r="T9653"/>
      <c r="U9653"/>
      <c r="V9653" s="9"/>
    </row>
    <row r="9654" spans="13:22" x14ac:dyDescent="0.3">
      <c r="M9654"/>
      <c r="N9654"/>
      <c r="O9654"/>
      <c r="S9654"/>
      <c r="T9654"/>
      <c r="U9654"/>
      <c r="V9654" s="9"/>
    </row>
    <row r="9655" spans="13:22" x14ac:dyDescent="0.3">
      <c r="M9655"/>
      <c r="N9655"/>
      <c r="O9655"/>
      <c r="S9655"/>
      <c r="T9655"/>
      <c r="U9655"/>
      <c r="V9655" s="9"/>
    </row>
    <row r="9656" spans="13:22" x14ac:dyDescent="0.3">
      <c r="M9656"/>
      <c r="N9656"/>
      <c r="O9656"/>
      <c r="S9656"/>
      <c r="T9656"/>
      <c r="U9656"/>
      <c r="V9656" s="9"/>
    </row>
    <row r="9657" spans="13:22" x14ac:dyDescent="0.3">
      <c r="M9657"/>
      <c r="N9657"/>
      <c r="O9657"/>
      <c r="S9657"/>
      <c r="T9657"/>
      <c r="U9657"/>
      <c r="V9657" s="9"/>
    </row>
    <row r="9658" spans="13:22" x14ac:dyDescent="0.3">
      <c r="M9658"/>
      <c r="N9658"/>
      <c r="O9658"/>
      <c r="S9658"/>
      <c r="T9658"/>
      <c r="U9658"/>
      <c r="V9658" s="9"/>
    </row>
    <row r="9659" spans="13:22" x14ac:dyDescent="0.3">
      <c r="M9659"/>
      <c r="N9659"/>
      <c r="O9659"/>
      <c r="S9659"/>
      <c r="T9659"/>
      <c r="U9659"/>
      <c r="V9659" s="9"/>
    </row>
    <row r="9660" spans="13:22" x14ac:dyDescent="0.3">
      <c r="M9660"/>
      <c r="N9660"/>
      <c r="O9660"/>
      <c r="S9660"/>
      <c r="T9660"/>
      <c r="U9660"/>
      <c r="V9660" s="9"/>
    </row>
    <row r="9661" spans="13:22" x14ac:dyDescent="0.3">
      <c r="M9661"/>
      <c r="N9661"/>
      <c r="O9661"/>
      <c r="S9661"/>
      <c r="T9661"/>
      <c r="U9661"/>
      <c r="V9661" s="9"/>
    </row>
    <row r="9662" spans="13:22" x14ac:dyDescent="0.3">
      <c r="M9662"/>
      <c r="N9662"/>
      <c r="O9662"/>
      <c r="S9662"/>
      <c r="T9662"/>
      <c r="U9662"/>
      <c r="V9662" s="9"/>
    </row>
    <row r="9663" spans="13:22" x14ac:dyDescent="0.3">
      <c r="M9663"/>
      <c r="N9663"/>
      <c r="O9663"/>
      <c r="S9663"/>
      <c r="T9663"/>
      <c r="U9663"/>
      <c r="V9663" s="9"/>
    </row>
    <row r="9664" spans="13:22" x14ac:dyDescent="0.3">
      <c r="M9664"/>
      <c r="N9664"/>
      <c r="O9664"/>
      <c r="S9664"/>
      <c r="T9664"/>
      <c r="U9664"/>
      <c r="V9664" s="9"/>
    </row>
    <row r="9665" spans="13:22" x14ac:dyDescent="0.3">
      <c r="M9665"/>
      <c r="N9665"/>
      <c r="O9665"/>
      <c r="S9665"/>
      <c r="T9665"/>
      <c r="U9665"/>
      <c r="V9665" s="9"/>
    </row>
    <row r="9666" spans="13:22" x14ac:dyDescent="0.3">
      <c r="M9666"/>
      <c r="N9666"/>
      <c r="O9666"/>
      <c r="S9666"/>
      <c r="T9666"/>
      <c r="U9666"/>
      <c r="V9666" s="9"/>
    </row>
    <row r="9667" spans="13:22" x14ac:dyDescent="0.3">
      <c r="M9667"/>
      <c r="N9667"/>
      <c r="O9667"/>
      <c r="S9667"/>
      <c r="T9667"/>
      <c r="U9667"/>
      <c r="V9667" s="9"/>
    </row>
    <row r="9668" spans="13:22" x14ac:dyDescent="0.3">
      <c r="M9668"/>
      <c r="N9668"/>
      <c r="O9668"/>
      <c r="S9668"/>
      <c r="T9668"/>
      <c r="U9668"/>
      <c r="V9668" s="9"/>
    </row>
    <row r="9669" spans="13:22" x14ac:dyDescent="0.3">
      <c r="M9669"/>
      <c r="N9669"/>
      <c r="O9669"/>
      <c r="S9669"/>
      <c r="T9669"/>
      <c r="U9669"/>
      <c r="V9669" s="9"/>
    </row>
    <row r="9670" spans="13:22" x14ac:dyDescent="0.3">
      <c r="M9670"/>
      <c r="N9670"/>
      <c r="O9670"/>
      <c r="S9670"/>
      <c r="T9670"/>
      <c r="U9670"/>
      <c r="V9670" s="9"/>
    </row>
    <row r="9671" spans="13:22" x14ac:dyDescent="0.3">
      <c r="M9671"/>
      <c r="N9671"/>
      <c r="O9671"/>
      <c r="S9671"/>
      <c r="T9671"/>
      <c r="U9671"/>
      <c r="V9671" s="9"/>
    </row>
    <row r="9672" spans="13:22" x14ac:dyDescent="0.3">
      <c r="M9672"/>
      <c r="N9672"/>
      <c r="O9672"/>
      <c r="S9672"/>
      <c r="T9672"/>
      <c r="U9672"/>
      <c r="V9672" s="9"/>
    </row>
    <row r="9673" spans="13:22" x14ac:dyDescent="0.3">
      <c r="M9673"/>
      <c r="N9673"/>
      <c r="O9673"/>
      <c r="S9673"/>
      <c r="T9673"/>
      <c r="U9673"/>
      <c r="V9673" s="9"/>
    </row>
    <row r="9674" spans="13:22" x14ac:dyDescent="0.3">
      <c r="M9674"/>
      <c r="N9674"/>
      <c r="O9674"/>
      <c r="S9674"/>
      <c r="T9674"/>
      <c r="U9674"/>
      <c r="V9674" s="9"/>
    </row>
    <row r="9675" spans="13:22" x14ac:dyDescent="0.3">
      <c r="M9675"/>
      <c r="N9675"/>
      <c r="O9675"/>
      <c r="S9675"/>
      <c r="T9675"/>
      <c r="U9675"/>
      <c r="V9675" s="9"/>
    </row>
    <row r="9676" spans="13:22" x14ac:dyDescent="0.3">
      <c r="M9676"/>
      <c r="N9676"/>
      <c r="O9676"/>
      <c r="S9676"/>
      <c r="T9676"/>
      <c r="U9676"/>
      <c r="V9676" s="9"/>
    </row>
    <row r="9677" spans="13:22" x14ac:dyDescent="0.3">
      <c r="M9677"/>
      <c r="N9677"/>
      <c r="O9677"/>
      <c r="S9677"/>
      <c r="T9677"/>
      <c r="U9677"/>
      <c r="V9677" s="9"/>
    </row>
    <row r="9678" spans="13:22" x14ac:dyDescent="0.3">
      <c r="M9678"/>
      <c r="N9678"/>
      <c r="O9678"/>
      <c r="S9678"/>
      <c r="T9678"/>
      <c r="U9678"/>
      <c r="V9678" s="9"/>
    </row>
    <row r="9679" spans="13:22" x14ac:dyDescent="0.3">
      <c r="M9679"/>
      <c r="N9679"/>
      <c r="O9679"/>
      <c r="S9679"/>
      <c r="T9679"/>
      <c r="U9679"/>
      <c r="V9679" s="9"/>
    </row>
    <row r="9680" spans="13:22" x14ac:dyDescent="0.3">
      <c r="M9680"/>
      <c r="N9680"/>
      <c r="O9680"/>
      <c r="S9680"/>
      <c r="T9680"/>
      <c r="U9680"/>
      <c r="V9680" s="9"/>
    </row>
    <row r="9681" spans="13:22" x14ac:dyDescent="0.3">
      <c r="M9681"/>
      <c r="N9681"/>
      <c r="O9681"/>
      <c r="S9681"/>
      <c r="T9681"/>
      <c r="U9681"/>
      <c r="V9681" s="9"/>
    </row>
    <row r="9682" spans="13:22" x14ac:dyDescent="0.3">
      <c r="M9682"/>
      <c r="N9682"/>
      <c r="O9682"/>
      <c r="S9682"/>
      <c r="T9682"/>
      <c r="U9682"/>
      <c r="V9682" s="9"/>
    </row>
    <row r="9683" spans="13:22" x14ac:dyDescent="0.3">
      <c r="M9683"/>
      <c r="N9683"/>
      <c r="O9683"/>
      <c r="S9683"/>
      <c r="T9683"/>
      <c r="U9683"/>
      <c r="V9683" s="9"/>
    </row>
    <row r="9684" spans="13:22" x14ac:dyDescent="0.3">
      <c r="M9684"/>
      <c r="N9684"/>
      <c r="O9684"/>
      <c r="S9684"/>
      <c r="T9684"/>
      <c r="U9684"/>
      <c r="V9684" s="9"/>
    </row>
    <row r="9685" spans="13:22" x14ac:dyDescent="0.3">
      <c r="M9685"/>
      <c r="N9685"/>
      <c r="O9685"/>
      <c r="S9685"/>
      <c r="T9685"/>
      <c r="U9685"/>
      <c r="V9685" s="9"/>
    </row>
    <row r="9686" spans="13:22" x14ac:dyDescent="0.3">
      <c r="M9686"/>
      <c r="N9686"/>
      <c r="O9686"/>
      <c r="S9686"/>
      <c r="T9686"/>
      <c r="U9686"/>
      <c r="V9686" s="9"/>
    </row>
    <row r="9687" spans="13:22" x14ac:dyDescent="0.3">
      <c r="M9687"/>
      <c r="N9687"/>
      <c r="O9687"/>
      <c r="S9687"/>
      <c r="T9687"/>
      <c r="U9687"/>
      <c r="V9687" s="9"/>
    </row>
    <row r="9688" spans="13:22" x14ac:dyDescent="0.3">
      <c r="M9688"/>
      <c r="N9688"/>
      <c r="O9688"/>
      <c r="S9688"/>
      <c r="T9688"/>
      <c r="U9688"/>
      <c r="V9688" s="9"/>
    </row>
    <row r="9689" spans="13:22" x14ac:dyDescent="0.3">
      <c r="M9689"/>
      <c r="N9689"/>
      <c r="O9689"/>
      <c r="S9689"/>
      <c r="T9689"/>
      <c r="U9689"/>
      <c r="V9689" s="9"/>
    </row>
    <row r="9690" spans="13:22" x14ac:dyDescent="0.3">
      <c r="M9690"/>
      <c r="N9690"/>
      <c r="O9690"/>
      <c r="S9690"/>
      <c r="T9690"/>
      <c r="U9690"/>
      <c r="V9690" s="9"/>
    </row>
    <row r="9691" spans="13:22" x14ac:dyDescent="0.3">
      <c r="M9691"/>
      <c r="N9691"/>
      <c r="O9691"/>
      <c r="S9691"/>
      <c r="T9691"/>
      <c r="U9691"/>
      <c r="V9691" s="9"/>
    </row>
    <row r="9692" spans="13:22" x14ac:dyDescent="0.3">
      <c r="M9692"/>
      <c r="N9692"/>
      <c r="O9692"/>
      <c r="S9692"/>
      <c r="T9692"/>
      <c r="U9692"/>
      <c r="V9692" s="9"/>
    </row>
    <row r="9693" spans="13:22" x14ac:dyDescent="0.3">
      <c r="M9693"/>
      <c r="N9693"/>
      <c r="O9693"/>
      <c r="S9693"/>
      <c r="T9693"/>
      <c r="U9693"/>
      <c r="V9693" s="9"/>
    </row>
    <row r="9694" spans="13:22" x14ac:dyDescent="0.3">
      <c r="M9694"/>
      <c r="N9694"/>
      <c r="O9694"/>
      <c r="S9694"/>
      <c r="T9694"/>
      <c r="U9694"/>
      <c r="V9694" s="9"/>
    </row>
    <row r="9695" spans="13:22" x14ac:dyDescent="0.3">
      <c r="M9695"/>
      <c r="N9695"/>
      <c r="O9695"/>
      <c r="S9695"/>
      <c r="T9695"/>
      <c r="U9695"/>
      <c r="V9695" s="9"/>
    </row>
    <row r="9696" spans="13:22" x14ac:dyDescent="0.3">
      <c r="M9696"/>
      <c r="N9696"/>
      <c r="O9696"/>
      <c r="S9696"/>
      <c r="T9696"/>
      <c r="U9696"/>
      <c r="V9696" s="9"/>
    </row>
    <row r="9697" spans="13:22" x14ac:dyDescent="0.3">
      <c r="M9697"/>
      <c r="N9697"/>
      <c r="O9697"/>
      <c r="S9697"/>
      <c r="T9697"/>
      <c r="U9697"/>
      <c r="V9697" s="9"/>
    </row>
    <row r="9698" spans="13:22" x14ac:dyDescent="0.3">
      <c r="M9698"/>
      <c r="N9698"/>
      <c r="O9698"/>
      <c r="S9698"/>
      <c r="T9698"/>
      <c r="U9698"/>
      <c r="V9698" s="9"/>
    </row>
    <row r="9699" spans="13:22" x14ac:dyDescent="0.3">
      <c r="M9699"/>
      <c r="N9699"/>
      <c r="O9699"/>
      <c r="S9699"/>
      <c r="T9699"/>
      <c r="U9699"/>
      <c r="V9699" s="9"/>
    </row>
    <row r="9700" spans="13:22" x14ac:dyDescent="0.3">
      <c r="M9700"/>
      <c r="N9700"/>
      <c r="O9700"/>
      <c r="S9700"/>
      <c r="T9700"/>
      <c r="U9700"/>
      <c r="V9700" s="9"/>
    </row>
    <row r="9701" spans="13:22" x14ac:dyDescent="0.3">
      <c r="M9701"/>
      <c r="N9701"/>
      <c r="O9701"/>
      <c r="S9701"/>
      <c r="T9701"/>
      <c r="U9701"/>
      <c r="V9701" s="9"/>
    </row>
    <row r="9702" spans="13:22" x14ac:dyDescent="0.3">
      <c r="M9702"/>
      <c r="N9702"/>
      <c r="O9702"/>
      <c r="S9702"/>
      <c r="T9702"/>
      <c r="U9702"/>
      <c r="V9702" s="9"/>
    </row>
    <row r="9703" spans="13:22" x14ac:dyDescent="0.3">
      <c r="M9703"/>
      <c r="N9703"/>
      <c r="O9703"/>
      <c r="S9703"/>
      <c r="T9703"/>
      <c r="U9703"/>
      <c r="V9703" s="9"/>
    </row>
    <row r="9704" spans="13:22" x14ac:dyDescent="0.3">
      <c r="M9704"/>
      <c r="N9704"/>
      <c r="O9704"/>
      <c r="S9704"/>
      <c r="T9704"/>
      <c r="U9704"/>
      <c r="V9704" s="9"/>
    </row>
    <row r="9705" spans="13:22" x14ac:dyDescent="0.3">
      <c r="M9705"/>
      <c r="N9705"/>
      <c r="O9705"/>
      <c r="S9705"/>
      <c r="T9705"/>
      <c r="U9705"/>
      <c r="V9705" s="9"/>
    </row>
    <row r="9706" spans="13:22" x14ac:dyDescent="0.3">
      <c r="M9706"/>
      <c r="N9706"/>
      <c r="O9706"/>
      <c r="S9706"/>
      <c r="T9706"/>
      <c r="U9706"/>
      <c r="V9706" s="9"/>
    </row>
    <row r="9707" spans="13:22" x14ac:dyDescent="0.3">
      <c r="M9707"/>
      <c r="N9707"/>
      <c r="O9707"/>
      <c r="S9707"/>
      <c r="T9707"/>
      <c r="U9707"/>
      <c r="V9707" s="9"/>
    </row>
    <row r="9708" spans="13:22" x14ac:dyDescent="0.3">
      <c r="M9708"/>
      <c r="N9708"/>
      <c r="O9708"/>
      <c r="S9708"/>
      <c r="T9708"/>
      <c r="U9708"/>
      <c r="V9708" s="9"/>
    </row>
    <row r="9709" spans="13:22" x14ac:dyDescent="0.3">
      <c r="M9709"/>
      <c r="N9709"/>
      <c r="O9709"/>
      <c r="S9709"/>
      <c r="T9709"/>
      <c r="U9709"/>
      <c r="V9709" s="9"/>
    </row>
    <row r="9710" spans="13:22" x14ac:dyDescent="0.3">
      <c r="M9710"/>
      <c r="N9710"/>
      <c r="O9710"/>
      <c r="S9710"/>
      <c r="T9710"/>
      <c r="U9710"/>
      <c r="V9710" s="9"/>
    </row>
    <row r="9711" spans="13:22" x14ac:dyDescent="0.3">
      <c r="M9711"/>
      <c r="N9711"/>
      <c r="O9711"/>
      <c r="S9711"/>
      <c r="T9711"/>
      <c r="U9711"/>
      <c r="V9711" s="9"/>
    </row>
    <row r="9712" spans="13:22" x14ac:dyDescent="0.3">
      <c r="M9712"/>
      <c r="N9712"/>
      <c r="O9712"/>
      <c r="S9712"/>
      <c r="T9712"/>
      <c r="U9712"/>
      <c r="V9712" s="9"/>
    </row>
    <row r="9713" spans="13:22" x14ac:dyDescent="0.3">
      <c r="M9713"/>
      <c r="N9713"/>
      <c r="O9713"/>
      <c r="S9713"/>
      <c r="T9713"/>
      <c r="U9713"/>
      <c r="V9713" s="9"/>
    </row>
    <row r="9714" spans="13:22" x14ac:dyDescent="0.3">
      <c r="M9714"/>
      <c r="N9714"/>
      <c r="O9714"/>
      <c r="S9714"/>
      <c r="T9714"/>
      <c r="U9714"/>
      <c r="V9714" s="9"/>
    </row>
    <row r="9715" spans="13:22" x14ac:dyDescent="0.3">
      <c r="M9715"/>
      <c r="N9715"/>
      <c r="O9715"/>
      <c r="S9715"/>
      <c r="T9715"/>
      <c r="U9715"/>
      <c r="V9715" s="9"/>
    </row>
    <row r="9716" spans="13:22" x14ac:dyDescent="0.3">
      <c r="M9716"/>
      <c r="N9716"/>
      <c r="O9716"/>
      <c r="S9716"/>
      <c r="T9716"/>
      <c r="U9716"/>
      <c r="V9716" s="9"/>
    </row>
    <row r="9717" spans="13:22" x14ac:dyDescent="0.3">
      <c r="M9717"/>
      <c r="N9717"/>
      <c r="O9717"/>
      <c r="S9717"/>
      <c r="T9717"/>
      <c r="U9717"/>
      <c r="V9717" s="9"/>
    </row>
    <row r="9718" spans="13:22" x14ac:dyDescent="0.3">
      <c r="M9718"/>
      <c r="N9718"/>
      <c r="O9718"/>
      <c r="S9718"/>
      <c r="T9718"/>
      <c r="U9718"/>
      <c r="V9718" s="9"/>
    </row>
    <row r="9719" spans="13:22" x14ac:dyDescent="0.3">
      <c r="M9719"/>
      <c r="N9719"/>
      <c r="O9719"/>
      <c r="S9719"/>
      <c r="T9719"/>
      <c r="U9719"/>
      <c r="V9719" s="9"/>
    </row>
    <row r="9720" spans="13:22" x14ac:dyDescent="0.3">
      <c r="M9720"/>
      <c r="N9720"/>
      <c r="O9720"/>
      <c r="S9720"/>
      <c r="T9720"/>
      <c r="U9720"/>
      <c r="V9720" s="9"/>
    </row>
    <row r="9721" spans="13:22" x14ac:dyDescent="0.3">
      <c r="M9721"/>
      <c r="N9721"/>
      <c r="O9721"/>
      <c r="S9721"/>
      <c r="T9721"/>
      <c r="U9721"/>
      <c r="V9721" s="9"/>
    </row>
    <row r="9722" spans="13:22" x14ac:dyDescent="0.3">
      <c r="M9722"/>
      <c r="N9722"/>
      <c r="O9722"/>
      <c r="S9722"/>
      <c r="T9722"/>
      <c r="U9722"/>
      <c r="V9722" s="9"/>
    </row>
    <row r="9723" spans="13:22" x14ac:dyDescent="0.3">
      <c r="M9723"/>
      <c r="N9723"/>
      <c r="O9723"/>
      <c r="S9723"/>
      <c r="T9723"/>
      <c r="U9723"/>
      <c r="V9723" s="9"/>
    </row>
    <row r="9724" spans="13:22" x14ac:dyDescent="0.3">
      <c r="M9724"/>
      <c r="N9724"/>
      <c r="O9724"/>
      <c r="S9724"/>
      <c r="T9724"/>
      <c r="U9724"/>
      <c r="V9724" s="9"/>
    </row>
    <row r="9725" spans="13:22" x14ac:dyDescent="0.3">
      <c r="M9725"/>
      <c r="N9725"/>
      <c r="O9725"/>
      <c r="S9725"/>
      <c r="T9725"/>
      <c r="U9725"/>
      <c r="V9725" s="9"/>
    </row>
    <row r="9726" spans="13:22" x14ac:dyDescent="0.3">
      <c r="M9726"/>
      <c r="N9726"/>
      <c r="O9726"/>
      <c r="S9726"/>
      <c r="T9726"/>
      <c r="U9726"/>
      <c r="V9726" s="9"/>
    </row>
    <row r="9727" spans="13:22" x14ac:dyDescent="0.3">
      <c r="M9727"/>
      <c r="N9727"/>
      <c r="O9727"/>
      <c r="S9727"/>
      <c r="T9727"/>
      <c r="U9727"/>
      <c r="V9727" s="9"/>
    </row>
    <row r="9728" spans="13:22" x14ac:dyDescent="0.3">
      <c r="M9728"/>
      <c r="N9728"/>
      <c r="O9728"/>
      <c r="S9728"/>
      <c r="T9728"/>
      <c r="U9728"/>
      <c r="V9728" s="9"/>
    </row>
    <row r="9729" spans="13:22" x14ac:dyDescent="0.3">
      <c r="M9729"/>
      <c r="N9729"/>
      <c r="O9729"/>
      <c r="S9729"/>
      <c r="T9729"/>
      <c r="U9729"/>
      <c r="V9729" s="9"/>
    </row>
    <row r="9730" spans="13:22" x14ac:dyDescent="0.3">
      <c r="M9730"/>
      <c r="N9730"/>
      <c r="O9730"/>
      <c r="S9730"/>
      <c r="T9730"/>
      <c r="U9730"/>
      <c r="V9730" s="9"/>
    </row>
    <row r="9731" spans="13:22" x14ac:dyDescent="0.3">
      <c r="M9731"/>
      <c r="N9731"/>
      <c r="O9731"/>
      <c r="S9731"/>
      <c r="T9731"/>
      <c r="U9731"/>
      <c r="V9731" s="9"/>
    </row>
    <row r="9732" spans="13:22" x14ac:dyDescent="0.3">
      <c r="M9732"/>
      <c r="N9732"/>
      <c r="O9732"/>
      <c r="S9732"/>
      <c r="T9732"/>
      <c r="U9732"/>
      <c r="V9732" s="9"/>
    </row>
    <row r="9733" spans="13:22" x14ac:dyDescent="0.3">
      <c r="M9733"/>
      <c r="N9733"/>
      <c r="O9733"/>
      <c r="S9733"/>
      <c r="T9733"/>
      <c r="U9733"/>
      <c r="V9733" s="9"/>
    </row>
    <row r="9734" spans="13:22" x14ac:dyDescent="0.3">
      <c r="M9734"/>
      <c r="N9734"/>
      <c r="O9734"/>
      <c r="S9734"/>
      <c r="T9734"/>
      <c r="U9734"/>
      <c r="V9734" s="9"/>
    </row>
    <row r="9735" spans="13:22" x14ac:dyDescent="0.3">
      <c r="M9735"/>
      <c r="N9735"/>
      <c r="O9735"/>
      <c r="S9735"/>
      <c r="T9735"/>
      <c r="U9735"/>
      <c r="V9735" s="9"/>
    </row>
    <row r="9736" spans="13:22" x14ac:dyDescent="0.3">
      <c r="M9736"/>
      <c r="N9736"/>
      <c r="O9736"/>
      <c r="S9736"/>
      <c r="T9736"/>
      <c r="U9736"/>
      <c r="V9736" s="9"/>
    </row>
    <row r="9737" spans="13:22" x14ac:dyDescent="0.3">
      <c r="M9737"/>
      <c r="N9737"/>
      <c r="O9737"/>
      <c r="S9737"/>
      <c r="T9737"/>
      <c r="U9737"/>
      <c r="V9737" s="9"/>
    </row>
    <row r="9738" spans="13:22" x14ac:dyDescent="0.3">
      <c r="M9738"/>
      <c r="N9738"/>
      <c r="O9738"/>
      <c r="S9738"/>
      <c r="T9738"/>
      <c r="U9738"/>
      <c r="V9738" s="9"/>
    </row>
    <row r="9739" spans="13:22" x14ac:dyDescent="0.3">
      <c r="M9739"/>
      <c r="N9739"/>
      <c r="O9739"/>
      <c r="S9739"/>
      <c r="T9739"/>
      <c r="U9739"/>
      <c r="V9739" s="9"/>
    </row>
    <row r="9740" spans="13:22" x14ac:dyDescent="0.3">
      <c r="M9740"/>
      <c r="N9740"/>
      <c r="O9740"/>
      <c r="S9740"/>
      <c r="T9740"/>
      <c r="U9740"/>
      <c r="V9740" s="9"/>
    </row>
    <row r="9741" spans="13:22" x14ac:dyDescent="0.3">
      <c r="M9741"/>
      <c r="N9741"/>
      <c r="O9741"/>
      <c r="S9741"/>
      <c r="T9741"/>
      <c r="U9741"/>
      <c r="V9741" s="9"/>
    </row>
    <row r="9742" spans="13:22" x14ac:dyDescent="0.3">
      <c r="M9742"/>
      <c r="N9742"/>
      <c r="O9742"/>
      <c r="S9742"/>
      <c r="T9742"/>
      <c r="U9742"/>
      <c r="V9742" s="9"/>
    </row>
    <row r="9743" spans="13:22" x14ac:dyDescent="0.3">
      <c r="M9743"/>
      <c r="N9743"/>
      <c r="O9743"/>
      <c r="S9743"/>
      <c r="T9743"/>
      <c r="U9743"/>
      <c r="V9743" s="9"/>
    </row>
    <row r="9744" spans="13:22" x14ac:dyDescent="0.3">
      <c r="M9744"/>
      <c r="N9744"/>
      <c r="O9744"/>
      <c r="S9744"/>
      <c r="T9744"/>
      <c r="U9744"/>
      <c r="V9744" s="9"/>
    </row>
    <row r="9745" spans="13:22" x14ac:dyDescent="0.3">
      <c r="M9745"/>
      <c r="N9745"/>
      <c r="O9745"/>
      <c r="S9745"/>
      <c r="T9745"/>
      <c r="U9745"/>
      <c r="V9745" s="9"/>
    </row>
    <row r="9746" spans="13:22" x14ac:dyDescent="0.3">
      <c r="M9746"/>
      <c r="N9746"/>
      <c r="O9746"/>
      <c r="S9746"/>
      <c r="T9746"/>
      <c r="U9746"/>
      <c r="V9746" s="9"/>
    </row>
    <row r="9747" spans="13:22" x14ac:dyDescent="0.3">
      <c r="M9747"/>
      <c r="N9747"/>
      <c r="O9747"/>
      <c r="S9747"/>
      <c r="T9747"/>
      <c r="U9747"/>
      <c r="V9747" s="9"/>
    </row>
    <row r="9748" spans="13:22" x14ac:dyDescent="0.3">
      <c r="M9748"/>
      <c r="N9748"/>
      <c r="O9748"/>
      <c r="S9748"/>
      <c r="T9748"/>
      <c r="U9748"/>
      <c r="V9748" s="9"/>
    </row>
    <row r="9749" spans="13:22" x14ac:dyDescent="0.3">
      <c r="M9749"/>
      <c r="N9749"/>
      <c r="O9749"/>
      <c r="S9749"/>
      <c r="T9749"/>
      <c r="U9749"/>
      <c r="V9749" s="9"/>
    </row>
    <row r="9750" spans="13:22" x14ac:dyDescent="0.3">
      <c r="M9750"/>
      <c r="N9750"/>
      <c r="O9750"/>
      <c r="S9750"/>
      <c r="T9750"/>
      <c r="U9750"/>
      <c r="V9750" s="9"/>
    </row>
    <row r="9751" spans="13:22" x14ac:dyDescent="0.3">
      <c r="M9751"/>
      <c r="N9751"/>
      <c r="O9751"/>
      <c r="S9751"/>
      <c r="T9751"/>
      <c r="U9751"/>
      <c r="V9751" s="9"/>
    </row>
    <row r="9752" spans="13:22" x14ac:dyDescent="0.3">
      <c r="M9752"/>
      <c r="N9752"/>
      <c r="O9752"/>
      <c r="S9752"/>
      <c r="T9752"/>
      <c r="U9752"/>
      <c r="V9752" s="9"/>
    </row>
    <row r="9753" spans="13:22" x14ac:dyDescent="0.3">
      <c r="M9753"/>
      <c r="N9753"/>
      <c r="O9753"/>
      <c r="S9753"/>
      <c r="T9753"/>
      <c r="U9753"/>
      <c r="V9753" s="9"/>
    </row>
    <row r="9754" spans="13:22" x14ac:dyDescent="0.3">
      <c r="M9754"/>
      <c r="N9754"/>
      <c r="O9754"/>
      <c r="S9754"/>
      <c r="T9754"/>
      <c r="U9754"/>
      <c r="V9754" s="9"/>
    </row>
    <row r="9755" spans="13:22" x14ac:dyDescent="0.3">
      <c r="M9755"/>
      <c r="N9755"/>
      <c r="O9755"/>
      <c r="S9755"/>
      <c r="T9755"/>
      <c r="U9755"/>
      <c r="V9755" s="9"/>
    </row>
    <row r="9756" spans="13:22" x14ac:dyDescent="0.3">
      <c r="M9756"/>
      <c r="N9756"/>
      <c r="O9756"/>
      <c r="S9756"/>
      <c r="T9756"/>
      <c r="U9756"/>
      <c r="V9756" s="9"/>
    </row>
    <row r="9757" spans="13:22" x14ac:dyDescent="0.3">
      <c r="M9757"/>
      <c r="N9757"/>
      <c r="O9757"/>
      <c r="S9757"/>
      <c r="T9757"/>
      <c r="U9757"/>
      <c r="V9757" s="9"/>
    </row>
    <row r="9758" spans="13:22" x14ac:dyDescent="0.3">
      <c r="M9758"/>
      <c r="N9758"/>
      <c r="O9758"/>
      <c r="S9758"/>
      <c r="T9758"/>
      <c r="U9758"/>
      <c r="V9758" s="9"/>
    </row>
    <row r="9759" spans="13:22" x14ac:dyDescent="0.3">
      <c r="M9759"/>
      <c r="N9759"/>
      <c r="O9759"/>
      <c r="S9759"/>
      <c r="T9759"/>
      <c r="U9759"/>
      <c r="V9759" s="9"/>
    </row>
    <row r="9760" spans="13:22" x14ac:dyDescent="0.3">
      <c r="M9760"/>
      <c r="N9760"/>
      <c r="O9760"/>
      <c r="S9760"/>
      <c r="T9760"/>
      <c r="U9760"/>
      <c r="V9760" s="9"/>
    </row>
    <row r="9761" spans="13:22" x14ac:dyDescent="0.3">
      <c r="M9761"/>
      <c r="N9761"/>
      <c r="O9761"/>
      <c r="S9761"/>
      <c r="T9761"/>
      <c r="U9761"/>
      <c r="V9761" s="9"/>
    </row>
    <row r="9762" spans="13:22" x14ac:dyDescent="0.3">
      <c r="M9762"/>
      <c r="N9762"/>
      <c r="O9762"/>
      <c r="S9762"/>
      <c r="T9762"/>
      <c r="U9762"/>
      <c r="V9762" s="9"/>
    </row>
    <row r="9763" spans="13:22" x14ac:dyDescent="0.3">
      <c r="M9763"/>
      <c r="N9763"/>
      <c r="O9763"/>
      <c r="S9763"/>
      <c r="T9763"/>
      <c r="U9763"/>
      <c r="V9763" s="9"/>
    </row>
    <row r="9764" spans="13:22" x14ac:dyDescent="0.3">
      <c r="M9764"/>
      <c r="N9764"/>
      <c r="O9764"/>
      <c r="S9764"/>
      <c r="T9764"/>
      <c r="U9764"/>
      <c r="V9764" s="9"/>
    </row>
    <row r="9765" spans="13:22" x14ac:dyDescent="0.3">
      <c r="M9765"/>
      <c r="N9765"/>
      <c r="O9765"/>
      <c r="S9765"/>
      <c r="T9765"/>
      <c r="U9765"/>
      <c r="V9765" s="9"/>
    </row>
    <row r="9766" spans="13:22" x14ac:dyDescent="0.3">
      <c r="M9766"/>
      <c r="N9766"/>
      <c r="O9766"/>
      <c r="S9766"/>
      <c r="T9766"/>
      <c r="U9766"/>
      <c r="V9766" s="9"/>
    </row>
    <row r="9767" spans="13:22" x14ac:dyDescent="0.3">
      <c r="M9767"/>
      <c r="N9767"/>
      <c r="O9767"/>
      <c r="S9767"/>
      <c r="T9767"/>
      <c r="U9767"/>
      <c r="V9767" s="9"/>
    </row>
    <row r="9768" spans="13:22" x14ac:dyDescent="0.3">
      <c r="M9768"/>
      <c r="N9768"/>
      <c r="O9768"/>
      <c r="S9768"/>
      <c r="T9768"/>
      <c r="U9768"/>
      <c r="V9768" s="9"/>
    </row>
    <row r="9769" spans="13:22" x14ac:dyDescent="0.3">
      <c r="M9769"/>
      <c r="N9769"/>
      <c r="O9769"/>
      <c r="S9769"/>
      <c r="T9769"/>
      <c r="U9769"/>
      <c r="V9769" s="9"/>
    </row>
    <row r="9770" spans="13:22" x14ac:dyDescent="0.3">
      <c r="M9770"/>
      <c r="N9770"/>
      <c r="O9770"/>
      <c r="S9770"/>
      <c r="T9770"/>
      <c r="U9770"/>
      <c r="V9770" s="9"/>
    </row>
    <row r="9771" spans="13:22" x14ac:dyDescent="0.3">
      <c r="M9771"/>
      <c r="N9771"/>
      <c r="O9771"/>
      <c r="S9771"/>
      <c r="T9771"/>
      <c r="U9771"/>
      <c r="V9771" s="9"/>
    </row>
    <row r="9772" spans="13:22" x14ac:dyDescent="0.3">
      <c r="M9772"/>
      <c r="N9772"/>
      <c r="O9772"/>
      <c r="S9772"/>
      <c r="T9772"/>
      <c r="U9772"/>
      <c r="V9772" s="9"/>
    </row>
    <row r="9773" spans="13:22" x14ac:dyDescent="0.3">
      <c r="M9773"/>
      <c r="N9773"/>
      <c r="O9773"/>
      <c r="S9773"/>
      <c r="T9773"/>
      <c r="U9773"/>
      <c r="V9773" s="9"/>
    </row>
    <row r="9774" spans="13:22" x14ac:dyDescent="0.3">
      <c r="M9774"/>
      <c r="N9774"/>
      <c r="O9774"/>
      <c r="S9774"/>
      <c r="T9774"/>
      <c r="U9774"/>
      <c r="V9774" s="9"/>
    </row>
    <row r="9775" spans="13:22" x14ac:dyDescent="0.3">
      <c r="M9775"/>
      <c r="N9775"/>
      <c r="O9775"/>
      <c r="S9775"/>
      <c r="T9775"/>
      <c r="U9775"/>
      <c r="V9775" s="9"/>
    </row>
    <row r="9776" spans="13:22" x14ac:dyDescent="0.3">
      <c r="M9776"/>
      <c r="N9776"/>
      <c r="O9776"/>
      <c r="S9776"/>
      <c r="T9776"/>
      <c r="U9776"/>
      <c r="V9776" s="9"/>
    </row>
    <row r="9777" spans="13:22" x14ac:dyDescent="0.3">
      <c r="M9777"/>
      <c r="N9777"/>
      <c r="O9777"/>
      <c r="S9777"/>
      <c r="T9777"/>
      <c r="U9777"/>
      <c r="V9777" s="9"/>
    </row>
    <row r="9778" spans="13:22" x14ac:dyDescent="0.3">
      <c r="M9778"/>
      <c r="N9778"/>
      <c r="O9778"/>
      <c r="S9778"/>
      <c r="T9778"/>
      <c r="U9778"/>
      <c r="V9778" s="9"/>
    </row>
    <row r="9779" spans="13:22" x14ac:dyDescent="0.3">
      <c r="M9779"/>
      <c r="N9779"/>
      <c r="O9779"/>
      <c r="S9779"/>
      <c r="T9779"/>
      <c r="U9779"/>
      <c r="V9779" s="9"/>
    </row>
    <row r="9780" spans="13:22" x14ac:dyDescent="0.3">
      <c r="M9780"/>
      <c r="N9780"/>
      <c r="O9780"/>
      <c r="S9780"/>
      <c r="T9780"/>
      <c r="U9780"/>
      <c r="V9780" s="9"/>
    </row>
    <row r="9781" spans="13:22" x14ac:dyDescent="0.3">
      <c r="M9781"/>
      <c r="N9781"/>
      <c r="O9781"/>
      <c r="S9781"/>
      <c r="T9781"/>
      <c r="U9781"/>
      <c r="V9781" s="9"/>
    </row>
    <row r="9782" spans="13:22" x14ac:dyDescent="0.3">
      <c r="M9782"/>
      <c r="N9782"/>
      <c r="O9782"/>
      <c r="S9782"/>
      <c r="T9782"/>
      <c r="U9782"/>
      <c r="V9782" s="9"/>
    </row>
    <row r="9783" spans="13:22" x14ac:dyDescent="0.3">
      <c r="M9783"/>
      <c r="N9783"/>
      <c r="O9783"/>
      <c r="S9783"/>
      <c r="T9783"/>
      <c r="U9783"/>
      <c r="V9783" s="9"/>
    </row>
    <row r="9784" spans="13:22" x14ac:dyDescent="0.3">
      <c r="M9784"/>
      <c r="N9784"/>
      <c r="O9784"/>
      <c r="S9784"/>
      <c r="T9784"/>
      <c r="U9784"/>
      <c r="V9784" s="9"/>
    </row>
    <row r="9785" spans="13:22" x14ac:dyDescent="0.3">
      <c r="M9785"/>
      <c r="N9785"/>
      <c r="O9785"/>
      <c r="S9785"/>
      <c r="T9785"/>
      <c r="U9785"/>
      <c r="V9785" s="9"/>
    </row>
    <row r="9786" spans="13:22" x14ac:dyDescent="0.3">
      <c r="M9786"/>
      <c r="N9786"/>
      <c r="O9786"/>
      <c r="S9786"/>
      <c r="T9786"/>
      <c r="U9786"/>
      <c r="V9786" s="9"/>
    </row>
    <row r="9787" spans="13:22" x14ac:dyDescent="0.3">
      <c r="M9787"/>
      <c r="N9787"/>
      <c r="O9787"/>
      <c r="S9787"/>
      <c r="T9787"/>
      <c r="U9787"/>
      <c r="V9787" s="9"/>
    </row>
    <row r="9788" spans="13:22" x14ac:dyDescent="0.3">
      <c r="M9788"/>
      <c r="N9788"/>
      <c r="O9788"/>
      <c r="S9788"/>
      <c r="T9788"/>
      <c r="U9788"/>
      <c r="V9788" s="9"/>
    </row>
    <row r="9789" spans="13:22" x14ac:dyDescent="0.3">
      <c r="M9789"/>
      <c r="N9789"/>
      <c r="O9789"/>
      <c r="S9789"/>
      <c r="T9789"/>
      <c r="U9789"/>
      <c r="V9789" s="9"/>
    </row>
    <row r="9790" spans="13:22" x14ac:dyDescent="0.3">
      <c r="M9790"/>
      <c r="N9790"/>
      <c r="O9790"/>
      <c r="S9790"/>
      <c r="T9790"/>
      <c r="U9790"/>
      <c r="V9790" s="9"/>
    </row>
    <row r="9791" spans="13:22" x14ac:dyDescent="0.3">
      <c r="M9791"/>
      <c r="N9791"/>
      <c r="O9791"/>
      <c r="S9791"/>
      <c r="T9791"/>
      <c r="U9791"/>
      <c r="V9791" s="9"/>
    </row>
    <row r="9792" spans="13:22" x14ac:dyDescent="0.3">
      <c r="M9792"/>
      <c r="N9792"/>
      <c r="O9792"/>
      <c r="S9792"/>
      <c r="T9792"/>
      <c r="U9792"/>
      <c r="V9792" s="9"/>
    </row>
    <row r="9793" spans="13:22" x14ac:dyDescent="0.3">
      <c r="M9793"/>
      <c r="N9793"/>
      <c r="O9793"/>
      <c r="S9793"/>
      <c r="T9793"/>
      <c r="U9793"/>
      <c r="V9793" s="9"/>
    </row>
    <row r="9794" spans="13:22" x14ac:dyDescent="0.3">
      <c r="M9794"/>
      <c r="N9794"/>
      <c r="O9794"/>
      <c r="S9794"/>
      <c r="T9794"/>
      <c r="U9794"/>
      <c r="V9794" s="9"/>
    </row>
    <row r="9795" spans="13:22" x14ac:dyDescent="0.3">
      <c r="M9795"/>
      <c r="N9795"/>
      <c r="O9795"/>
      <c r="S9795"/>
      <c r="T9795"/>
      <c r="U9795"/>
      <c r="V9795" s="9"/>
    </row>
    <row r="9796" spans="13:22" x14ac:dyDescent="0.3">
      <c r="M9796"/>
      <c r="N9796"/>
      <c r="O9796"/>
      <c r="S9796"/>
      <c r="T9796"/>
      <c r="U9796"/>
      <c r="V9796" s="9"/>
    </row>
    <row r="9797" spans="13:22" x14ac:dyDescent="0.3">
      <c r="M9797"/>
      <c r="N9797"/>
      <c r="O9797"/>
      <c r="S9797"/>
      <c r="T9797"/>
      <c r="U9797"/>
      <c r="V9797" s="9"/>
    </row>
    <row r="9798" spans="13:22" x14ac:dyDescent="0.3">
      <c r="M9798"/>
      <c r="N9798"/>
      <c r="O9798"/>
      <c r="S9798"/>
      <c r="T9798"/>
      <c r="U9798"/>
      <c r="V9798" s="9"/>
    </row>
    <row r="9799" spans="13:22" x14ac:dyDescent="0.3">
      <c r="M9799"/>
      <c r="N9799"/>
      <c r="O9799"/>
      <c r="S9799"/>
      <c r="T9799"/>
      <c r="U9799"/>
      <c r="V9799" s="9"/>
    </row>
    <row r="9800" spans="13:22" x14ac:dyDescent="0.3">
      <c r="M9800"/>
      <c r="N9800"/>
      <c r="O9800"/>
      <c r="S9800"/>
      <c r="T9800"/>
      <c r="U9800"/>
      <c r="V9800" s="9"/>
    </row>
    <row r="9801" spans="13:22" x14ac:dyDescent="0.3">
      <c r="M9801"/>
      <c r="N9801"/>
      <c r="O9801"/>
      <c r="S9801"/>
      <c r="T9801"/>
      <c r="U9801"/>
      <c r="V9801" s="9"/>
    </row>
    <row r="9802" spans="13:22" x14ac:dyDescent="0.3">
      <c r="M9802"/>
      <c r="N9802"/>
      <c r="O9802"/>
      <c r="S9802"/>
      <c r="T9802"/>
      <c r="U9802"/>
      <c r="V9802" s="9"/>
    </row>
    <row r="9803" spans="13:22" x14ac:dyDescent="0.3">
      <c r="M9803"/>
      <c r="N9803"/>
      <c r="O9803"/>
      <c r="S9803"/>
      <c r="T9803"/>
      <c r="U9803"/>
      <c r="V9803" s="9"/>
    </row>
    <row r="9804" spans="13:22" x14ac:dyDescent="0.3">
      <c r="M9804"/>
      <c r="N9804"/>
      <c r="O9804"/>
      <c r="S9804"/>
      <c r="T9804"/>
      <c r="U9804"/>
      <c r="V9804" s="9"/>
    </row>
    <row r="9805" spans="13:22" x14ac:dyDescent="0.3">
      <c r="M9805"/>
      <c r="N9805"/>
      <c r="O9805"/>
      <c r="S9805"/>
      <c r="T9805"/>
      <c r="U9805"/>
      <c r="V9805" s="9"/>
    </row>
    <row r="9806" spans="13:22" x14ac:dyDescent="0.3">
      <c r="M9806"/>
      <c r="N9806"/>
      <c r="O9806"/>
      <c r="S9806"/>
      <c r="T9806"/>
      <c r="U9806"/>
      <c r="V9806" s="9"/>
    </row>
    <row r="9807" spans="13:22" x14ac:dyDescent="0.3">
      <c r="M9807"/>
      <c r="N9807"/>
      <c r="O9807"/>
      <c r="S9807"/>
      <c r="T9807"/>
      <c r="U9807"/>
      <c r="V9807" s="9"/>
    </row>
    <row r="9808" spans="13:22" x14ac:dyDescent="0.3">
      <c r="M9808"/>
      <c r="N9808"/>
      <c r="O9808"/>
      <c r="S9808"/>
      <c r="T9808"/>
      <c r="U9808"/>
      <c r="V9808" s="9"/>
    </row>
    <row r="9809" spans="13:22" x14ac:dyDescent="0.3">
      <c r="M9809"/>
      <c r="N9809"/>
      <c r="O9809"/>
      <c r="S9809"/>
      <c r="T9809"/>
      <c r="U9809"/>
      <c r="V9809" s="9"/>
    </row>
    <row r="9810" spans="13:22" x14ac:dyDescent="0.3">
      <c r="M9810"/>
      <c r="N9810"/>
      <c r="O9810"/>
      <c r="S9810"/>
      <c r="T9810"/>
      <c r="U9810"/>
      <c r="V9810" s="9"/>
    </row>
    <row r="9811" spans="13:22" x14ac:dyDescent="0.3">
      <c r="M9811"/>
      <c r="N9811"/>
      <c r="O9811"/>
      <c r="S9811"/>
      <c r="T9811"/>
      <c r="U9811"/>
      <c r="V9811" s="9"/>
    </row>
    <row r="9812" spans="13:22" x14ac:dyDescent="0.3">
      <c r="M9812"/>
      <c r="N9812"/>
      <c r="O9812"/>
      <c r="S9812"/>
      <c r="T9812"/>
      <c r="U9812"/>
      <c r="V9812" s="9"/>
    </row>
    <row r="9813" spans="13:22" x14ac:dyDescent="0.3">
      <c r="M9813"/>
      <c r="N9813"/>
      <c r="O9813"/>
      <c r="S9813"/>
      <c r="T9813"/>
      <c r="U9813"/>
      <c r="V9813" s="9"/>
    </row>
    <row r="9814" spans="13:22" x14ac:dyDescent="0.3">
      <c r="M9814"/>
      <c r="N9814"/>
      <c r="O9814"/>
      <c r="S9814"/>
      <c r="T9814"/>
      <c r="U9814"/>
      <c r="V9814" s="9"/>
    </row>
    <row r="9815" spans="13:22" x14ac:dyDescent="0.3">
      <c r="M9815"/>
      <c r="N9815"/>
      <c r="O9815"/>
      <c r="S9815"/>
      <c r="T9815"/>
      <c r="U9815"/>
      <c r="V9815" s="9"/>
    </row>
    <row r="9816" spans="13:22" x14ac:dyDescent="0.3">
      <c r="M9816"/>
      <c r="N9816"/>
      <c r="O9816"/>
      <c r="S9816"/>
      <c r="T9816"/>
      <c r="U9816"/>
      <c r="V9816" s="9"/>
    </row>
    <row r="9817" spans="13:22" x14ac:dyDescent="0.3">
      <c r="M9817"/>
      <c r="N9817"/>
      <c r="O9817"/>
      <c r="S9817"/>
      <c r="T9817"/>
      <c r="U9817"/>
      <c r="V9817" s="9"/>
    </row>
    <row r="9818" spans="13:22" x14ac:dyDescent="0.3">
      <c r="M9818"/>
      <c r="N9818"/>
      <c r="O9818"/>
      <c r="S9818"/>
      <c r="T9818"/>
      <c r="U9818"/>
      <c r="V9818" s="9"/>
    </row>
    <row r="9819" spans="13:22" x14ac:dyDescent="0.3">
      <c r="M9819"/>
      <c r="N9819"/>
      <c r="O9819"/>
      <c r="S9819"/>
      <c r="T9819"/>
      <c r="U9819"/>
      <c r="V9819" s="9"/>
    </row>
    <row r="9820" spans="13:22" x14ac:dyDescent="0.3">
      <c r="M9820"/>
      <c r="N9820"/>
      <c r="O9820"/>
      <c r="S9820"/>
      <c r="T9820"/>
      <c r="U9820"/>
      <c r="V9820" s="9"/>
    </row>
    <row r="9821" spans="13:22" x14ac:dyDescent="0.3">
      <c r="M9821"/>
      <c r="N9821"/>
      <c r="O9821"/>
      <c r="S9821"/>
      <c r="T9821"/>
      <c r="U9821"/>
      <c r="V9821" s="9"/>
    </row>
    <row r="9822" spans="13:22" x14ac:dyDescent="0.3">
      <c r="M9822"/>
      <c r="N9822"/>
      <c r="O9822"/>
      <c r="S9822"/>
      <c r="T9822"/>
      <c r="U9822"/>
      <c r="V9822" s="9"/>
    </row>
    <row r="9823" spans="13:22" x14ac:dyDescent="0.3">
      <c r="M9823"/>
      <c r="N9823"/>
      <c r="O9823"/>
      <c r="S9823"/>
      <c r="T9823"/>
      <c r="U9823"/>
      <c r="V9823" s="9"/>
    </row>
    <row r="9824" spans="13:22" x14ac:dyDescent="0.3">
      <c r="M9824"/>
      <c r="N9824"/>
      <c r="O9824"/>
      <c r="S9824"/>
      <c r="T9824"/>
      <c r="U9824"/>
      <c r="V9824" s="9"/>
    </row>
    <row r="9825" spans="13:22" x14ac:dyDescent="0.3">
      <c r="M9825"/>
      <c r="N9825"/>
      <c r="O9825"/>
      <c r="S9825"/>
      <c r="T9825"/>
      <c r="U9825"/>
      <c r="V9825" s="9"/>
    </row>
    <row r="9826" spans="13:22" x14ac:dyDescent="0.3">
      <c r="M9826"/>
      <c r="N9826"/>
      <c r="O9826"/>
      <c r="S9826"/>
      <c r="T9826"/>
      <c r="U9826"/>
      <c r="V9826" s="9"/>
    </row>
    <row r="9827" spans="13:22" x14ac:dyDescent="0.3">
      <c r="M9827"/>
      <c r="N9827"/>
      <c r="O9827"/>
      <c r="S9827"/>
      <c r="T9827"/>
      <c r="U9827"/>
      <c r="V9827" s="9"/>
    </row>
    <row r="9828" spans="13:22" x14ac:dyDescent="0.3">
      <c r="M9828"/>
      <c r="N9828"/>
      <c r="O9828"/>
      <c r="S9828"/>
      <c r="T9828"/>
      <c r="U9828"/>
      <c r="V9828" s="9"/>
    </row>
    <row r="9829" spans="13:22" x14ac:dyDescent="0.3">
      <c r="M9829"/>
      <c r="N9829"/>
      <c r="O9829"/>
      <c r="S9829"/>
      <c r="T9829"/>
      <c r="U9829"/>
      <c r="V9829" s="9"/>
    </row>
    <row r="9830" spans="13:22" x14ac:dyDescent="0.3">
      <c r="M9830"/>
      <c r="N9830"/>
      <c r="O9830"/>
      <c r="S9830"/>
      <c r="T9830"/>
      <c r="U9830"/>
      <c r="V9830" s="9"/>
    </row>
    <row r="9831" spans="13:22" x14ac:dyDescent="0.3">
      <c r="M9831"/>
      <c r="N9831"/>
      <c r="O9831"/>
      <c r="S9831"/>
      <c r="T9831"/>
      <c r="U9831"/>
      <c r="V9831" s="9"/>
    </row>
    <row r="9832" spans="13:22" x14ac:dyDescent="0.3">
      <c r="M9832"/>
      <c r="N9832"/>
      <c r="O9832"/>
      <c r="S9832"/>
      <c r="T9832"/>
      <c r="U9832"/>
      <c r="V9832" s="9"/>
    </row>
    <row r="9833" spans="13:22" x14ac:dyDescent="0.3">
      <c r="M9833"/>
      <c r="N9833"/>
      <c r="O9833"/>
      <c r="S9833"/>
      <c r="T9833"/>
      <c r="U9833"/>
      <c r="V9833" s="9"/>
    </row>
    <row r="9834" spans="13:22" x14ac:dyDescent="0.3">
      <c r="M9834"/>
      <c r="N9834"/>
      <c r="O9834"/>
      <c r="S9834"/>
      <c r="T9834"/>
      <c r="U9834"/>
      <c r="V9834" s="9"/>
    </row>
    <row r="9835" spans="13:22" x14ac:dyDescent="0.3">
      <c r="M9835"/>
      <c r="N9835"/>
      <c r="O9835"/>
      <c r="S9835"/>
      <c r="T9835"/>
      <c r="U9835"/>
      <c r="V9835" s="9"/>
    </row>
    <row r="9836" spans="13:22" x14ac:dyDescent="0.3">
      <c r="M9836"/>
      <c r="N9836"/>
      <c r="O9836"/>
      <c r="S9836"/>
      <c r="T9836"/>
      <c r="U9836"/>
      <c r="V9836" s="9"/>
    </row>
    <row r="9837" spans="13:22" x14ac:dyDescent="0.3">
      <c r="M9837"/>
      <c r="N9837"/>
      <c r="O9837"/>
      <c r="S9837"/>
      <c r="T9837"/>
      <c r="U9837"/>
      <c r="V9837" s="9"/>
    </row>
    <row r="9838" spans="13:22" x14ac:dyDescent="0.3">
      <c r="M9838"/>
      <c r="N9838"/>
      <c r="O9838"/>
      <c r="S9838"/>
      <c r="T9838"/>
      <c r="U9838"/>
      <c r="V9838" s="9"/>
    </row>
    <row r="9839" spans="13:22" x14ac:dyDescent="0.3">
      <c r="M9839"/>
      <c r="N9839"/>
      <c r="O9839"/>
      <c r="S9839"/>
      <c r="T9839"/>
      <c r="U9839"/>
      <c r="V9839" s="9"/>
    </row>
    <row r="9840" spans="13:22" x14ac:dyDescent="0.3">
      <c r="M9840"/>
      <c r="N9840"/>
      <c r="O9840"/>
      <c r="S9840"/>
      <c r="T9840"/>
      <c r="U9840"/>
      <c r="V9840" s="9"/>
    </row>
    <row r="9841" spans="13:22" x14ac:dyDescent="0.3">
      <c r="M9841"/>
      <c r="N9841"/>
      <c r="O9841"/>
      <c r="S9841"/>
      <c r="T9841"/>
      <c r="U9841"/>
      <c r="V9841" s="9"/>
    </row>
    <row r="9842" spans="13:22" x14ac:dyDescent="0.3">
      <c r="M9842"/>
      <c r="N9842"/>
      <c r="O9842"/>
      <c r="S9842"/>
      <c r="T9842"/>
      <c r="U9842"/>
      <c r="V9842" s="9"/>
    </row>
    <row r="9843" spans="13:22" x14ac:dyDescent="0.3">
      <c r="M9843"/>
      <c r="N9843"/>
      <c r="O9843"/>
      <c r="S9843"/>
      <c r="T9843"/>
      <c r="U9843"/>
      <c r="V9843" s="9"/>
    </row>
    <row r="9844" spans="13:22" x14ac:dyDescent="0.3">
      <c r="M9844"/>
      <c r="N9844"/>
      <c r="O9844"/>
      <c r="S9844"/>
      <c r="T9844"/>
      <c r="U9844"/>
      <c r="V9844" s="9"/>
    </row>
    <row r="9845" spans="13:22" x14ac:dyDescent="0.3">
      <c r="M9845"/>
      <c r="N9845"/>
      <c r="O9845"/>
      <c r="S9845"/>
      <c r="T9845"/>
      <c r="U9845"/>
      <c r="V9845" s="9"/>
    </row>
    <row r="9846" spans="13:22" x14ac:dyDescent="0.3">
      <c r="M9846"/>
      <c r="N9846"/>
      <c r="O9846"/>
      <c r="S9846"/>
      <c r="T9846"/>
      <c r="U9846"/>
      <c r="V9846" s="9"/>
    </row>
    <row r="9847" spans="13:22" x14ac:dyDescent="0.3">
      <c r="M9847"/>
      <c r="N9847"/>
      <c r="O9847"/>
      <c r="S9847"/>
      <c r="T9847"/>
      <c r="U9847"/>
      <c r="V9847" s="9"/>
    </row>
    <row r="9848" spans="13:22" x14ac:dyDescent="0.3">
      <c r="M9848"/>
      <c r="N9848"/>
      <c r="O9848"/>
      <c r="S9848"/>
      <c r="T9848"/>
      <c r="U9848"/>
      <c r="V9848" s="9"/>
    </row>
    <row r="9849" spans="13:22" x14ac:dyDescent="0.3">
      <c r="M9849"/>
      <c r="N9849"/>
      <c r="O9849"/>
      <c r="S9849"/>
      <c r="T9849"/>
      <c r="U9849"/>
      <c r="V9849" s="9"/>
    </row>
    <row r="9850" spans="13:22" x14ac:dyDescent="0.3">
      <c r="M9850"/>
      <c r="N9850"/>
      <c r="O9850"/>
      <c r="S9850"/>
      <c r="T9850"/>
      <c r="U9850"/>
      <c r="V9850" s="9"/>
    </row>
    <row r="9851" spans="13:22" x14ac:dyDescent="0.3">
      <c r="M9851"/>
      <c r="N9851"/>
      <c r="O9851"/>
      <c r="S9851"/>
      <c r="T9851"/>
      <c r="U9851"/>
      <c r="V9851" s="9"/>
    </row>
    <row r="9852" spans="13:22" x14ac:dyDescent="0.3">
      <c r="M9852"/>
      <c r="N9852"/>
      <c r="O9852"/>
      <c r="S9852"/>
      <c r="T9852"/>
      <c r="U9852"/>
      <c r="V9852" s="9"/>
    </row>
    <row r="9853" spans="13:22" x14ac:dyDescent="0.3">
      <c r="M9853"/>
      <c r="N9853"/>
      <c r="O9853"/>
      <c r="S9853"/>
      <c r="T9853"/>
      <c r="U9853"/>
      <c r="V9853" s="9"/>
    </row>
    <row r="9854" spans="13:22" x14ac:dyDescent="0.3">
      <c r="M9854"/>
      <c r="N9854"/>
      <c r="O9854"/>
      <c r="S9854"/>
      <c r="T9854"/>
      <c r="U9854"/>
      <c r="V9854" s="9"/>
    </row>
    <row r="9855" spans="13:22" x14ac:dyDescent="0.3">
      <c r="M9855"/>
      <c r="N9855"/>
      <c r="O9855"/>
      <c r="S9855"/>
      <c r="T9855"/>
      <c r="U9855"/>
      <c r="V9855" s="9"/>
    </row>
    <row r="9856" spans="13:22" x14ac:dyDescent="0.3">
      <c r="M9856"/>
      <c r="N9856"/>
      <c r="O9856"/>
      <c r="S9856"/>
      <c r="T9856"/>
      <c r="U9856"/>
      <c r="V9856" s="9"/>
    </row>
    <row r="9857" spans="13:22" x14ac:dyDescent="0.3">
      <c r="M9857"/>
      <c r="N9857"/>
      <c r="O9857"/>
      <c r="S9857"/>
      <c r="T9857"/>
      <c r="U9857"/>
      <c r="V9857" s="9"/>
    </row>
    <row r="9858" spans="13:22" x14ac:dyDescent="0.3">
      <c r="M9858"/>
      <c r="N9858"/>
      <c r="O9858"/>
      <c r="S9858"/>
      <c r="T9858"/>
      <c r="U9858"/>
      <c r="V9858" s="9"/>
    </row>
    <row r="9859" spans="13:22" x14ac:dyDescent="0.3">
      <c r="M9859"/>
      <c r="N9859"/>
      <c r="O9859"/>
      <c r="S9859"/>
      <c r="T9859"/>
      <c r="U9859"/>
      <c r="V9859" s="9"/>
    </row>
    <row r="9860" spans="13:22" x14ac:dyDescent="0.3">
      <c r="M9860"/>
      <c r="N9860"/>
      <c r="O9860"/>
      <c r="S9860"/>
      <c r="T9860"/>
      <c r="U9860"/>
      <c r="V9860" s="9"/>
    </row>
    <row r="9861" spans="13:22" x14ac:dyDescent="0.3">
      <c r="M9861"/>
      <c r="N9861"/>
      <c r="O9861"/>
      <c r="S9861"/>
      <c r="T9861"/>
      <c r="U9861"/>
      <c r="V9861" s="9"/>
    </row>
    <row r="9862" spans="13:22" x14ac:dyDescent="0.3">
      <c r="M9862"/>
      <c r="N9862"/>
      <c r="O9862"/>
      <c r="S9862"/>
      <c r="T9862"/>
      <c r="U9862"/>
      <c r="V9862" s="9"/>
    </row>
    <row r="9863" spans="13:22" x14ac:dyDescent="0.3">
      <c r="M9863"/>
      <c r="N9863"/>
      <c r="O9863"/>
      <c r="S9863"/>
      <c r="T9863"/>
      <c r="U9863"/>
      <c r="V9863" s="9"/>
    </row>
    <row r="9864" spans="13:22" x14ac:dyDescent="0.3">
      <c r="M9864"/>
      <c r="N9864"/>
      <c r="O9864"/>
      <c r="S9864"/>
      <c r="T9864"/>
      <c r="U9864"/>
      <c r="V9864" s="9"/>
    </row>
    <row r="9865" spans="13:22" x14ac:dyDescent="0.3">
      <c r="M9865"/>
      <c r="N9865"/>
      <c r="O9865"/>
      <c r="S9865"/>
      <c r="T9865"/>
      <c r="U9865"/>
      <c r="V9865" s="9"/>
    </row>
    <row r="9866" spans="13:22" x14ac:dyDescent="0.3">
      <c r="M9866"/>
      <c r="N9866"/>
      <c r="O9866"/>
      <c r="S9866"/>
      <c r="T9866"/>
      <c r="U9866"/>
      <c r="V9866" s="9"/>
    </row>
    <row r="9867" spans="13:22" x14ac:dyDescent="0.3">
      <c r="M9867"/>
      <c r="N9867"/>
      <c r="O9867"/>
      <c r="S9867"/>
      <c r="T9867"/>
      <c r="U9867"/>
      <c r="V9867" s="9"/>
    </row>
    <row r="9868" spans="13:22" x14ac:dyDescent="0.3">
      <c r="M9868"/>
      <c r="N9868"/>
      <c r="O9868"/>
      <c r="S9868"/>
      <c r="T9868"/>
      <c r="U9868"/>
      <c r="V9868" s="9"/>
    </row>
    <row r="9869" spans="13:22" x14ac:dyDescent="0.3">
      <c r="M9869"/>
      <c r="N9869"/>
      <c r="O9869"/>
      <c r="S9869"/>
      <c r="T9869"/>
      <c r="U9869"/>
      <c r="V9869" s="9"/>
    </row>
    <row r="9870" spans="13:22" x14ac:dyDescent="0.3">
      <c r="M9870"/>
      <c r="N9870"/>
      <c r="O9870"/>
      <c r="S9870"/>
      <c r="T9870"/>
      <c r="U9870"/>
      <c r="V9870" s="9"/>
    </row>
    <row r="9871" spans="13:22" x14ac:dyDescent="0.3">
      <c r="M9871"/>
      <c r="N9871"/>
      <c r="O9871"/>
      <c r="S9871"/>
      <c r="T9871"/>
      <c r="U9871"/>
      <c r="V9871" s="9"/>
    </row>
    <row r="9872" spans="13:22" x14ac:dyDescent="0.3">
      <c r="M9872"/>
      <c r="N9872"/>
      <c r="O9872"/>
      <c r="S9872"/>
      <c r="T9872"/>
      <c r="U9872"/>
      <c r="V9872" s="9"/>
    </row>
    <row r="9873" spans="13:22" x14ac:dyDescent="0.3">
      <c r="M9873"/>
      <c r="N9873"/>
      <c r="O9873"/>
      <c r="S9873"/>
      <c r="T9873"/>
      <c r="U9873"/>
      <c r="V9873" s="9"/>
    </row>
    <row r="9874" spans="13:22" x14ac:dyDescent="0.3">
      <c r="M9874"/>
      <c r="N9874"/>
      <c r="O9874"/>
      <c r="S9874"/>
      <c r="T9874"/>
      <c r="U9874"/>
      <c r="V9874" s="9"/>
    </row>
    <row r="9875" spans="13:22" x14ac:dyDescent="0.3">
      <c r="M9875"/>
      <c r="N9875"/>
      <c r="O9875"/>
      <c r="S9875"/>
      <c r="T9875"/>
      <c r="U9875"/>
      <c r="V9875" s="9"/>
    </row>
    <row r="9876" spans="13:22" x14ac:dyDescent="0.3">
      <c r="M9876"/>
      <c r="N9876"/>
      <c r="O9876"/>
      <c r="S9876"/>
      <c r="T9876"/>
      <c r="U9876"/>
      <c r="V9876" s="9"/>
    </row>
    <row r="9877" spans="13:22" x14ac:dyDescent="0.3">
      <c r="M9877"/>
      <c r="N9877"/>
      <c r="O9877"/>
      <c r="S9877"/>
      <c r="T9877"/>
      <c r="U9877"/>
      <c r="V9877" s="9"/>
    </row>
    <row r="9878" spans="13:22" x14ac:dyDescent="0.3">
      <c r="M9878"/>
      <c r="N9878"/>
      <c r="O9878"/>
      <c r="S9878"/>
      <c r="T9878"/>
      <c r="U9878"/>
      <c r="V9878" s="9"/>
    </row>
    <row r="9879" spans="13:22" x14ac:dyDescent="0.3">
      <c r="M9879"/>
      <c r="N9879"/>
      <c r="O9879"/>
      <c r="S9879"/>
      <c r="T9879"/>
      <c r="U9879"/>
      <c r="V9879" s="9"/>
    </row>
    <row r="9880" spans="13:22" x14ac:dyDescent="0.3">
      <c r="M9880"/>
      <c r="N9880"/>
      <c r="O9880"/>
      <c r="S9880"/>
      <c r="T9880"/>
      <c r="U9880"/>
      <c r="V9880" s="9"/>
    </row>
    <row r="9881" spans="13:22" x14ac:dyDescent="0.3">
      <c r="M9881"/>
      <c r="N9881"/>
      <c r="O9881"/>
      <c r="S9881"/>
      <c r="T9881"/>
      <c r="U9881"/>
      <c r="V9881" s="9"/>
    </row>
    <row r="9882" spans="13:22" x14ac:dyDescent="0.3">
      <c r="M9882"/>
      <c r="N9882"/>
      <c r="O9882"/>
      <c r="S9882"/>
      <c r="T9882"/>
      <c r="U9882"/>
      <c r="V9882" s="9"/>
    </row>
    <row r="9883" spans="13:22" x14ac:dyDescent="0.3">
      <c r="M9883"/>
      <c r="N9883"/>
      <c r="O9883"/>
      <c r="S9883"/>
      <c r="T9883"/>
      <c r="U9883"/>
      <c r="V9883" s="9"/>
    </row>
    <row r="9884" spans="13:22" x14ac:dyDescent="0.3">
      <c r="M9884"/>
      <c r="N9884"/>
      <c r="O9884"/>
      <c r="S9884"/>
      <c r="T9884"/>
      <c r="U9884"/>
      <c r="V9884" s="9"/>
    </row>
    <row r="9885" spans="13:22" x14ac:dyDescent="0.3">
      <c r="M9885"/>
      <c r="N9885"/>
      <c r="O9885"/>
      <c r="S9885"/>
      <c r="T9885"/>
      <c r="U9885"/>
      <c r="V9885" s="9"/>
    </row>
    <row r="9886" spans="13:22" x14ac:dyDescent="0.3">
      <c r="M9886"/>
      <c r="N9886"/>
      <c r="O9886"/>
      <c r="S9886"/>
      <c r="T9886"/>
      <c r="U9886"/>
      <c r="V9886" s="9"/>
    </row>
    <row r="9887" spans="13:22" x14ac:dyDescent="0.3">
      <c r="M9887"/>
      <c r="N9887"/>
      <c r="O9887"/>
      <c r="S9887"/>
      <c r="T9887"/>
      <c r="U9887"/>
      <c r="V9887" s="9"/>
    </row>
    <row r="9888" spans="13:22" x14ac:dyDescent="0.3">
      <c r="M9888"/>
      <c r="N9888"/>
      <c r="O9888"/>
      <c r="S9888"/>
      <c r="T9888"/>
      <c r="U9888"/>
      <c r="V9888" s="9"/>
    </row>
    <row r="9889" spans="13:22" x14ac:dyDescent="0.3">
      <c r="M9889"/>
      <c r="N9889"/>
      <c r="O9889"/>
      <c r="S9889"/>
      <c r="T9889"/>
      <c r="U9889"/>
      <c r="V9889" s="9"/>
    </row>
    <row r="9890" spans="13:22" x14ac:dyDescent="0.3">
      <c r="M9890"/>
      <c r="N9890"/>
      <c r="O9890"/>
      <c r="S9890"/>
      <c r="T9890"/>
      <c r="U9890"/>
      <c r="V9890" s="9"/>
    </row>
    <row r="9891" spans="13:22" x14ac:dyDescent="0.3">
      <c r="M9891"/>
      <c r="N9891"/>
      <c r="O9891"/>
      <c r="S9891"/>
      <c r="T9891"/>
      <c r="U9891"/>
      <c r="V9891" s="9"/>
    </row>
    <row r="9892" spans="13:22" x14ac:dyDescent="0.3">
      <c r="M9892"/>
      <c r="N9892"/>
      <c r="O9892"/>
      <c r="S9892"/>
      <c r="T9892"/>
      <c r="U9892"/>
      <c r="V9892" s="9"/>
    </row>
    <row r="9893" spans="13:22" x14ac:dyDescent="0.3">
      <c r="M9893"/>
      <c r="N9893"/>
      <c r="O9893"/>
      <c r="S9893"/>
      <c r="T9893"/>
      <c r="U9893"/>
      <c r="V9893" s="9"/>
    </row>
    <row r="9894" spans="13:22" x14ac:dyDescent="0.3">
      <c r="M9894"/>
      <c r="N9894"/>
      <c r="O9894"/>
      <c r="S9894"/>
      <c r="T9894"/>
      <c r="U9894"/>
      <c r="V9894" s="9"/>
    </row>
    <row r="9895" spans="13:22" x14ac:dyDescent="0.3">
      <c r="M9895"/>
      <c r="N9895"/>
      <c r="O9895"/>
      <c r="S9895"/>
      <c r="T9895"/>
      <c r="U9895"/>
      <c r="V9895" s="9"/>
    </row>
    <row r="9896" spans="13:22" x14ac:dyDescent="0.3">
      <c r="M9896"/>
      <c r="N9896"/>
      <c r="O9896"/>
      <c r="S9896"/>
      <c r="T9896"/>
      <c r="U9896"/>
      <c r="V9896" s="9"/>
    </row>
    <row r="9897" spans="13:22" x14ac:dyDescent="0.3">
      <c r="M9897"/>
      <c r="N9897"/>
      <c r="O9897"/>
      <c r="S9897"/>
      <c r="T9897"/>
      <c r="U9897"/>
      <c r="V9897" s="9"/>
    </row>
    <row r="9898" spans="13:22" x14ac:dyDescent="0.3">
      <c r="M9898"/>
      <c r="N9898"/>
      <c r="O9898"/>
      <c r="S9898"/>
      <c r="T9898"/>
      <c r="U9898"/>
      <c r="V9898" s="9"/>
    </row>
    <row r="9899" spans="13:22" x14ac:dyDescent="0.3">
      <c r="M9899"/>
      <c r="N9899"/>
      <c r="O9899"/>
      <c r="S9899"/>
      <c r="T9899"/>
      <c r="U9899"/>
      <c r="V9899" s="9"/>
    </row>
    <row r="9900" spans="13:22" x14ac:dyDescent="0.3">
      <c r="M9900"/>
      <c r="N9900"/>
      <c r="O9900"/>
      <c r="S9900"/>
      <c r="T9900"/>
      <c r="U9900"/>
      <c r="V9900" s="9"/>
    </row>
    <row r="9901" spans="13:22" x14ac:dyDescent="0.3">
      <c r="M9901"/>
      <c r="N9901"/>
      <c r="O9901"/>
      <c r="S9901"/>
      <c r="T9901"/>
      <c r="U9901"/>
      <c r="V9901" s="9"/>
    </row>
    <row r="9902" spans="13:22" x14ac:dyDescent="0.3">
      <c r="M9902"/>
      <c r="N9902"/>
      <c r="O9902"/>
      <c r="S9902"/>
      <c r="T9902"/>
      <c r="U9902"/>
      <c r="V9902" s="9"/>
    </row>
    <row r="9903" spans="13:22" x14ac:dyDescent="0.3">
      <c r="M9903"/>
      <c r="N9903"/>
      <c r="O9903"/>
      <c r="S9903"/>
      <c r="T9903"/>
      <c r="U9903"/>
      <c r="V9903" s="9"/>
    </row>
    <row r="9904" spans="13:22" x14ac:dyDescent="0.3">
      <c r="M9904"/>
      <c r="N9904"/>
      <c r="O9904"/>
      <c r="S9904"/>
      <c r="T9904"/>
      <c r="U9904"/>
      <c r="V9904" s="9"/>
    </row>
    <row r="9905" spans="13:22" x14ac:dyDescent="0.3">
      <c r="M9905"/>
      <c r="N9905"/>
      <c r="O9905"/>
      <c r="S9905"/>
      <c r="T9905"/>
      <c r="U9905"/>
      <c r="V9905" s="9"/>
    </row>
    <row r="9906" spans="13:22" x14ac:dyDescent="0.3">
      <c r="M9906"/>
      <c r="N9906"/>
      <c r="O9906"/>
      <c r="S9906"/>
      <c r="T9906"/>
      <c r="U9906"/>
      <c r="V9906" s="9"/>
    </row>
    <row r="9907" spans="13:22" x14ac:dyDescent="0.3">
      <c r="M9907"/>
      <c r="N9907"/>
      <c r="O9907"/>
      <c r="S9907"/>
      <c r="T9907"/>
      <c r="U9907"/>
      <c r="V9907" s="9"/>
    </row>
    <row r="9908" spans="13:22" x14ac:dyDescent="0.3">
      <c r="M9908"/>
      <c r="N9908"/>
      <c r="O9908"/>
      <c r="S9908"/>
      <c r="T9908"/>
      <c r="U9908"/>
      <c r="V9908" s="9"/>
    </row>
    <row r="9909" spans="13:22" x14ac:dyDescent="0.3">
      <c r="M9909"/>
      <c r="N9909"/>
      <c r="O9909"/>
      <c r="S9909"/>
      <c r="T9909"/>
      <c r="U9909"/>
      <c r="V9909" s="9"/>
    </row>
    <row r="9910" spans="13:22" x14ac:dyDescent="0.3">
      <c r="M9910"/>
      <c r="N9910"/>
      <c r="O9910"/>
      <c r="S9910"/>
      <c r="T9910"/>
      <c r="U9910"/>
      <c r="V9910" s="9"/>
    </row>
    <row r="9911" spans="13:22" x14ac:dyDescent="0.3">
      <c r="M9911"/>
      <c r="N9911"/>
      <c r="O9911"/>
      <c r="S9911"/>
      <c r="T9911"/>
      <c r="U9911"/>
      <c r="V9911" s="9"/>
    </row>
    <row r="9912" spans="13:22" x14ac:dyDescent="0.3">
      <c r="M9912"/>
      <c r="N9912"/>
      <c r="O9912"/>
      <c r="S9912"/>
      <c r="T9912"/>
      <c r="U9912"/>
      <c r="V9912" s="9"/>
    </row>
    <row r="9913" spans="13:22" x14ac:dyDescent="0.3">
      <c r="M9913"/>
      <c r="N9913"/>
      <c r="O9913"/>
      <c r="S9913"/>
      <c r="T9913"/>
      <c r="U9913"/>
      <c r="V9913" s="9"/>
    </row>
    <row r="9914" spans="13:22" x14ac:dyDescent="0.3">
      <c r="M9914"/>
      <c r="N9914"/>
      <c r="O9914"/>
      <c r="S9914"/>
      <c r="T9914"/>
      <c r="U9914"/>
      <c r="V9914" s="9"/>
    </row>
    <row r="9915" spans="13:22" x14ac:dyDescent="0.3">
      <c r="M9915"/>
      <c r="N9915"/>
      <c r="O9915"/>
      <c r="S9915"/>
      <c r="T9915"/>
      <c r="U9915"/>
      <c r="V9915" s="9"/>
    </row>
    <row r="9916" spans="13:22" x14ac:dyDescent="0.3">
      <c r="M9916"/>
      <c r="N9916"/>
      <c r="O9916"/>
      <c r="S9916"/>
      <c r="T9916"/>
      <c r="U9916"/>
      <c r="V9916" s="9"/>
    </row>
    <row r="9917" spans="13:22" x14ac:dyDescent="0.3">
      <c r="M9917"/>
      <c r="N9917"/>
      <c r="O9917"/>
      <c r="S9917"/>
      <c r="T9917"/>
      <c r="U9917"/>
      <c r="V9917" s="9"/>
    </row>
    <row r="9918" spans="13:22" x14ac:dyDescent="0.3">
      <c r="M9918"/>
      <c r="N9918"/>
      <c r="O9918"/>
      <c r="S9918"/>
      <c r="T9918"/>
      <c r="U9918"/>
      <c r="V9918" s="9"/>
    </row>
    <row r="9919" spans="13:22" x14ac:dyDescent="0.3">
      <c r="M9919"/>
      <c r="N9919"/>
      <c r="O9919"/>
      <c r="S9919"/>
      <c r="T9919"/>
      <c r="U9919"/>
      <c r="V9919" s="9"/>
    </row>
    <row r="9920" spans="13:22" x14ac:dyDescent="0.3">
      <c r="M9920"/>
      <c r="N9920"/>
      <c r="O9920"/>
      <c r="S9920"/>
      <c r="T9920"/>
      <c r="U9920"/>
      <c r="V9920" s="9"/>
    </row>
    <row r="9921" spans="13:22" x14ac:dyDescent="0.3">
      <c r="M9921"/>
      <c r="N9921"/>
      <c r="O9921"/>
      <c r="S9921"/>
      <c r="T9921"/>
      <c r="U9921"/>
      <c r="V9921" s="9"/>
    </row>
    <row r="9922" spans="13:22" x14ac:dyDescent="0.3">
      <c r="M9922"/>
      <c r="N9922"/>
      <c r="O9922"/>
      <c r="S9922"/>
      <c r="T9922"/>
      <c r="U9922"/>
      <c r="V9922" s="9"/>
    </row>
    <row r="9923" spans="13:22" x14ac:dyDescent="0.3">
      <c r="M9923"/>
      <c r="N9923"/>
      <c r="O9923"/>
      <c r="S9923"/>
      <c r="T9923"/>
      <c r="U9923"/>
      <c r="V9923" s="9"/>
    </row>
    <row r="9924" spans="13:22" x14ac:dyDescent="0.3">
      <c r="M9924"/>
      <c r="N9924"/>
      <c r="O9924"/>
      <c r="S9924"/>
      <c r="T9924"/>
      <c r="U9924"/>
      <c r="V9924" s="9"/>
    </row>
    <row r="9925" spans="13:22" x14ac:dyDescent="0.3">
      <c r="M9925"/>
      <c r="N9925"/>
      <c r="O9925"/>
      <c r="S9925"/>
      <c r="T9925"/>
      <c r="U9925"/>
      <c r="V9925" s="9"/>
    </row>
    <row r="9926" spans="13:22" x14ac:dyDescent="0.3">
      <c r="M9926"/>
      <c r="N9926"/>
      <c r="O9926"/>
      <c r="S9926"/>
      <c r="T9926"/>
      <c r="U9926"/>
      <c r="V9926" s="9"/>
    </row>
    <row r="9927" spans="13:22" x14ac:dyDescent="0.3">
      <c r="M9927"/>
      <c r="N9927"/>
      <c r="O9927"/>
      <c r="S9927"/>
      <c r="T9927"/>
      <c r="U9927"/>
      <c r="V9927" s="9"/>
    </row>
    <row r="9928" spans="13:22" x14ac:dyDescent="0.3">
      <c r="M9928"/>
      <c r="N9928"/>
      <c r="O9928"/>
      <c r="S9928"/>
      <c r="T9928"/>
      <c r="U9928"/>
      <c r="V9928" s="9"/>
    </row>
    <row r="9929" spans="13:22" x14ac:dyDescent="0.3">
      <c r="M9929"/>
      <c r="N9929"/>
      <c r="O9929"/>
      <c r="S9929"/>
      <c r="T9929"/>
      <c r="U9929"/>
      <c r="V9929" s="9"/>
    </row>
    <row r="9930" spans="13:22" x14ac:dyDescent="0.3">
      <c r="M9930"/>
      <c r="N9930"/>
      <c r="O9930"/>
      <c r="S9930"/>
      <c r="T9930"/>
      <c r="U9930"/>
      <c r="V9930" s="9"/>
    </row>
    <row r="9931" spans="13:22" x14ac:dyDescent="0.3">
      <c r="M9931"/>
      <c r="N9931"/>
      <c r="O9931"/>
      <c r="S9931"/>
      <c r="T9931"/>
      <c r="U9931"/>
      <c r="V9931" s="9"/>
    </row>
    <row r="9932" spans="13:22" x14ac:dyDescent="0.3">
      <c r="M9932"/>
      <c r="N9932"/>
      <c r="O9932"/>
      <c r="S9932"/>
      <c r="T9932"/>
      <c r="U9932"/>
      <c r="V9932" s="9"/>
    </row>
    <row r="9933" spans="13:22" x14ac:dyDescent="0.3">
      <c r="M9933"/>
      <c r="N9933"/>
      <c r="O9933"/>
      <c r="S9933"/>
      <c r="T9933"/>
      <c r="U9933"/>
      <c r="V9933" s="9"/>
    </row>
    <row r="9934" spans="13:22" x14ac:dyDescent="0.3">
      <c r="M9934"/>
      <c r="N9934"/>
      <c r="O9934"/>
      <c r="S9934"/>
      <c r="T9934"/>
      <c r="U9934"/>
      <c r="V9934" s="9"/>
    </row>
    <row r="9935" spans="13:22" x14ac:dyDescent="0.3">
      <c r="M9935"/>
      <c r="N9935"/>
      <c r="O9935"/>
      <c r="S9935"/>
      <c r="T9935"/>
      <c r="U9935"/>
      <c r="V9935" s="9"/>
    </row>
    <row r="9936" spans="13:22" x14ac:dyDescent="0.3">
      <c r="M9936"/>
      <c r="N9936"/>
      <c r="O9936"/>
      <c r="S9936"/>
      <c r="T9936"/>
      <c r="U9936"/>
      <c r="V9936" s="9"/>
    </row>
    <row r="9937" spans="13:22" x14ac:dyDescent="0.3">
      <c r="M9937"/>
      <c r="N9937"/>
      <c r="O9937"/>
      <c r="S9937"/>
      <c r="T9937"/>
      <c r="U9937"/>
      <c r="V9937" s="9"/>
    </row>
    <row r="9938" spans="13:22" x14ac:dyDescent="0.3">
      <c r="M9938"/>
      <c r="N9938"/>
      <c r="O9938"/>
      <c r="S9938"/>
      <c r="T9938"/>
      <c r="U9938"/>
      <c r="V9938" s="9"/>
    </row>
    <row r="9939" spans="13:22" x14ac:dyDescent="0.3">
      <c r="M9939"/>
      <c r="N9939"/>
      <c r="O9939"/>
      <c r="S9939"/>
      <c r="T9939"/>
      <c r="U9939"/>
      <c r="V9939" s="9"/>
    </row>
    <row r="9940" spans="13:22" x14ac:dyDescent="0.3">
      <c r="M9940"/>
      <c r="N9940"/>
      <c r="O9940"/>
      <c r="S9940"/>
      <c r="T9940"/>
      <c r="U9940"/>
      <c r="V9940" s="9"/>
    </row>
    <row r="9941" spans="13:22" x14ac:dyDescent="0.3">
      <c r="M9941"/>
      <c r="N9941"/>
      <c r="O9941"/>
      <c r="S9941"/>
      <c r="T9941"/>
      <c r="U9941"/>
      <c r="V9941" s="9"/>
    </row>
    <row r="9942" spans="13:22" x14ac:dyDescent="0.3">
      <c r="M9942"/>
      <c r="N9942"/>
      <c r="O9942"/>
      <c r="S9942"/>
      <c r="T9942"/>
      <c r="U9942"/>
      <c r="V9942" s="9"/>
    </row>
    <row r="9943" spans="13:22" x14ac:dyDescent="0.3">
      <c r="M9943"/>
      <c r="N9943"/>
      <c r="O9943"/>
      <c r="S9943"/>
      <c r="T9943"/>
      <c r="U9943"/>
      <c r="V9943" s="9"/>
    </row>
    <row r="9944" spans="13:22" x14ac:dyDescent="0.3">
      <c r="M9944"/>
      <c r="N9944"/>
      <c r="O9944"/>
      <c r="S9944"/>
      <c r="T9944"/>
      <c r="U9944"/>
      <c r="V9944" s="9"/>
    </row>
    <row r="9945" spans="13:22" x14ac:dyDescent="0.3">
      <c r="M9945"/>
      <c r="N9945"/>
      <c r="O9945"/>
      <c r="S9945"/>
      <c r="T9945"/>
      <c r="U9945"/>
      <c r="V9945" s="9"/>
    </row>
    <row r="9946" spans="13:22" x14ac:dyDescent="0.3">
      <c r="M9946"/>
      <c r="N9946"/>
      <c r="O9946"/>
      <c r="S9946"/>
      <c r="T9946"/>
      <c r="U9946"/>
      <c r="V9946" s="9"/>
    </row>
    <row r="9947" spans="13:22" x14ac:dyDescent="0.3">
      <c r="M9947"/>
      <c r="N9947"/>
      <c r="O9947"/>
      <c r="S9947"/>
      <c r="T9947"/>
      <c r="U9947"/>
      <c r="V9947" s="9"/>
    </row>
    <row r="9948" spans="13:22" x14ac:dyDescent="0.3">
      <c r="M9948"/>
      <c r="N9948"/>
      <c r="O9948"/>
      <c r="S9948"/>
      <c r="T9948"/>
      <c r="U9948"/>
      <c r="V9948" s="9"/>
    </row>
    <row r="9949" spans="13:22" x14ac:dyDescent="0.3">
      <c r="M9949"/>
      <c r="N9949"/>
      <c r="O9949"/>
      <c r="S9949"/>
      <c r="T9949"/>
      <c r="U9949"/>
      <c r="V9949" s="9"/>
    </row>
    <row r="9950" spans="13:22" x14ac:dyDescent="0.3">
      <c r="M9950"/>
      <c r="N9950"/>
      <c r="O9950"/>
      <c r="S9950"/>
      <c r="T9950"/>
      <c r="U9950"/>
      <c r="V9950" s="9"/>
    </row>
    <row r="9951" spans="13:22" x14ac:dyDescent="0.3">
      <c r="M9951"/>
      <c r="N9951"/>
      <c r="O9951"/>
      <c r="S9951"/>
      <c r="T9951"/>
      <c r="U9951"/>
      <c r="V9951" s="9"/>
    </row>
    <row r="9952" spans="13:22" x14ac:dyDescent="0.3">
      <c r="M9952"/>
      <c r="N9952"/>
      <c r="O9952"/>
      <c r="S9952"/>
      <c r="T9952"/>
      <c r="U9952"/>
      <c r="V9952" s="9"/>
    </row>
    <row r="9953" spans="13:22" x14ac:dyDescent="0.3">
      <c r="M9953"/>
      <c r="N9953"/>
      <c r="O9953"/>
      <c r="S9953"/>
      <c r="T9953"/>
      <c r="U9953"/>
      <c r="V9953" s="9"/>
    </row>
    <row r="9954" spans="13:22" x14ac:dyDescent="0.3">
      <c r="M9954"/>
      <c r="N9954"/>
      <c r="O9954"/>
      <c r="S9954"/>
      <c r="T9954"/>
      <c r="U9954"/>
      <c r="V9954" s="9"/>
    </row>
    <row r="9955" spans="13:22" x14ac:dyDescent="0.3">
      <c r="M9955"/>
      <c r="N9955"/>
      <c r="O9955"/>
      <c r="S9955"/>
      <c r="T9955"/>
      <c r="U9955"/>
      <c r="V9955" s="9"/>
    </row>
    <row r="9956" spans="13:22" x14ac:dyDescent="0.3">
      <c r="M9956"/>
      <c r="N9956"/>
      <c r="O9956"/>
      <c r="S9956"/>
      <c r="T9956"/>
      <c r="U9956"/>
      <c r="V9956" s="9"/>
    </row>
    <row r="9957" spans="13:22" x14ac:dyDescent="0.3">
      <c r="M9957"/>
      <c r="N9957"/>
      <c r="O9957"/>
      <c r="S9957"/>
      <c r="T9957"/>
      <c r="U9957"/>
      <c r="V9957" s="9"/>
    </row>
    <row r="9958" spans="13:22" x14ac:dyDescent="0.3">
      <c r="M9958"/>
      <c r="N9958"/>
      <c r="O9958"/>
      <c r="S9958"/>
      <c r="T9958"/>
      <c r="U9958"/>
      <c r="V9958" s="9"/>
    </row>
    <row r="9959" spans="13:22" x14ac:dyDescent="0.3">
      <c r="M9959"/>
      <c r="N9959"/>
      <c r="O9959"/>
      <c r="S9959"/>
      <c r="T9959"/>
      <c r="U9959"/>
      <c r="V9959" s="9"/>
    </row>
    <row r="9960" spans="13:22" x14ac:dyDescent="0.3">
      <c r="M9960"/>
      <c r="N9960"/>
      <c r="O9960"/>
      <c r="S9960"/>
      <c r="T9960"/>
      <c r="U9960"/>
      <c r="V9960" s="9"/>
    </row>
    <row r="9961" spans="13:22" x14ac:dyDescent="0.3">
      <c r="M9961"/>
      <c r="N9961"/>
      <c r="O9961"/>
      <c r="S9961"/>
      <c r="T9961"/>
      <c r="U9961"/>
      <c r="V9961" s="9"/>
    </row>
    <row r="9962" spans="13:22" x14ac:dyDescent="0.3">
      <c r="M9962"/>
      <c r="N9962"/>
      <c r="O9962"/>
      <c r="S9962"/>
      <c r="T9962"/>
      <c r="U9962"/>
      <c r="V9962" s="9"/>
    </row>
    <row r="9963" spans="13:22" x14ac:dyDescent="0.3">
      <c r="M9963"/>
      <c r="N9963"/>
      <c r="O9963"/>
      <c r="S9963"/>
      <c r="T9963"/>
      <c r="U9963"/>
      <c r="V9963" s="9"/>
    </row>
    <row r="9964" spans="13:22" x14ac:dyDescent="0.3">
      <c r="M9964"/>
      <c r="N9964"/>
      <c r="O9964"/>
      <c r="S9964"/>
      <c r="T9964"/>
      <c r="U9964"/>
      <c r="V9964" s="9"/>
    </row>
    <row r="9965" spans="13:22" x14ac:dyDescent="0.3">
      <c r="M9965"/>
      <c r="N9965"/>
      <c r="O9965"/>
      <c r="S9965"/>
      <c r="T9965"/>
      <c r="U9965"/>
      <c r="V9965" s="9"/>
    </row>
    <row r="9966" spans="13:22" x14ac:dyDescent="0.3">
      <c r="M9966"/>
      <c r="N9966"/>
      <c r="O9966"/>
      <c r="S9966"/>
      <c r="T9966"/>
      <c r="U9966"/>
      <c r="V9966" s="9"/>
    </row>
    <row r="9967" spans="13:22" x14ac:dyDescent="0.3">
      <c r="M9967"/>
      <c r="N9967"/>
      <c r="O9967"/>
      <c r="S9967"/>
      <c r="T9967"/>
      <c r="U9967"/>
      <c r="V9967" s="9"/>
    </row>
    <row r="9968" spans="13:22" x14ac:dyDescent="0.3">
      <c r="M9968"/>
      <c r="N9968"/>
      <c r="O9968"/>
      <c r="S9968"/>
      <c r="T9968"/>
      <c r="U9968"/>
      <c r="V9968" s="9"/>
    </row>
    <row r="9969" spans="13:22" x14ac:dyDescent="0.3">
      <c r="M9969"/>
      <c r="N9969"/>
      <c r="O9969"/>
      <c r="S9969"/>
      <c r="T9969"/>
      <c r="U9969"/>
      <c r="V9969" s="9"/>
    </row>
    <row r="9970" spans="13:22" x14ac:dyDescent="0.3">
      <c r="M9970"/>
      <c r="N9970"/>
      <c r="O9970"/>
      <c r="S9970"/>
      <c r="T9970"/>
      <c r="U9970"/>
      <c r="V9970" s="9"/>
    </row>
    <row r="9971" spans="13:22" x14ac:dyDescent="0.3">
      <c r="M9971"/>
      <c r="N9971"/>
      <c r="O9971"/>
      <c r="S9971"/>
      <c r="T9971"/>
      <c r="U9971"/>
      <c r="V9971" s="9"/>
    </row>
    <row r="9972" spans="13:22" x14ac:dyDescent="0.3">
      <c r="M9972"/>
      <c r="N9972"/>
      <c r="O9972"/>
      <c r="S9972"/>
      <c r="T9972"/>
      <c r="U9972"/>
      <c r="V9972" s="9"/>
    </row>
    <row r="9973" spans="13:22" x14ac:dyDescent="0.3">
      <c r="M9973"/>
      <c r="N9973"/>
      <c r="O9973"/>
      <c r="S9973"/>
      <c r="T9973"/>
      <c r="U9973"/>
      <c r="V9973" s="9"/>
    </row>
    <row r="9974" spans="13:22" x14ac:dyDescent="0.3">
      <c r="M9974"/>
      <c r="N9974"/>
      <c r="O9974"/>
      <c r="S9974"/>
      <c r="T9974"/>
      <c r="U9974"/>
      <c r="V9974" s="9"/>
    </row>
    <row r="9975" spans="13:22" x14ac:dyDescent="0.3">
      <c r="M9975"/>
      <c r="N9975"/>
      <c r="O9975"/>
      <c r="S9975"/>
      <c r="T9975"/>
      <c r="U9975"/>
      <c r="V9975" s="9"/>
    </row>
    <row r="9976" spans="13:22" x14ac:dyDescent="0.3">
      <c r="M9976"/>
      <c r="N9976"/>
      <c r="O9976"/>
      <c r="S9976"/>
      <c r="T9976"/>
      <c r="U9976"/>
      <c r="V9976" s="9"/>
    </row>
    <row r="9977" spans="13:22" x14ac:dyDescent="0.3">
      <c r="M9977"/>
      <c r="N9977"/>
      <c r="O9977"/>
      <c r="S9977"/>
      <c r="T9977"/>
      <c r="U9977"/>
      <c r="V9977" s="9"/>
    </row>
    <row r="9978" spans="13:22" x14ac:dyDescent="0.3">
      <c r="M9978"/>
      <c r="N9978"/>
      <c r="O9978"/>
      <c r="S9978"/>
      <c r="T9978"/>
      <c r="U9978"/>
      <c r="V9978" s="9"/>
    </row>
    <row r="9979" spans="13:22" x14ac:dyDescent="0.3">
      <c r="M9979"/>
      <c r="N9979"/>
      <c r="O9979"/>
      <c r="S9979"/>
      <c r="T9979"/>
      <c r="U9979"/>
      <c r="V9979" s="9"/>
    </row>
    <row r="9980" spans="13:22" x14ac:dyDescent="0.3">
      <c r="M9980"/>
      <c r="N9980"/>
      <c r="O9980"/>
      <c r="S9980"/>
      <c r="T9980"/>
      <c r="U9980"/>
      <c r="V9980" s="9"/>
    </row>
    <row r="9981" spans="13:22" x14ac:dyDescent="0.3">
      <c r="M9981"/>
      <c r="N9981"/>
      <c r="O9981"/>
      <c r="S9981"/>
      <c r="T9981"/>
      <c r="U9981"/>
      <c r="V9981" s="9"/>
    </row>
    <row r="9982" spans="13:22" x14ac:dyDescent="0.3">
      <c r="M9982"/>
      <c r="N9982"/>
      <c r="O9982"/>
      <c r="S9982"/>
      <c r="T9982"/>
      <c r="U9982"/>
      <c r="V9982" s="9"/>
    </row>
    <row r="9983" spans="13:22" x14ac:dyDescent="0.3">
      <c r="M9983"/>
      <c r="N9983"/>
      <c r="O9983"/>
      <c r="S9983"/>
      <c r="T9983"/>
      <c r="U9983"/>
      <c r="V9983" s="9"/>
    </row>
    <row r="9984" spans="13:22" x14ac:dyDescent="0.3">
      <c r="M9984"/>
      <c r="N9984"/>
      <c r="O9984"/>
      <c r="S9984"/>
      <c r="T9984"/>
      <c r="U9984"/>
      <c r="V9984" s="9"/>
    </row>
    <row r="9985" spans="13:22" x14ac:dyDescent="0.3">
      <c r="M9985"/>
      <c r="N9985"/>
      <c r="O9985"/>
      <c r="S9985"/>
      <c r="T9985"/>
      <c r="U9985"/>
      <c r="V9985" s="9"/>
    </row>
    <row r="9986" spans="13:22" x14ac:dyDescent="0.3">
      <c r="M9986"/>
      <c r="N9986"/>
      <c r="O9986"/>
      <c r="S9986"/>
      <c r="T9986"/>
      <c r="U9986"/>
      <c r="V9986" s="9"/>
    </row>
    <row r="9987" spans="13:22" x14ac:dyDescent="0.3">
      <c r="M9987"/>
      <c r="N9987"/>
      <c r="O9987"/>
      <c r="S9987"/>
      <c r="T9987"/>
      <c r="U9987"/>
      <c r="V9987" s="9"/>
    </row>
    <row r="9988" spans="13:22" x14ac:dyDescent="0.3">
      <c r="M9988"/>
      <c r="N9988"/>
      <c r="O9988"/>
      <c r="S9988"/>
      <c r="T9988"/>
      <c r="U9988"/>
      <c r="V9988" s="9"/>
    </row>
    <row r="9989" spans="13:22" x14ac:dyDescent="0.3">
      <c r="M9989"/>
      <c r="N9989"/>
      <c r="O9989"/>
      <c r="S9989"/>
      <c r="T9989"/>
      <c r="U9989"/>
      <c r="V9989" s="9"/>
    </row>
    <row r="9990" spans="13:22" x14ac:dyDescent="0.3">
      <c r="M9990"/>
      <c r="N9990"/>
      <c r="O9990"/>
      <c r="S9990"/>
      <c r="T9990"/>
      <c r="U9990"/>
      <c r="V9990" s="9"/>
    </row>
    <row r="9991" spans="13:22" x14ac:dyDescent="0.3">
      <c r="M9991"/>
      <c r="N9991"/>
      <c r="O9991"/>
      <c r="S9991"/>
      <c r="T9991"/>
      <c r="U9991"/>
      <c r="V9991" s="9"/>
    </row>
    <row r="9992" spans="13:22" x14ac:dyDescent="0.3">
      <c r="M9992"/>
      <c r="N9992"/>
      <c r="O9992"/>
      <c r="S9992"/>
      <c r="T9992"/>
      <c r="U9992"/>
      <c r="V9992" s="9"/>
    </row>
    <row r="9993" spans="13:22" x14ac:dyDescent="0.3">
      <c r="M9993"/>
      <c r="N9993"/>
      <c r="O9993"/>
      <c r="S9993"/>
      <c r="T9993"/>
      <c r="U9993"/>
      <c r="V9993" s="9"/>
    </row>
    <row r="9994" spans="13:22" x14ac:dyDescent="0.3">
      <c r="M9994"/>
      <c r="N9994"/>
      <c r="O9994"/>
      <c r="S9994"/>
      <c r="T9994"/>
      <c r="U9994"/>
      <c r="V9994" s="9"/>
    </row>
    <row r="9995" spans="13:22" x14ac:dyDescent="0.3">
      <c r="M9995"/>
      <c r="N9995"/>
      <c r="O9995"/>
      <c r="S9995"/>
      <c r="T9995"/>
      <c r="U9995"/>
      <c r="V9995" s="9"/>
    </row>
  </sheetData>
  <conditionalFormatting sqref="S1:V1730 W1:AC1">
    <cfRule type="containsBlanks" dxfId="9" priority="5">
      <formula>LEN(TRIM(S1))=0</formula>
    </cfRule>
  </conditionalFormatting>
  <conditionalFormatting sqref="S1:V1048576 W1:AC1">
    <cfRule type="cellIs" dxfId="8" priority="1" operator="lessThan">
      <formula>0</formula>
    </cfRule>
  </conditionalFormatting>
  <dataValidations count="3">
    <dataValidation type="whole" allowBlank="1" showInputMessage="1" showErrorMessage="1" sqref="S1:S1048576" xr:uid="{A5F9A30C-F953-49DA-8AA6-3B2CCA2D741F}">
      <formula1>0</formula1>
      <formula2>10000</formula2>
    </dataValidation>
    <dataValidation type="whole" allowBlank="1" showInputMessage="1" showErrorMessage="1" sqref="T1:T1048576" xr:uid="{2BF55279-EC24-49E8-AE8B-69CD45525EEC}">
      <formula1>1</formula1>
      <formula2>100000</formula2>
    </dataValidation>
    <dataValidation type="whole" allowBlank="1" showInputMessage="1" showErrorMessage="1" sqref="U1:U1048576" xr:uid="{D9F3BEF4-0C54-4383-9AA8-73ECE008FFAC}">
      <formula1>0</formula1>
      <formula2>100000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2E024-17A7-44CE-96C8-5D9271B26516}">
  <dimension ref="A1:C4"/>
  <sheetViews>
    <sheetView zoomScale="133" workbookViewId="0">
      <selection activeCell="C22" sqref="C22"/>
    </sheetView>
  </sheetViews>
  <sheetFormatPr defaultRowHeight="14.4" x14ac:dyDescent="0.3"/>
  <cols>
    <col min="1" max="1" width="12" bestFit="1" customWidth="1"/>
    <col min="2" max="2" width="11" style="2" bestFit="1" customWidth="1"/>
    <col min="3" max="3" width="24.77734375" style="2" bestFit="1" customWidth="1"/>
  </cols>
  <sheetData>
    <row r="1" spans="1:3" x14ac:dyDescent="0.3">
      <c r="A1" s="4" t="s">
        <v>14</v>
      </c>
      <c r="B1" s="11" t="s">
        <v>7039</v>
      </c>
      <c r="C1" s="11" t="s">
        <v>7040</v>
      </c>
    </row>
    <row r="2" spans="1:3" x14ac:dyDescent="0.3">
      <c r="A2" s="15" t="s">
        <v>31</v>
      </c>
      <c r="B2" s="12">
        <v>355</v>
      </c>
      <c r="C2" s="12">
        <v>0.17</v>
      </c>
    </row>
    <row r="3" spans="1:3" x14ac:dyDescent="0.3">
      <c r="A3" s="15" t="s">
        <v>7038</v>
      </c>
      <c r="B3" s="12">
        <v>1021</v>
      </c>
      <c r="C3" s="12">
        <v>0.15</v>
      </c>
    </row>
    <row r="4" spans="1:3" x14ac:dyDescent="0.3">
      <c r="A4" s="15" t="s">
        <v>70</v>
      </c>
      <c r="B4" s="12">
        <v>353</v>
      </c>
      <c r="C4" s="12">
        <v>0.14000000000000001</v>
      </c>
    </row>
  </sheetData>
  <conditionalFormatting sqref="B2:B4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{CB7BF415-38EB-4FC2-A6C9-60282060C6EA}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B7BF415-38EB-4FC2-A6C9-60282060C6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B2:B4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5CD4F-BEBC-4057-9C85-D50EE3F449A0}">
  <dimension ref="A1:N17"/>
  <sheetViews>
    <sheetView workbookViewId="0">
      <selection activeCell="J16" sqref="J16"/>
    </sheetView>
  </sheetViews>
  <sheetFormatPr defaultRowHeight="14.4" x14ac:dyDescent="0.3"/>
  <cols>
    <col min="1" max="1" width="12.5546875" bestFit="1" customWidth="1"/>
    <col min="2" max="2" width="19.88671875" bestFit="1" customWidth="1"/>
    <col min="4" max="4" width="12.5546875" bestFit="1" customWidth="1"/>
    <col min="5" max="5" width="19.88671875" bestFit="1" customWidth="1"/>
    <col min="7" max="7" width="12" customWidth="1"/>
    <col min="8" max="8" width="19.88671875" bestFit="1" customWidth="1"/>
    <col min="10" max="10" width="19.88671875" bestFit="1" customWidth="1"/>
    <col min="11" max="11" width="6.33203125" bestFit="1" customWidth="1"/>
    <col min="13" max="13" width="13.33203125" bestFit="1" customWidth="1"/>
    <col min="14" max="14" width="19.88671875" bestFit="1" customWidth="1"/>
  </cols>
  <sheetData>
    <row r="1" spans="1:14" x14ac:dyDescent="0.3">
      <c r="K1" s="14"/>
    </row>
    <row r="3" spans="1:14" x14ac:dyDescent="0.3">
      <c r="A3" s="13" t="s">
        <v>7041</v>
      </c>
      <c r="B3" t="s">
        <v>7054</v>
      </c>
      <c r="D3" s="13" t="s">
        <v>7041</v>
      </c>
      <c r="E3" t="s">
        <v>7054</v>
      </c>
      <c r="G3" s="13" t="s">
        <v>7041</v>
      </c>
      <c r="H3" t="s">
        <v>7054</v>
      </c>
      <c r="J3" s="13" t="s">
        <v>2</v>
      </c>
      <c r="K3" t="s">
        <v>7064</v>
      </c>
      <c r="M3" s="13" t="s">
        <v>7041</v>
      </c>
      <c r="N3" t="s">
        <v>7054</v>
      </c>
    </row>
    <row r="4" spans="1:14" x14ac:dyDescent="0.3">
      <c r="A4" s="3" t="s">
        <v>7043</v>
      </c>
      <c r="B4" s="9">
        <v>62439.231950000016</v>
      </c>
      <c r="D4" s="3" t="s">
        <v>7047</v>
      </c>
      <c r="E4" s="9">
        <v>45115.086556000009</v>
      </c>
      <c r="G4" s="3" t="s">
        <v>7051</v>
      </c>
      <c r="H4" s="9">
        <v>12181.7307</v>
      </c>
      <c r="M4" s="3" t="s">
        <v>7068</v>
      </c>
    </row>
    <row r="5" spans="1:14" x14ac:dyDescent="0.3">
      <c r="A5" s="3" t="s">
        <v>7044</v>
      </c>
      <c r="B5" s="9">
        <v>76472.560800000021</v>
      </c>
      <c r="D5" s="3" t="s">
        <v>7048</v>
      </c>
      <c r="E5" s="9">
        <v>81385.725749999998</v>
      </c>
      <c r="G5" s="3" t="s">
        <v>7052</v>
      </c>
      <c r="H5" s="9">
        <v>9085.1103519999961</v>
      </c>
      <c r="J5" t="s">
        <v>7054</v>
      </c>
      <c r="M5" s="3" t="s">
        <v>7043</v>
      </c>
      <c r="N5">
        <v>62439.231950000016</v>
      </c>
    </row>
    <row r="6" spans="1:14" x14ac:dyDescent="0.3">
      <c r="A6" s="3" t="s">
        <v>7045</v>
      </c>
      <c r="B6" s="9">
        <v>94803.021288999953</v>
      </c>
      <c r="D6" s="3" t="s">
        <v>7049</v>
      </c>
      <c r="E6" s="9">
        <v>76778.719039000032</v>
      </c>
      <c r="G6" s="3" t="s">
        <v>7053</v>
      </c>
      <c r="H6" s="9">
        <v>23848.245503999991</v>
      </c>
      <c r="J6" s="9">
        <v>337422.81904499989</v>
      </c>
      <c r="M6" s="3" t="s">
        <v>7044</v>
      </c>
      <c r="N6">
        <v>76472.560800000021</v>
      </c>
    </row>
    <row r="7" spans="1:14" x14ac:dyDescent="0.3">
      <c r="A7" s="3" t="s">
        <v>7046</v>
      </c>
      <c r="B7" s="9">
        <v>103708.00500599996</v>
      </c>
      <c r="D7" s="3" t="s">
        <v>7050</v>
      </c>
      <c r="E7" s="9">
        <v>134143.28769999996</v>
      </c>
      <c r="G7" s="3" t="s">
        <v>7055</v>
      </c>
      <c r="H7" s="9">
        <v>26988.475099999996</v>
      </c>
      <c r="M7" s="3" t="s">
        <v>7045</v>
      </c>
      <c r="N7">
        <v>94803.021288999953</v>
      </c>
    </row>
    <row r="8" spans="1:14" x14ac:dyDescent="0.3">
      <c r="A8" s="3" t="s">
        <v>7042</v>
      </c>
      <c r="B8" s="9">
        <v>337422.81904499989</v>
      </c>
      <c r="D8" s="3" t="s">
        <v>7042</v>
      </c>
      <c r="E8" s="9">
        <v>337422.81904500001</v>
      </c>
      <c r="G8" s="3" t="s">
        <v>7056</v>
      </c>
      <c r="H8" s="9">
        <v>27586.551999999992</v>
      </c>
      <c r="M8" s="3" t="s">
        <v>7046</v>
      </c>
      <c r="N8">
        <v>103708.00500599996</v>
      </c>
    </row>
    <row r="9" spans="1:14" x14ac:dyDescent="0.3">
      <c r="G9" s="3" t="s">
        <v>7057</v>
      </c>
      <c r="H9" s="9">
        <v>26810.698649999991</v>
      </c>
      <c r="M9" s="3" t="s">
        <v>7042</v>
      </c>
      <c r="N9">
        <v>337422.81904499989</v>
      </c>
    </row>
    <row r="10" spans="1:14" x14ac:dyDescent="0.3">
      <c r="G10" s="3" t="s">
        <v>7058</v>
      </c>
      <c r="H10" s="9">
        <v>17262.677900000013</v>
      </c>
    </row>
    <row r="11" spans="1:14" x14ac:dyDescent="0.3">
      <c r="G11" s="3" t="s">
        <v>7059</v>
      </c>
      <c r="H11" s="9">
        <v>26103.351050000008</v>
      </c>
    </row>
    <row r="12" spans="1:14" x14ac:dyDescent="0.3">
      <c r="G12" s="3" t="s">
        <v>7060</v>
      </c>
      <c r="H12" s="9">
        <v>33412.690089000003</v>
      </c>
    </row>
    <row r="13" spans="1:14" x14ac:dyDescent="0.3">
      <c r="G13" s="3" t="s">
        <v>7061</v>
      </c>
      <c r="H13" s="9">
        <v>37873.276925000006</v>
      </c>
    </row>
    <row r="14" spans="1:14" x14ac:dyDescent="0.3">
      <c r="G14" s="3" t="s">
        <v>7062</v>
      </c>
      <c r="H14" s="9">
        <v>44969.188574999993</v>
      </c>
    </row>
    <row r="15" spans="1:14" x14ac:dyDescent="0.3">
      <c r="G15" s="3" t="s">
        <v>7063</v>
      </c>
      <c r="H15" s="9">
        <v>51300.822200000002</v>
      </c>
    </row>
    <row r="16" spans="1:14" x14ac:dyDescent="0.3">
      <c r="G16" s="3" t="s">
        <v>7042</v>
      </c>
      <c r="H16" s="9">
        <v>337422.81904500001</v>
      </c>
    </row>
    <row r="17" spans="11:11" x14ac:dyDescent="0.3">
      <c r="K17" s="14"/>
    </row>
  </sheetData>
  <conditionalFormatting sqref="H3:H15">
    <cfRule type="colorScale" priority="3">
      <colorScale>
        <cfvo type="min"/>
        <cfvo type="max"/>
        <color rgb="FFFCFCFF"/>
        <color rgb="FFF8696B"/>
      </colorScale>
    </cfRule>
  </conditionalFormatting>
  <conditionalFormatting pivot="1" sqref="E4 E5 E6 E7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B4 B5 B6 B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1C6F4-28D7-4461-84B2-B37A86408E41}">
  <dimension ref="A3:D8"/>
  <sheetViews>
    <sheetView workbookViewId="0">
      <selection activeCell="E21" sqref="E21"/>
    </sheetView>
  </sheetViews>
  <sheetFormatPr defaultRowHeight="14.4" x14ac:dyDescent="0.3"/>
  <cols>
    <col min="1" max="1" width="12.77734375" bestFit="1" customWidth="1"/>
    <col min="2" max="2" width="12" bestFit="1" customWidth="1"/>
    <col min="3" max="4" width="14.88671875" bestFit="1" customWidth="1"/>
  </cols>
  <sheetData>
    <row r="3" spans="1:4" x14ac:dyDescent="0.3">
      <c r="A3" s="13" t="s">
        <v>7041</v>
      </c>
      <c r="B3" t="s">
        <v>7065</v>
      </c>
      <c r="C3" t="s">
        <v>7066</v>
      </c>
      <c r="D3" t="s">
        <v>7077</v>
      </c>
    </row>
    <row r="4" spans="1:4" x14ac:dyDescent="0.3">
      <c r="A4" s="3" t="s">
        <v>184</v>
      </c>
      <c r="B4" s="19">
        <v>75277.264399999985</v>
      </c>
      <c r="C4" s="19">
        <v>41.169999999999987</v>
      </c>
      <c r="D4" s="19">
        <v>273.73550690909087</v>
      </c>
    </row>
    <row r="5" spans="1:4" x14ac:dyDescent="0.3">
      <c r="A5" s="3" t="s">
        <v>1261</v>
      </c>
      <c r="B5" s="19">
        <v>29004.621999999985</v>
      </c>
      <c r="C5" s="19">
        <v>17.849999999999987</v>
      </c>
      <c r="D5" s="19">
        <v>305.31181052631564</v>
      </c>
    </row>
    <row r="6" spans="1:4" x14ac:dyDescent="0.3">
      <c r="A6" s="3" t="s">
        <v>22</v>
      </c>
      <c r="B6" s="19">
        <v>77635.934999999983</v>
      </c>
      <c r="C6" s="19">
        <v>47.45000000000006</v>
      </c>
      <c r="D6" s="19">
        <v>227.0056578947368</v>
      </c>
    </row>
    <row r="7" spans="1:4" x14ac:dyDescent="0.3">
      <c r="A7" s="3" t="s">
        <v>49</v>
      </c>
      <c r="B7" s="19">
        <v>215859.34309999965</v>
      </c>
      <c r="C7" s="19">
        <v>158.23999999999972</v>
      </c>
      <c r="D7" s="19">
        <v>212.25107482792492</v>
      </c>
    </row>
    <row r="8" spans="1:4" x14ac:dyDescent="0.3">
      <c r="A8" s="3" t="s">
        <v>7042</v>
      </c>
      <c r="B8" s="19">
        <v>397777.16450000083</v>
      </c>
      <c r="C8" s="19">
        <v>264.70999999999697</v>
      </c>
      <c r="D8" s="19">
        <v>230.06198062463901</v>
      </c>
    </row>
  </sheetData>
  <conditionalFormatting pivot="1" sqref="B4:B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5638E-C04F-4831-BCC7-7D97420EC861}">
  <dimension ref="A1:J1730"/>
  <sheetViews>
    <sheetView workbookViewId="0">
      <selection activeCell="A9" sqref="A9"/>
    </sheetView>
  </sheetViews>
  <sheetFormatPr defaultRowHeight="14.4" x14ac:dyDescent="0.3"/>
  <cols>
    <col min="5" max="5" width="18.77734375" bestFit="1" customWidth="1"/>
    <col min="10" max="10" width="13.109375" bestFit="1" customWidth="1"/>
  </cols>
  <sheetData>
    <row r="1" spans="1:10" ht="15" thickBot="1" x14ac:dyDescent="0.35">
      <c r="A1" s="20" t="s">
        <v>7070</v>
      </c>
      <c r="I1" s="6" t="s">
        <v>18</v>
      </c>
      <c r="J1" s="10" t="s">
        <v>7034</v>
      </c>
    </row>
    <row r="2" spans="1:10" x14ac:dyDescent="0.3">
      <c r="A2" t="s">
        <v>7069</v>
      </c>
      <c r="B2" s="2">
        <v>261.95999999999998</v>
      </c>
      <c r="I2" s="2">
        <v>2</v>
      </c>
      <c r="J2" s="9">
        <v>337422.82</v>
      </c>
    </row>
    <row r="3" spans="1:10" x14ac:dyDescent="0.3">
      <c r="A3" t="s">
        <v>18</v>
      </c>
      <c r="B3">
        <v>19.086883493663201</v>
      </c>
      <c r="I3" s="2">
        <v>2</v>
      </c>
    </row>
    <row r="4" spans="1:10" x14ac:dyDescent="0.3">
      <c r="A4" t="s">
        <v>7078</v>
      </c>
      <c r="B4">
        <f>B3*B2</f>
        <v>5000.0000000000118</v>
      </c>
      <c r="I4" s="2">
        <v>5</v>
      </c>
    </row>
    <row r="5" spans="1:10" x14ac:dyDescent="0.3">
      <c r="I5" s="2">
        <v>7</v>
      </c>
    </row>
    <row r="6" spans="1:10" x14ac:dyDescent="0.3">
      <c r="I6" s="2">
        <v>3</v>
      </c>
    </row>
    <row r="7" spans="1:10" x14ac:dyDescent="0.3">
      <c r="I7" s="2">
        <v>3</v>
      </c>
    </row>
    <row r="8" spans="1:10" x14ac:dyDescent="0.3">
      <c r="I8" s="2">
        <v>5</v>
      </c>
    </row>
    <row r="9" spans="1:10" x14ac:dyDescent="0.3">
      <c r="I9" s="2">
        <v>6</v>
      </c>
    </row>
    <row r="10" spans="1:10" x14ac:dyDescent="0.3">
      <c r="E10" t="s">
        <v>7073</v>
      </c>
      <c r="F10" s="2">
        <v>261.95999999999998</v>
      </c>
      <c r="I10" s="2">
        <v>2</v>
      </c>
    </row>
    <row r="11" spans="1:10" x14ac:dyDescent="0.3">
      <c r="E11" t="s">
        <v>7074</v>
      </c>
      <c r="F11">
        <v>2</v>
      </c>
      <c r="I11" s="2">
        <v>2</v>
      </c>
    </row>
    <row r="12" spans="1:10" x14ac:dyDescent="0.3">
      <c r="E12" t="s">
        <v>7071</v>
      </c>
      <c r="F12">
        <f>F10*1.1</f>
        <v>288.15600000000001</v>
      </c>
      <c r="I12" s="2">
        <v>7</v>
      </c>
    </row>
    <row r="13" spans="1:10" x14ac:dyDescent="0.3">
      <c r="E13" t="s">
        <v>7072</v>
      </c>
      <c r="F13">
        <f>F10*9.5</f>
        <v>2488.62</v>
      </c>
      <c r="I13" s="2">
        <v>2</v>
      </c>
    </row>
    <row r="14" spans="1:10" x14ac:dyDescent="0.3">
      <c r="E14" t="s">
        <v>7075</v>
      </c>
      <c r="I14" s="2">
        <v>2</v>
      </c>
    </row>
    <row r="15" spans="1:10" x14ac:dyDescent="0.3">
      <c r="I15" s="2">
        <v>7</v>
      </c>
    </row>
    <row r="16" spans="1:10" x14ac:dyDescent="0.3">
      <c r="I16" s="2">
        <v>3</v>
      </c>
    </row>
    <row r="17" spans="9:9" x14ac:dyDescent="0.3">
      <c r="I17" s="2">
        <v>7</v>
      </c>
    </row>
    <row r="18" spans="9:9" x14ac:dyDescent="0.3">
      <c r="I18" s="2">
        <v>9</v>
      </c>
    </row>
    <row r="19" spans="9:9" x14ac:dyDescent="0.3">
      <c r="I19" s="2">
        <v>4</v>
      </c>
    </row>
    <row r="20" spans="9:9" x14ac:dyDescent="0.3">
      <c r="I20" s="2">
        <v>2</v>
      </c>
    </row>
    <row r="21" spans="9:9" x14ac:dyDescent="0.3">
      <c r="I21" s="2">
        <v>2</v>
      </c>
    </row>
    <row r="22" spans="9:9" x14ac:dyDescent="0.3">
      <c r="I22" s="2">
        <v>2</v>
      </c>
    </row>
    <row r="23" spans="9:9" x14ac:dyDescent="0.3">
      <c r="I23" s="2">
        <v>4</v>
      </c>
    </row>
    <row r="24" spans="9:9" x14ac:dyDescent="0.3">
      <c r="I24" s="2">
        <v>3</v>
      </c>
    </row>
    <row r="25" spans="9:9" x14ac:dyDescent="0.3">
      <c r="I25" s="2">
        <v>6</v>
      </c>
    </row>
    <row r="26" spans="9:9" x14ac:dyDescent="0.3">
      <c r="I26" s="2">
        <v>7</v>
      </c>
    </row>
    <row r="27" spans="9:9" x14ac:dyDescent="0.3">
      <c r="I27" s="2">
        <v>6</v>
      </c>
    </row>
    <row r="28" spans="9:9" x14ac:dyDescent="0.3">
      <c r="I28" s="2">
        <v>2</v>
      </c>
    </row>
    <row r="29" spans="9:9" x14ac:dyDescent="0.3">
      <c r="I29" s="2">
        <v>5</v>
      </c>
    </row>
    <row r="30" spans="9:9" x14ac:dyDescent="0.3">
      <c r="I30" s="2">
        <v>8</v>
      </c>
    </row>
    <row r="31" spans="9:9" x14ac:dyDescent="0.3">
      <c r="I31" s="2">
        <v>2</v>
      </c>
    </row>
    <row r="32" spans="9:9" x14ac:dyDescent="0.3">
      <c r="I32" s="2">
        <v>1</v>
      </c>
    </row>
    <row r="33" spans="9:9" x14ac:dyDescent="0.3">
      <c r="I33" s="2">
        <v>3</v>
      </c>
    </row>
    <row r="34" spans="9:9" x14ac:dyDescent="0.3">
      <c r="I34" s="2">
        <v>8</v>
      </c>
    </row>
    <row r="35" spans="9:9" x14ac:dyDescent="0.3">
      <c r="I35" s="2">
        <v>3</v>
      </c>
    </row>
    <row r="36" spans="9:9" x14ac:dyDescent="0.3">
      <c r="I36" s="2">
        <v>5</v>
      </c>
    </row>
    <row r="37" spans="9:9" x14ac:dyDescent="0.3">
      <c r="I37" s="2">
        <v>1</v>
      </c>
    </row>
    <row r="38" spans="9:9" x14ac:dyDescent="0.3">
      <c r="I38" s="2">
        <v>5</v>
      </c>
    </row>
    <row r="39" spans="9:9" x14ac:dyDescent="0.3">
      <c r="I39" s="2">
        <v>7</v>
      </c>
    </row>
    <row r="40" spans="9:9" x14ac:dyDescent="0.3">
      <c r="I40" s="2">
        <v>3</v>
      </c>
    </row>
    <row r="41" spans="9:9" x14ac:dyDescent="0.3">
      <c r="I41" s="2">
        <v>2</v>
      </c>
    </row>
    <row r="42" spans="9:9" x14ac:dyDescent="0.3">
      <c r="I42" s="2">
        <v>1</v>
      </c>
    </row>
    <row r="43" spans="9:9" x14ac:dyDescent="0.3">
      <c r="I43" s="2">
        <v>7</v>
      </c>
    </row>
    <row r="44" spans="9:9" x14ac:dyDescent="0.3">
      <c r="I44" s="2">
        <v>3</v>
      </c>
    </row>
    <row r="45" spans="9:9" x14ac:dyDescent="0.3">
      <c r="I45" s="2">
        <v>2</v>
      </c>
    </row>
    <row r="46" spans="9:9" x14ac:dyDescent="0.3">
      <c r="I46" s="2">
        <v>1</v>
      </c>
    </row>
    <row r="47" spans="9:9" x14ac:dyDescent="0.3">
      <c r="I47" s="2">
        <v>7</v>
      </c>
    </row>
    <row r="48" spans="9:9" x14ac:dyDescent="0.3">
      <c r="I48" s="2">
        <v>3</v>
      </c>
    </row>
    <row r="49" spans="9:9" x14ac:dyDescent="0.3">
      <c r="I49" s="2">
        <v>6</v>
      </c>
    </row>
    <row r="50" spans="9:9" x14ac:dyDescent="0.3">
      <c r="I50" s="2">
        <v>7</v>
      </c>
    </row>
    <row r="51" spans="9:9" x14ac:dyDescent="0.3">
      <c r="I51" s="2">
        <v>4</v>
      </c>
    </row>
    <row r="52" spans="9:9" x14ac:dyDescent="0.3">
      <c r="I52" s="2">
        <v>6</v>
      </c>
    </row>
    <row r="53" spans="9:9" x14ac:dyDescent="0.3">
      <c r="I53" s="2">
        <v>8</v>
      </c>
    </row>
    <row r="54" spans="9:9" x14ac:dyDescent="0.3">
      <c r="I54" s="2">
        <v>5</v>
      </c>
    </row>
    <row r="55" spans="9:9" x14ac:dyDescent="0.3">
      <c r="I55" s="2">
        <v>2</v>
      </c>
    </row>
    <row r="56" spans="9:9" x14ac:dyDescent="0.3">
      <c r="I56" s="2">
        <v>2</v>
      </c>
    </row>
    <row r="57" spans="9:9" x14ac:dyDescent="0.3">
      <c r="I57" s="2">
        <v>14</v>
      </c>
    </row>
    <row r="58" spans="9:9" x14ac:dyDescent="0.3">
      <c r="I58" s="2">
        <v>3</v>
      </c>
    </row>
    <row r="59" spans="9:9" x14ac:dyDescent="0.3">
      <c r="I59" s="2">
        <v>1</v>
      </c>
    </row>
    <row r="60" spans="9:9" x14ac:dyDescent="0.3">
      <c r="I60" s="2">
        <v>3</v>
      </c>
    </row>
    <row r="61" spans="9:9" x14ac:dyDescent="0.3">
      <c r="I61" s="2">
        <v>3</v>
      </c>
    </row>
    <row r="62" spans="9:9" x14ac:dyDescent="0.3">
      <c r="I62" s="2">
        <v>6</v>
      </c>
    </row>
    <row r="63" spans="9:9" x14ac:dyDescent="0.3">
      <c r="I63" s="2">
        <v>2</v>
      </c>
    </row>
    <row r="64" spans="9:9" x14ac:dyDescent="0.3">
      <c r="I64" s="2">
        <v>5</v>
      </c>
    </row>
    <row r="65" spans="9:9" x14ac:dyDescent="0.3">
      <c r="I65" s="2">
        <v>3</v>
      </c>
    </row>
    <row r="66" spans="9:9" x14ac:dyDescent="0.3">
      <c r="I66" s="2">
        <v>2</v>
      </c>
    </row>
    <row r="67" spans="9:9" x14ac:dyDescent="0.3">
      <c r="I67" s="2">
        <v>3</v>
      </c>
    </row>
    <row r="68" spans="9:9" x14ac:dyDescent="0.3">
      <c r="I68" s="2">
        <v>3</v>
      </c>
    </row>
    <row r="69" spans="9:9" x14ac:dyDescent="0.3">
      <c r="I69" s="2">
        <v>4</v>
      </c>
    </row>
    <row r="70" spans="9:9" x14ac:dyDescent="0.3">
      <c r="I70" s="2">
        <v>11</v>
      </c>
    </row>
    <row r="71" spans="9:9" x14ac:dyDescent="0.3">
      <c r="I71" s="2">
        <v>5</v>
      </c>
    </row>
    <row r="72" spans="9:9" x14ac:dyDescent="0.3">
      <c r="I72" s="2">
        <v>7</v>
      </c>
    </row>
    <row r="73" spans="9:9" x14ac:dyDescent="0.3">
      <c r="I73" s="2">
        <v>3</v>
      </c>
    </row>
    <row r="74" spans="9:9" x14ac:dyDescent="0.3">
      <c r="I74" s="2">
        <v>2</v>
      </c>
    </row>
    <row r="75" spans="9:9" x14ac:dyDescent="0.3">
      <c r="I75" s="2">
        <v>1</v>
      </c>
    </row>
    <row r="76" spans="9:9" x14ac:dyDescent="0.3">
      <c r="I76" s="2">
        <v>2</v>
      </c>
    </row>
    <row r="77" spans="9:9" x14ac:dyDescent="0.3">
      <c r="I77" s="2">
        <v>5</v>
      </c>
    </row>
    <row r="78" spans="9:9" x14ac:dyDescent="0.3">
      <c r="I78" s="2">
        <v>2</v>
      </c>
    </row>
    <row r="79" spans="9:9" x14ac:dyDescent="0.3">
      <c r="I79" s="2">
        <v>3</v>
      </c>
    </row>
    <row r="80" spans="9:9" x14ac:dyDescent="0.3">
      <c r="I80" s="2">
        <v>3</v>
      </c>
    </row>
    <row r="81" spans="9:9" x14ac:dyDescent="0.3">
      <c r="I81" s="2">
        <v>2</v>
      </c>
    </row>
    <row r="82" spans="9:9" x14ac:dyDescent="0.3">
      <c r="I82" s="2">
        <v>4</v>
      </c>
    </row>
    <row r="83" spans="9:9" x14ac:dyDescent="0.3">
      <c r="I83" s="2">
        <v>7</v>
      </c>
    </row>
    <row r="84" spans="9:9" x14ac:dyDescent="0.3">
      <c r="I84" s="2">
        <v>1</v>
      </c>
    </row>
    <row r="85" spans="9:9" x14ac:dyDescent="0.3">
      <c r="I85" s="2">
        <v>2</v>
      </c>
    </row>
    <row r="86" spans="9:9" x14ac:dyDescent="0.3">
      <c r="I86" s="2">
        <v>4</v>
      </c>
    </row>
    <row r="87" spans="9:9" x14ac:dyDescent="0.3">
      <c r="I87" s="2">
        <v>2</v>
      </c>
    </row>
    <row r="88" spans="9:9" x14ac:dyDescent="0.3">
      <c r="I88" s="2">
        <v>8</v>
      </c>
    </row>
    <row r="89" spans="9:9" x14ac:dyDescent="0.3">
      <c r="I89" s="2">
        <v>3</v>
      </c>
    </row>
    <row r="90" spans="9:9" x14ac:dyDescent="0.3">
      <c r="I90" s="2">
        <v>4</v>
      </c>
    </row>
    <row r="91" spans="9:9" x14ac:dyDescent="0.3">
      <c r="I91" s="2">
        <v>7</v>
      </c>
    </row>
    <row r="92" spans="9:9" x14ac:dyDescent="0.3">
      <c r="I92" s="2">
        <v>2</v>
      </c>
    </row>
    <row r="93" spans="9:9" x14ac:dyDescent="0.3">
      <c r="I93" s="2">
        <v>3</v>
      </c>
    </row>
    <row r="94" spans="9:9" x14ac:dyDescent="0.3">
      <c r="I94" s="2">
        <v>2</v>
      </c>
    </row>
    <row r="95" spans="9:9" x14ac:dyDescent="0.3">
      <c r="I95" s="2">
        <v>3</v>
      </c>
    </row>
    <row r="96" spans="9:9" x14ac:dyDescent="0.3">
      <c r="I96" s="2">
        <v>2</v>
      </c>
    </row>
    <row r="97" spans="9:9" x14ac:dyDescent="0.3">
      <c r="I97" s="2">
        <v>2</v>
      </c>
    </row>
    <row r="98" spans="9:9" x14ac:dyDescent="0.3">
      <c r="I98" s="2">
        <v>7</v>
      </c>
    </row>
    <row r="99" spans="9:9" x14ac:dyDescent="0.3">
      <c r="I99" s="2">
        <v>4</v>
      </c>
    </row>
    <row r="100" spans="9:9" x14ac:dyDescent="0.3">
      <c r="I100" s="2">
        <v>4</v>
      </c>
    </row>
    <row r="101" spans="9:9" x14ac:dyDescent="0.3">
      <c r="I101" s="2">
        <v>2</v>
      </c>
    </row>
    <row r="102" spans="9:9" x14ac:dyDescent="0.3">
      <c r="I102" s="2">
        <v>2</v>
      </c>
    </row>
    <row r="103" spans="9:9" x14ac:dyDescent="0.3">
      <c r="I103" s="2">
        <v>2</v>
      </c>
    </row>
    <row r="104" spans="9:9" x14ac:dyDescent="0.3">
      <c r="I104" s="2">
        <v>1</v>
      </c>
    </row>
    <row r="105" spans="9:9" x14ac:dyDescent="0.3">
      <c r="I105" s="2">
        <v>2</v>
      </c>
    </row>
    <row r="106" spans="9:9" x14ac:dyDescent="0.3">
      <c r="I106" s="2">
        <v>7</v>
      </c>
    </row>
    <row r="107" spans="9:9" x14ac:dyDescent="0.3">
      <c r="I107" s="2">
        <v>2</v>
      </c>
    </row>
    <row r="108" spans="9:9" x14ac:dyDescent="0.3">
      <c r="I108" s="2">
        <v>2</v>
      </c>
    </row>
    <row r="109" spans="9:9" x14ac:dyDescent="0.3">
      <c r="I109" s="2">
        <v>5</v>
      </c>
    </row>
    <row r="110" spans="9:9" x14ac:dyDescent="0.3">
      <c r="I110" s="2">
        <v>2</v>
      </c>
    </row>
    <row r="111" spans="9:9" x14ac:dyDescent="0.3">
      <c r="I111" s="2">
        <v>1</v>
      </c>
    </row>
    <row r="112" spans="9:9" x14ac:dyDescent="0.3">
      <c r="I112" s="2">
        <v>6</v>
      </c>
    </row>
    <row r="113" spans="9:9" x14ac:dyDescent="0.3">
      <c r="I113" s="2">
        <v>9</v>
      </c>
    </row>
    <row r="114" spans="9:9" x14ac:dyDescent="0.3">
      <c r="I114" s="2">
        <v>3</v>
      </c>
    </row>
    <row r="115" spans="9:9" x14ac:dyDescent="0.3">
      <c r="I115" s="2">
        <v>2</v>
      </c>
    </row>
    <row r="116" spans="9:9" x14ac:dyDescent="0.3">
      <c r="I116" s="2">
        <v>3</v>
      </c>
    </row>
    <row r="117" spans="9:9" x14ac:dyDescent="0.3">
      <c r="I117" s="2">
        <v>4</v>
      </c>
    </row>
    <row r="118" spans="9:9" x14ac:dyDescent="0.3">
      <c r="I118" s="2">
        <v>2</v>
      </c>
    </row>
    <row r="119" spans="9:9" x14ac:dyDescent="0.3">
      <c r="I119" s="2">
        <v>3</v>
      </c>
    </row>
    <row r="120" spans="9:9" x14ac:dyDescent="0.3">
      <c r="I120" s="2">
        <v>6</v>
      </c>
    </row>
    <row r="121" spans="9:9" x14ac:dyDescent="0.3">
      <c r="I121" s="2">
        <v>1</v>
      </c>
    </row>
    <row r="122" spans="9:9" x14ac:dyDescent="0.3">
      <c r="I122" s="2">
        <v>4</v>
      </c>
    </row>
    <row r="123" spans="9:9" x14ac:dyDescent="0.3">
      <c r="I123" s="2">
        <v>7</v>
      </c>
    </row>
    <row r="124" spans="9:9" x14ac:dyDescent="0.3">
      <c r="I124" s="2">
        <v>2</v>
      </c>
    </row>
    <row r="125" spans="9:9" x14ac:dyDescent="0.3">
      <c r="I125" s="2">
        <v>2</v>
      </c>
    </row>
    <row r="126" spans="9:9" x14ac:dyDescent="0.3">
      <c r="I126" s="2">
        <v>5</v>
      </c>
    </row>
    <row r="127" spans="9:9" x14ac:dyDescent="0.3">
      <c r="I127" s="2">
        <v>5</v>
      </c>
    </row>
    <row r="128" spans="9:9" x14ac:dyDescent="0.3">
      <c r="I128" s="2">
        <v>5</v>
      </c>
    </row>
    <row r="129" spans="9:9" x14ac:dyDescent="0.3">
      <c r="I129" s="2">
        <v>7</v>
      </c>
    </row>
    <row r="130" spans="9:9" x14ac:dyDescent="0.3">
      <c r="I130" s="2">
        <v>7</v>
      </c>
    </row>
    <row r="131" spans="9:9" x14ac:dyDescent="0.3">
      <c r="I131" s="2">
        <v>8</v>
      </c>
    </row>
    <row r="132" spans="9:9" x14ac:dyDescent="0.3">
      <c r="I132" s="2">
        <v>5</v>
      </c>
    </row>
    <row r="133" spans="9:9" x14ac:dyDescent="0.3">
      <c r="I133" s="2">
        <v>3</v>
      </c>
    </row>
    <row r="134" spans="9:9" x14ac:dyDescent="0.3">
      <c r="I134" s="2">
        <v>2</v>
      </c>
    </row>
    <row r="135" spans="9:9" x14ac:dyDescent="0.3">
      <c r="I135" s="2">
        <v>3</v>
      </c>
    </row>
    <row r="136" spans="9:9" x14ac:dyDescent="0.3">
      <c r="I136" s="2">
        <v>3</v>
      </c>
    </row>
    <row r="137" spans="9:9" x14ac:dyDescent="0.3">
      <c r="I137" s="2">
        <v>1</v>
      </c>
    </row>
    <row r="138" spans="9:9" x14ac:dyDescent="0.3">
      <c r="I138" s="2">
        <v>4</v>
      </c>
    </row>
    <row r="139" spans="9:9" x14ac:dyDescent="0.3">
      <c r="I139" s="2">
        <v>3</v>
      </c>
    </row>
    <row r="140" spans="9:9" x14ac:dyDescent="0.3">
      <c r="I140" s="2">
        <v>2</v>
      </c>
    </row>
    <row r="141" spans="9:9" x14ac:dyDescent="0.3">
      <c r="I141" s="2">
        <v>4</v>
      </c>
    </row>
    <row r="142" spans="9:9" x14ac:dyDescent="0.3">
      <c r="I142" s="2">
        <v>1</v>
      </c>
    </row>
    <row r="143" spans="9:9" x14ac:dyDescent="0.3">
      <c r="I143" s="2">
        <v>2</v>
      </c>
    </row>
    <row r="144" spans="9:9" x14ac:dyDescent="0.3">
      <c r="I144" s="2">
        <v>6</v>
      </c>
    </row>
    <row r="145" spans="9:9" x14ac:dyDescent="0.3">
      <c r="I145" s="2">
        <v>1</v>
      </c>
    </row>
    <row r="146" spans="9:9" x14ac:dyDescent="0.3">
      <c r="I146" s="2">
        <v>3</v>
      </c>
    </row>
    <row r="147" spans="9:9" x14ac:dyDescent="0.3">
      <c r="I147" s="2">
        <v>2</v>
      </c>
    </row>
    <row r="148" spans="9:9" x14ac:dyDescent="0.3">
      <c r="I148" s="2">
        <v>1</v>
      </c>
    </row>
    <row r="149" spans="9:9" x14ac:dyDescent="0.3">
      <c r="I149" s="2">
        <v>2</v>
      </c>
    </row>
    <row r="150" spans="9:9" x14ac:dyDescent="0.3">
      <c r="I150" s="2">
        <v>4</v>
      </c>
    </row>
    <row r="151" spans="9:9" x14ac:dyDescent="0.3">
      <c r="I151" s="2">
        <v>4</v>
      </c>
    </row>
    <row r="152" spans="9:9" x14ac:dyDescent="0.3">
      <c r="I152" s="2">
        <v>3</v>
      </c>
    </row>
    <row r="153" spans="9:9" x14ac:dyDescent="0.3">
      <c r="I153" s="2">
        <v>6</v>
      </c>
    </row>
    <row r="154" spans="9:9" x14ac:dyDescent="0.3">
      <c r="I154" s="2">
        <v>8</v>
      </c>
    </row>
    <row r="155" spans="9:9" x14ac:dyDescent="0.3">
      <c r="I155" s="2">
        <v>2</v>
      </c>
    </row>
    <row r="156" spans="9:9" x14ac:dyDescent="0.3">
      <c r="I156" s="2">
        <v>4</v>
      </c>
    </row>
    <row r="157" spans="9:9" x14ac:dyDescent="0.3">
      <c r="I157" s="2">
        <v>5</v>
      </c>
    </row>
    <row r="158" spans="9:9" x14ac:dyDescent="0.3">
      <c r="I158" s="2">
        <v>5</v>
      </c>
    </row>
    <row r="159" spans="9:9" x14ac:dyDescent="0.3">
      <c r="I159" s="2">
        <v>4</v>
      </c>
    </row>
    <row r="160" spans="9:9" x14ac:dyDescent="0.3">
      <c r="I160" s="2">
        <v>7</v>
      </c>
    </row>
    <row r="161" spans="9:9" x14ac:dyDescent="0.3">
      <c r="I161" s="2">
        <v>3</v>
      </c>
    </row>
    <row r="162" spans="9:9" x14ac:dyDescent="0.3">
      <c r="I162" s="2">
        <v>7</v>
      </c>
    </row>
    <row r="163" spans="9:9" x14ac:dyDescent="0.3">
      <c r="I163" s="2">
        <v>2</v>
      </c>
    </row>
    <row r="164" spans="9:9" x14ac:dyDescent="0.3">
      <c r="I164" s="2">
        <v>3</v>
      </c>
    </row>
    <row r="165" spans="9:9" x14ac:dyDescent="0.3">
      <c r="I165" s="2">
        <v>4</v>
      </c>
    </row>
    <row r="166" spans="9:9" x14ac:dyDescent="0.3">
      <c r="I166" s="2">
        <v>1</v>
      </c>
    </row>
    <row r="167" spans="9:9" x14ac:dyDescent="0.3">
      <c r="I167" s="2">
        <v>4</v>
      </c>
    </row>
    <row r="168" spans="9:9" x14ac:dyDescent="0.3">
      <c r="I168" s="2">
        <v>2</v>
      </c>
    </row>
    <row r="169" spans="9:9" x14ac:dyDescent="0.3">
      <c r="I169" s="2">
        <v>3</v>
      </c>
    </row>
    <row r="170" spans="9:9" x14ac:dyDescent="0.3">
      <c r="I170" s="2">
        <v>3</v>
      </c>
    </row>
    <row r="171" spans="9:9" x14ac:dyDescent="0.3">
      <c r="I171" s="2">
        <v>2</v>
      </c>
    </row>
    <row r="172" spans="9:9" x14ac:dyDescent="0.3">
      <c r="I172" s="2">
        <v>4</v>
      </c>
    </row>
    <row r="173" spans="9:9" x14ac:dyDescent="0.3">
      <c r="I173" s="2">
        <v>3</v>
      </c>
    </row>
    <row r="174" spans="9:9" x14ac:dyDescent="0.3">
      <c r="I174" s="2">
        <v>2</v>
      </c>
    </row>
    <row r="175" spans="9:9" x14ac:dyDescent="0.3">
      <c r="I175" s="2">
        <v>6</v>
      </c>
    </row>
    <row r="176" spans="9:9" x14ac:dyDescent="0.3">
      <c r="I176" s="2">
        <v>3</v>
      </c>
    </row>
    <row r="177" spans="9:9" x14ac:dyDescent="0.3">
      <c r="I177" s="2">
        <v>5</v>
      </c>
    </row>
    <row r="178" spans="9:9" x14ac:dyDescent="0.3">
      <c r="I178" s="2">
        <v>7</v>
      </c>
    </row>
    <row r="179" spans="9:9" x14ac:dyDescent="0.3">
      <c r="I179" s="2">
        <v>8</v>
      </c>
    </row>
    <row r="180" spans="9:9" x14ac:dyDescent="0.3">
      <c r="I180" s="2">
        <v>5</v>
      </c>
    </row>
    <row r="181" spans="9:9" x14ac:dyDescent="0.3">
      <c r="I181" s="2">
        <v>1</v>
      </c>
    </row>
    <row r="182" spans="9:9" x14ac:dyDescent="0.3">
      <c r="I182" s="2">
        <v>4</v>
      </c>
    </row>
    <row r="183" spans="9:9" x14ac:dyDescent="0.3">
      <c r="I183" s="2">
        <v>6</v>
      </c>
    </row>
    <row r="184" spans="9:9" x14ac:dyDescent="0.3">
      <c r="I184" s="2">
        <v>4</v>
      </c>
    </row>
    <row r="185" spans="9:9" x14ac:dyDescent="0.3">
      <c r="I185" s="2">
        <v>4</v>
      </c>
    </row>
    <row r="186" spans="9:9" x14ac:dyDescent="0.3">
      <c r="I186" s="2">
        <v>2</v>
      </c>
    </row>
    <row r="187" spans="9:9" x14ac:dyDescent="0.3">
      <c r="I187" s="2">
        <v>1</v>
      </c>
    </row>
    <row r="188" spans="9:9" x14ac:dyDescent="0.3">
      <c r="I188" s="2">
        <v>6</v>
      </c>
    </row>
    <row r="189" spans="9:9" x14ac:dyDescent="0.3">
      <c r="I189" s="2">
        <v>2</v>
      </c>
    </row>
    <row r="190" spans="9:9" x14ac:dyDescent="0.3">
      <c r="I190" s="2">
        <v>5</v>
      </c>
    </row>
    <row r="191" spans="9:9" x14ac:dyDescent="0.3">
      <c r="I191" s="2">
        <v>2</v>
      </c>
    </row>
    <row r="192" spans="9:9" x14ac:dyDescent="0.3">
      <c r="I192" s="2">
        <v>3</v>
      </c>
    </row>
    <row r="193" spans="9:9" x14ac:dyDescent="0.3">
      <c r="I193" s="2">
        <v>8</v>
      </c>
    </row>
    <row r="194" spans="9:9" x14ac:dyDescent="0.3">
      <c r="I194" s="2">
        <v>3</v>
      </c>
    </row>
    <row r="195" spans="9:9" x14ac:dyDescent="0.3">
      <c r="I195" s="2">
        <v>1</v>
      </c>
    </row>
    <row r="196" spans="9:9" x14ac:dyDescent="0.3">
      <c r="I196" s="2">
        <v>1</v>
      </c>
    </row>
    <row r="197" spans="9:9" x14ac:dyDescent="0.3">
      <c r="I197" s="2">
        <v>3</v>
      </c>
    </row>
    <row r="198" spans="9:9" x14ac:dyDescent="0.3">
      <c r="I198" s="2">
        <v>2</v>
      </c>
    </row>
    <row r="199" spans="9:9" x14ac:dyDescent="0.3">
      <c r="I199" s="2">
        <v>4</v>
      </c>
    </row>
    <row r="200" spans="9:9" x14ac:dyDescent="0.3">
      <c r="I200" s="2">
        <v>2</v>
      </c>
    </row>
    <row r="201" spans="9:9" x14ac:dyDescent="0.3">
      <c r="I201" s="2">
        <v>3</v>
      </c>
    </row>
    <row r="202" spans="9:9" x14ac:dyDescent="0.3">
      <c r="I202" s="2">
        <v>4</v>
      </c>
    </row>
    <row r="203" spans="9:9" x14ac:dyDescent="0.3">
      <c r="I203" s="2">
        <v>5</v>
      </c>
    </row>
    <row r="204" spans="9:9" x14ac:dyDescent="0.3">
      <c r="I204" s="2">
        <v>7</v>
      </c>
    </row>
    <row r="205" spans="9:9" x14ac:dyDescent="0.3">
      <c r="I205" s="2">
        <v>2</v>
      </c>
    </row>
    <row r="206" spans="9:9" x14ac:dyDescent="0.3">
      <c r="I206" s="2">
        <v>3</v>
      </c>
    </row>
    <row r="207" spans="9:9" x14ac:dyDescent="0.3">
      <c r="I207" s="2">
        <v>1</v>
      </c>
    </row>
    <row r="208" spans="9:9" x14ac:dyDescent="0.3">
      <c r="I208" s="2">
        <v>3</v>
      </c>
    </row>
    <row r="209" spans="9:9" x14ac:dyDescent="0.3">
      <c r="I209" s="2">
        <v>6</v>
      </c>
    </row>
    <row r="210" spans="9:9" x14ac:dyDescent="0.3">
      <c r="I210" s="2">
        <v>5</v>
      </c>
    </row>
    <row r="211" spans="9:9" x14ac:dyDescent="0.3">
      <c r="I211" s="2">
        <v>3</v>
      </c>
    </row>
    <row r="212" spans="9:9" x14ac:dyDescent="0.3">
      <c r="I212" s="2">
        <v>2</v>
      </c>
    </row>
    <row r="213" spans="9:9" x14ac:dyDescent="0.3">
      <c r="I213" s="2">
        <v>6</v>
      </c>
    </row>
    <row r="214" spans="9:9" x14ac:dyDescent="0.3">
      <c r="I214" s="2">
        <v>1</v>
      </c>
    </row>
    <row r="215" spans="9:9" x14ac:dyDescent="0.3">
      <c r="I215" s="2">
        <v>5</v>
      </c>
    </row>
    <row r="216" spans="9:9" x14ac:dyDescent="0.3">
      <c r="I216" s="2">
        <v>2</v>
      </c>
    </row>
    <row r="217" spans="9:9" x14ac:dyDescent="0.3">
      <c r="I217" s="2">
        <v>3</v>
      </c>
    </row>
    <row r="218" spans="9:9" x14ac:dyDescent="0.3">
      <c r="I218" s="2">
        <v>2</v>
      </c>
    </row>
    <row r="219" spans="9:9" x14ac:dyDescent="0.3">
      <c r="I219" s="2">
        <v>8</v>
      </c>
    </row>
    <row r="220" spans="9:9" x14ac:dyDescent="0.3">
      <c r="I220" s="2">
        <v>2</v>
      </c>
    </row>
    <row r="221" spans="9:9" x14ac:dyDescent="0.3">
      <c r="I221" s="2">
        <v>1</v>
      </c>
    </row>
    <row r="222" spans="9:9" x14ac:dyDescent="0.3">
      <c r="I222" s="2">
        <v>3</v>
      </c>
    </row>
    <row r="223" spans="9:9" x14ac:dyDescent="0.3">
      <c r="I223" s="2">
        <v>3</v>
      </c>
    </row>
    <row r="224" spans="9:9" x14ac:dyDescent="0.3">
      <c r="I224" s="2">
        <v>5</v>
      </c>
    </row>
    <row r="225" spans="9:9" x14ac:dyDescent="0.3">
      <c r="I225" s="2">
        <v>3</v>
      </c>
    </row>
    <row r="226" spans="9:9" x14ac:dyDescent="0.3">
      <c r="I226" s="2">
        <v>5</v>
      </c>
    </row>
    <row r="227" spans="9:9" x14ac:dyDescent="0.3">
      <c r="I227" s="2">
        <v>3</v>
      </c>
    </row>
    <row r="228" spans="9:9" x14ac:dyDescent="0.3">
      <c r="I228" s="2">
        <v>3</v>
      </c>
    </row>
    <row r="229" spans="9:9" x14ac:dyDescent="0.3">
      <c r="I229" s="2">
        <v>1</v>
      </c>
    </row>
    <row r="230" spans="9:9" x14ac:dyDescent="0.3">
      <c r="I230" s="2">
        <v>3</v>
      </c>
    </row>
    <row r="231" spans="9:9" x14ac:dyDescent="0.3">
      <c r="I231" s="2">
        <v>5</v>
      </c>
    </row>
    <row r="232" spans="9:9" x14ac:dyDescent="0.3">
      <c r="I232" s="2">
        <v>2</v>
      </c>
    </row>
    <row r="233" spans="9:9" x14ac:dyDescent="0.3">
      <c r="I233" s="2">
        <v>7</v>
      </c>
    </row>
    <row r="234" spans="9:9" x14ac:dyDescent="0.3">
      <c r="I234" s="2">
        <v>4</v>
      </c>
    </row>
    <row r="235" spans="9:9" x14ac:dyDescent="0.3">
      <c r="I235" s="2">
        <v>3</v>
      </c>
    </row>
    <row r="236" spans="9:9" x14ac:dyDescent="0.3">
      <c r="I236" s="2">
        <v>6</v>
      </c>
    </row>
    <row r="237" spans="9:9" x14ac:dyDescent="0.3">
      <c r="I237" s="2">
        <v>8</v>
      </c>
    </row>
    <row r="238" spans="9:9" x14ac:dyDescent="0.3">
      <c r="I238" s="2">
        <v>2</v>
      </c>
    </row>
    <row r="239" spans="9:9" x14ac:dyDescent="0.3">
      <c r="I239" s="2">
        <v>6</v>
      </c>
    </row>
    <row r="240" spans="9:9" x14ac:dyDescent="0.3">
      <c r="I240" s="2">
        <v>2</v>
      </c>
    </row>
    <row r="241" spans="9:9" x14ac:dyDescent="0.3">
      <c r="I241" s="2">
        <v>1</v>
      </c>
    </row>
    <row r="242" spans="9:9" x14ac:dyDescent="0.3">
      <c r="I242" s="2">
        <v>3</v>
      </c>
    </row>
    <row r="243" spans="9:9" x14ac:dyDescent="0.3">
      <c r="I243" s="2">
        <v>2</v>
      </c>
    </row>
    <row r="244" spans="9:9" x14ac:dyDescent="0.3">
      <c r="I244" s="2">
        <v>4</v>
      </c>
    </row>
    <row r="245" spans="9:9" x14ac:dyDescent="0.3">
      <c r="I245" s="2">
        <v>2</v>
      </c>
    </row>
    <row r="246" spans="9:9" x14ac:dyDescent="0.3">
      <c r="I246" s="2">
        <v>5</v>
      </c>
    </row>
    <row r="247" spans="9:9" x14ac:dyDescent="0.3">
      <c r="I247" s="2">
        <v>2</v>
      </c>
    </row>
    <row r="248" spans="9:9" x14ac:dyDescent="0.3">
      <c r="I248" s="2">
        <v>3</v>
      </c>
    </row>
    <row r="249" spans="9:9" x14ac:dyDescent="0.3">
      <c r="I249" s="2">
        <v>8</v>
      </c>
    </row>
    <row r="250" spans="9:9" x14ac:dyDescent="0.3">
      <c r="I250" s="2">
        <v>3</v>
      </c>
    </row>
    <row r="251" spans="9:9" x14ac:dyDescent="0.3">
      <c r="I251" s="2">
        <v>2</v>
      </c>
    </row>
    <row r="252" spans="9:9" x14ac:dyDescent="0.3">
      <c r="I252" s="2">
        <v>4</v>
      </c>
    </row>
    <row r="253" spans="9:9" x14ac:dyDescent="0.3">
      <c r="I253" s="2">
        <v>1</v>
      </c>
    </row>
    <row r="254" spans="9:9" x14ac:dyDescent="0.3">
      <c r="I254" s="2">
        <v>2</v>
      </c>
    </row>
    <row r="255" spans="9:9" x14ac:dyDescent="0.3">
      <c r="I255" s="2">
        <v>2</v>
      </c>
    </row>
    <row r="256" spans="9:9" x14ac:dyDescent="0.3">
      <c r="I256" s="2">
        <v>2</v>
      </c>
    </row>
    <row r="257" spans="9:9" x14ac:dyDescent="0.3">
      <c r="I257" s="2">
        <v>2</v>
      </c>
    </row>
    <row r="258" spans="9:9" x14ac:dyDescent="0.3">
      <c r="I258" s="2">
        <v>3</v>
      </c>
    </row>
    <row r="259" spans="9:9" x14ac:dyDescent="0.3">
      <c r="I259" s="2">
        <v>1</v>
      </c>
    </row>
    <row r="260" spans="9:9" x14ac:dyDescent="0.3">
      <c r="I260" s="2">
        <v>2</v>
      </c>
    </row>
    <row r="261" spans="9:9" x14ac:dyDescent="0.3">
      <c r="I261" s="2">
        <v>2</v>
      </c>
    </row>
    <row r="262" spans="9:9" x14ac:dyDescent="0.3">
      <c r="I262" s="2">
        <v>10</v>
      </c>
    </row>
    <row r="263" spans="9:9" x14ac:dyDescent="0.3">
      <c r="I263" s="2">
        <v>2</v>
      </c>
    </row>
    <row r="264" spans="9:9" x14ac:dyDescent="0.3">
      <c r="I264" s="2">
        <v>5</v>
      </c>
    </row>
    <row r="265" spans="9:9" x14ac:dyDescent="0.3">
      <c r="I265" s="2">
        <v>2</v>
      </c>
    </row>
    <row r="266" spans="9:9" x14ac:dyDescent="0.3">
      <c r="I266" s="2">
        <v>7</v>
      </c>
    </row>
    <row r="267" spans="9:9" x14ac:dyDescent="0.3">
      <c r="I267" s="2">
        <v>2</v>
      </c>
    </row>
    <row r="268" spans="9:9" x14ac:dyDescent="0.3">
      <c r="I268" s="2">
        <v>5</v>
      </c>
    </row>
    <row r="269" spans="9:9" x14ac:dyDescent="0.3">
      <c r="I269" s="2">
        <v>3</v>
      </c>
    </row>
    <row r="270" spans="9:9" x14ac:dyDescent="0.3">
      <c r="I270" s="2">
        <v>3</v>
      </c>
    </row>
    <row r="271" spans="9:9" x14ac:dyDescent="0.3">
      <c r="I271" s="2">
        <v>3</v>
      </c>
    </row>
    <row r="272" spans="9:9" x14ac:dyDescent="0.3">
      <c r="I272" s="2">
        <v>3</v>
      </c>
    </row>
    <row r="273" spans="9:9" x14ac:dyDescent="0.3">
      <c r="I273" s="2">
        <v>5</v>
      </c>
    </row>
    <row r="274" spans="9:9" x14ac:dyDescent="0.3">
      <c r="I274" s="2">
        <v>3</v>
      </c>
    </row>
    <row r="275" spans="9:9" x14ac:dyDescent="0.3">
      <c r="I275" s="2">
        <v>2</v>
      </c>
    </row>
    <row r="276" spans="9:9" x14ac:dyDescent="0.3">
      <c r="I276" s="2">
        <v>4</v>
      </c>
    </row>
    <row r="277" spans="9:9" x14ac:dyDescent="0.3">
      <c r="I277" s="2">
        <v>1</v>
      </c>
    </row>
    <row r="278" spans="9:9" x14ac:dyDescent="0.3">
      <c r="I278" s="2">
        <v>2</v>
      </c>
    </row>
    <row r="279" spans="9:9" x14ac:dyDescent="0.3">
      <c r="I279" s="2">
        <v>5</v>
      </c>
    </row>
    <row r="280" spans="9:9" x14ac:dyDescent="0.3">
      <c r="I280" s="2">
        <v>4</v>
      </c>
    </row>
    <row r="281" spans="9:9" x14ac:dyDescent="0.3">
      <c r="I281" s="2">
        <v>2</v>
      </c>
    </row>
    <row r="282" spans="9:9" x14ac:dyDescent="0.3">
      <c r="I282" s="2">
        <v>2</v>
      </c>
    </row>
    <row r="283" spans="9:9" x14ac:dyDescent="0.3">
      <c r="I283" s="2">
        <v>2</v>
      </c>
    </row>
    <row r="284" spans="9:9" x14ac:dyDescent="0.3">
      <c r="I284" s="2">
        <v>5</v>
      </c>
    </row>
    <row r="285" spans="9:9" x14ac:dyDescent="0.3">
      <c r="I285" s="2">
        <v>3</v>
      </c>
    </row>
    <row r="286" spans="9:9" x14ac:dyDescent="0.3">
      <c r="I286" s="2">
        <v>5</v>
      </c>
    </row>
    <row r="287" spans="9:9" x14ac:dyDescent="0.3">
      <c r="I287" s="2">
        <v>3</v>
      </c>
    </row>
    <row r="288" spans="9:9" x14ac:dyDescent="0.3">
      <c r="I288" s="2">
        <v>5</v>
      </c>
    </row>
    <row r="289" spans="9:9" x14ac:dyDescent="0.3">
      <c r="I289" s="2">
        <v>3</v>
      </c>
    </row>
    <row r="290" spans="9:9" x14ac:dyDescent="0.3">
      <c r="I290" s="2">
        <v>3</v>
      </c>
    </row>
    <row r="291" spans="9:9" x14ac:dyDescent="0.3">
      <c r="I291" s="2">
        <v>3</v>
      </c>
    </row>
    <row r="292" spans="9:9" x14ac:dyDescent="0.3">
      <c r="I292" s="2">
        <v>4</v>
      </c>
    </row>
    <row r="293" spans="9:9" x14ac:dyDescent="0.3">
      <c r="I293" s="2">
        <v>3</v>
      </c>
    </row>
    <row r="294" spans="9:9" x14ac:dyDescent="0.3">
      <c r="I294" s="2">
        <v>2</v>
      </c>
    </row>
    <row r="295" spans="9:9" x14ac:dyDescent="0.3">
      <c r="I295" s="2">
        <v>1</v>
      </c>
    </row>
    <row r="296" spans="9:9" x14ac:dyDescent="0.3">
      <c r="I296" s="2">
        <v>1</v>
      </c>
    </row>
    <row r="297" spans="9:9" x14ac:dyDescent="0.3">
      <c r="I297" s="2">
        <v>3</v>
      </c>
    </row>
    <row r="298" spans="9:9" x14ac:dyDescent="0.3">
      <c r="I298" s="2">
        <v>3</v>
      </c>
    </row>
    <row r="299" spans="9:9" x14ac:dyDescent="0.3">
      <c r="I299" s="2">
        <v>2</v>
      </c>
    </row>
    <row r="300" spans="9:9" x14ac:dyDescent="0.3">
      <c r="I300" s="2">
        <v>4</v>
      </c>
    </row>
    <row r="301" spans="9:9" x14ac:dyDescent="0.3">
      <c r="I301" s="2">
        <v>6</v>
      </c>
    </row>
    <row r="302" spans="9:9" x14ac:dyDescent="0.3">
      <c r="I302" s="2">
        <v>5</v>
      </c>
    </row>
    <row r="303" spans="9:9" x14ac:dyDescent="0.3">
      <c r="I303" s="2">
        <v>2</v>
      </c>
    </row>
    <row r="304" spans="9:9" x14ac:dyDescent="0.3">
      <c r="I304" s="2">
        <v>3</v>
      </c>
    </row>
    <row r="305" spans="9:9" x14ac:dyDescent="0.3">
      <c r="I305" s="2">
        <v>3</v>
      </c>
    </row>
    <row r="306" spans="9:9" x14ac:dyDescent="0.3">
      <c r="I306" s="2">
        <v>3</v>
      </c>
    </row>
    <row r="307" spans="9:9" x14ac:dyDescent="0.3">
      <c r="I307" s="2">
        <v>3</v>
      </c>
    </row>
    <row r="308" spans="9:9" x14ac:dyDescent="0.3">
      <c r="I308" s="2">
        <v>5</v>
      </c>
    </row>
    <row r="309" spans="9:9" x14ac:dyDescent="0.3">
      <c r="I309" s="2">
        <v>7</v>
      </c>
    </row>
    <row r="310" spans="9:9" x14ac:dyDescent="0.3">
      <c r="I310" s="2">
        <v>2</v>
      </c>
    </row>
    <row r="311" spans="9:9" x14ac:dyDescent="0.3">
      <c r="I311" s="2">
        <v>8</v>
      </c>
    </row>
    <row r="312" spans="9:9" x14ac:dyDescent="0.3">
      <c r="I312" s="2">
        <v>3</v>
      </c>
    </row>
    <row r="313" spans="9:9" x14ac:dyDescent="0.3">
      <c r="I313" s="2">
        <v>2</v>
      </c>
    </row>
    <row r="314" spans="9:9" x14ac:dyDescent="0.3">
      <c r="I314" s="2">
        <v>3</v>
      </c>
    </row>
    <row r="315" spans="9:9" x14ac:dyDescent="0.3">
      <c r="I315" s="2">
        <v>10</v>
      </c>
    </row>
    <row r="316" spans="9:9" x14ac:dyDescent="0.3">
      <c r="I316" s="2">
        <v>1</v>
      </c>
    </row>
    <row r="317" spans="9:9" x14ac:dyDescent="0.3">
      <c r="I317" s="2">
        <v>3</v>
      </c>
    </row>
    <row r="318" spans="9:9" x14ac:dyDescent="0.3">
      <c r="I318" s="2">
        <v>3</v>
      </c>
    </row>
    <row r="319" spans="9:9" x14ac:dyDescent="0.3">
      <c r="I319" s="2">
        <v>4</v>
      </c>
    </row>
    <row r="320" spans="9:9" x14ac:dyDescent="0.3">
      <c r="I320" s="2">
        <v>2</v>
      </c>
    </row>
    <row r="321" spans="9:9" x14ac:dyDescent="0.3">
      <c r="I321" s="2">
        <v>4</v>
      </c>
    </row>
    <row r="322" spans="9:9" x14ac:dyDescent="0.3">
      <c r="I322" s="2">
        <v>9</v>
      </c>
    </row>
    <row r="323" spans="9:9" x14ac:dyDescent="0.3">
      <c r="I323" s="2">
        <v>3</v>
      </c>
    </row>
    <row r="324" spans="9:9" x14ac:dyDescent="0.3">
      <c r="I324" s="2">
        <v>3</v>
      </c>
    </row>
    <row r="325" spans="9:9" x14ac:dyDescent="0.3">
      <c r="I325" s="2">
        <v>2</v>
      </c>
    </row>
    <row r="326" spans="9:9" x14ac:dyDescent="0.3">
      <c r="I326" s="2">
        <v>2</v>
      </c>
    </row>
    <row r="327" spans="9:9" x14ac:dyDescent="0.3">
      <c r="I327" s="2">
        <v>2</v>
      </c>
    </row>
    <row r="328" spans="9:9" x14ac:dyDescent="0.3">
      <c r="I328" s="2">
        <v>7</v>
      </c>
    </row>
    <row r="329" spans="9:9" x14ac:dyDescent="0.3">
      <c r="I329" s="2">
        <v>3</v>
      </c>
    </row>
    <row r="330" spans="9:9" x14ac:dyDescent="0.3">
      <c r="I330" s="2">
        <v>5</v>
      </c>
    </row>
    <row r="331" spans="9:9" x14ac:dyDescent="0.3">
      <c r="I331" s="2">
        <v>3</v>
      </c>
    </row>
    <row r="332" spans="9:9" x14ac:dyDescent="0.3">
      <c r="I332" s="2">
        <v>2</v>
      </c>
    </row>
    <row r="333" spans="9:9" x14ac:dyDescent="0.3">
      <c r="I333" s="2">
        <v>2</v>
      </c>
    </row>
    <row r="334" spans="9:9" x14ac:dyDescent="0.3">
      <c r="I334" s="2">
        <v>4</v>
      </c>
    </row>
    <row r="335" spans="9:9" x14ac:dyDescent="0.3">
      <c r="I335" s="2">
        <v>5</v>
      </c>
    </row>
    <row r="336" spans="9:9" x14ac:dyDescent="0.3">
      <c r="I336" s="2">
        <v>2</v>
      </c>
    </row>
    <row r="337" spans="9:9" x14ac:dyDescent="0.3">
      <c r="I337" s="2">
        <v>7</v>
      </c>
    </row>
    <row r="338" spans="9:9" x14ac:dyDescent="0.3">
      <c r="I338" s="2">
        <v>7</v>
      </c>
    </row>
    <row r="339" spans="9:9" x14ac:dyDescent="0.3">
      <c r="I339" s="2">
        <v>5</v>
      </c>
    </row>
    <row r="340" spans="9:9" x14ac:dyDescent="0.3">
      <c r="I340" s="2">
        <v>1</v>
      </c>
    </row>
    <row r="341" spans="9:9" x14ac:dyDescent="0.3">
      <c r="I341" s="2">
        <v>9</v>
      </c>
    </row>
    <row r="342" spans="9:9" x14ac:dyDescent="0.3">
      <c r="I342" s="2">
        <v>2</v>
      </c>
    </row>
    <row r="343" spans="9:9" x14ac:dyDescent="0.3">
      <c r="I343" s="2">
        <v>2</v>
      </c>
    </row>
    <row r="344" spans="9:9" x14ac:dyDescent="0.3">
      <c r="I344" s="2">
        <v>3</v>
      </c>
    </row>
    <row r="345" spans="9:9" x14ac:dyDescent="0.3">
      <c r="I345" s="2">
        <v>4</v>
      </c>
    </row>
    <row r="346" spans="9:9" x14ac:dyDescent="0.3">
      <c r="I346" s="2">
        <v>8</v>
      </c>
    </row>
    <row r="347" spans="9:9" x14ac:dyDescent="0.3">
      <c r="I347" s="2">
        <v>1</v>
      </c>
    </row>
    <row r="348" spans="9:9" x14ac:dyDescent="0.3">
      <c r="I348" s="2">
        <v>8</v>
      </c>
    </row>
    <row r="349" spans="9:9" x14ac:dyDescent="0.3">
      <c r="I349" s="2">
        <v>3</v>
      </c>
    </row>
    <row r="350" spans="9:9" x14ac:dyDescent="0.3">
      <c r="I350" s="2">
        <v>4</v>
      </c>
    </row>
    <row r="351" spans="9:9" x14ac:dyDescent="0.3">
      <c r="I351" s="2">
        <v>7</v>
      </c>
    </row>
    <row r="352" spans="9:9" x14ac:dyDescent="0.3">
      <c r="I352" s="2">
        <v>2</v>
      </c>
    </row>
    <row r="353" spans="9:9" x14ac:dyDescent="0.3">
      <c r="I353" s="2">
        <v>2</v>
      </c>
    </row>
    <row r="354" spans="9:9" x14ac:dyDescent="0.3">
      <c r="I354" s="2">
        <v>4</v>
      </c>
    </row>
    <row r="355" spans="9:9" x14ac:dyDescent="0.3">
      <c r="I355" s="2">
        <v>2</v>
      </c>
    </row>
    <row r="356" spans="9:9" x14ac:dyDescent="0.3">
      <c r="I356" s="2">
        <v>3</v>
      </c>
    </row>
    <row r="357" spans="9:9" x14ac:dyDescent="0.3">
      <c r="I357" s="2">
        <v>3</v>
      </c>
    </row>
    <row r="358" spans="9:9" x14ac:dyDescent="0.3">
      <c r="I358" s="2">
        <v>4</v>
      </c>
    </row>
    <row r="359" spans="9:9" x14ac:dyDescent="0.3">
      <c r="I359" s="2">
        <v>7</v>
      </c>
    </row>
    <row r="360" spans="9:9" x14ac:dyDescent="0.3">
      <c r="I360" s="2">
        <v>4</v>
      </c>
    </row>
    <row r="361" spans="9:9" x14ac:dyDescent="0.3">
      <c r="I361" s="2">
        <v>7</v>
      </c>
    </row>
    <row r="362" spans="9:9" x14ac:dyDescent="0.3">
      <c r="I362" s="2">
        <v>2</v>
      </c>
    </row>
    <row r="363" spans="9:9" x14ac:dyDescent="0.3">
      <c r="I363" s="2">
        <v>2</v>
      </c>
    </row>
    <row r="364" spans="9:9" x14ac:dyDescent="0.3">
      <c r="I364" s="2">
        <v>2</v>
      </c>
    </row>
    <row r="365" spans="9:9" x14ac:dyDescent="0.3">
      <c r="I365" s="2">
        <v>6</v>
      </c>
    </row>
    <row r="366" spans="9:9" x14ac:dyDescent="0.3">
      <c r="I366" s="2">
        <v>1</v>
      </c>
    </row>
    <row r="367" spans="9:9" x14ac:dyDescent="0.3">
      <c r="I367" s="2">
        <v>4</v>
      </c>
    </row>
    <row r="368" spans="9:9" x14ac:dyDescent="0.3">
      <c r="I368" s="2">
        <v>6</v>
      </c>
    </row>
    <row r="369" spans="9:9" x14ac:dyDescent="0.3">
      <c r="I369" s="2">
        <v>5</v>
      </c>
    </row>
    <row r="370" spans="9:9" x14ac:dyDescent="0.3">
      <c r="I370" s="2">
        <v>3</v>
      </c>
    </row>
    <row r="371" spans="9:9" x14ac:dyDescent="0.3">
      <c r="I371" s="2">
        <v>2</v>
      </c>
    </row>
    <row r="372" spans="9:9" x14ac:dyDescent="0.3">
      <c r="I372" s="2">
        <v>5</v>
      </c>
    </row>
    <row r="373" spans="9:9" x14ac:dyDescent="0.3">
      <c r="I373" s="2">
        <v>3</v>
      </c>
    </row>
    <row r="374" spans="9:9" x14ac:dyDescent="0.3">
      <c r="I374" s="2">
        <v>4</v>
      </c>
    </row>
    <row r="375" spans="9:9" x14ac:dyDescent="0.3">
      <c r="I375" s="2">
        <v>3</v>
      </c>
    </row>
    <row r="376" spans="9:9" x14ac:dyDescent="0.3">
      <c r="I376" s="2">
        <v>2</v>
      </c>
    </row>
    <row r="377" spans="9:9" x14ac:dyDescent="0.3">
      <c r="I377" s="2">
        <v>4</v>
      </c>
    </row>
    <row r="378" spans="9:9" x14ac:dyDescent="0.3">
      <c r="I378" s="2">
        <v>2</v>
      </c>
    </row>
    <row r="379" spans="9:9" x14ac:dyDescent="0.3">
      <c r="I379" s="2">
        <v>3</v>
      </c>
    </row>
    <row r="380" spans="9:9" x14ac:dyDescent="0.3">
      <c r="I380" s="2">
        <v>12</v>
      </c>
    </row>
    <row r="381" spans="9:9" x14ac:dyDescent="0.3">
      <c r="I381" s="2">
        <v>7</v>
      </c>
    </row>
    <row r="382" spans="9:9" x14ac:dyDescent="0.3">
      <c r="I382" s="2">
        <v>5</v>
      </c>
    </row>
    <row r="383" spans="9:9" x14ac:dyDescent="0.3">
      <c r="I383" s="2">
        <v>1</v>
      </c>
    </row>
    <row r="384" spans="9:9" x14ac:dyDescent="0.3">
      <c r="I384" s="2">
        <v>7</v>
      </c>
    </row>
    <row r="385" spans="9:9" x14ac:dyDescent="0.3">
      <c r="I385" s="2">
        <v>2</v>
      </c>
    </row>
    <row r="386" spans="9:9" x14ac:dyDescent="0.3">
      <c r="I386" s="2">
        <v>8</v>
      </c>
    </row>
    <row r="387" spans="9:9" x14ac:dyDescent="0.3">
      <c r="I387" s="2">
        <v>2</v>
      </c>
    </row>
    <row r="388" spans="9:9" x14ac:dyDescent="0.3">
      <c r="I388" s="2">
        <v>5</v>
      </c>
    </row>
    <row r="389" spans="9:9" x14ac:dyDescent="0.3">
      <c r="I389" s="2">
        <v>3</v>
      </c>
    </row>
    <row r="390" spans="9:9" x14ac:dyDescent="0.3">
      <c r="I390" s="2">
        <v>3</v>
      </c>
    </row>
    <row r="391" spans="9:9" x14ac:dyDescent="0.3">
      <c r="I391" s="2">
        <v>4</v>
      </c>
    </row>
    <row r="392" spans="9:9" x14ac:dyDescent="0.3">
      <c r="I392" s="2">
        <v>4</v>
      </c>
    </row>
    <row r="393" spans="9:9" x14ac:dyDescent="0.3">
      <c r="I393" s="2">
        <v>2</v>
      </c>
    </row>
    <row r="394" spans="9:9" x14ac:dyDescent="0.3">
      <c r="I394" s="2">
        <v>3</v>
      </c>
    </row>
    <row r="395" spans="9:9" x14ac:dyDescent="0.3">
      <c r="I395" s="2">
        <v>3</v>
      </c>
    </row>
    <row r="396" spans="9:9" x14ac:dyDescent="0.3">
      <c r="I396" s="2">
        <v>4</v>
      </c>
    </row>
    <row r="397" spans="9:9" x14ac:dyDescent="0.3">
      <c r="I397" s="2">
        <v>3</v>
      </c>
    </row>
    <row r="398" spans="9:9" x14ac:dyDescent="0.3">
      <c r="I398" s="2">
        <v>8</v>
      </c>
    </row>
    <row r="399" spans="9:9" x14ac:dyDescent="0.3">
      <c r="I399" s="2">
        <v>2</v>
      </c>
    </row>
    <row r="400" spans="9:9" x14ac:dyDescent="0.3">
      <c r="I400" s="2">
        <v>2</v>
      </c>
    </row>
    <row r="401" spans="9:9" x14ac:dyDescent="0.3">
      <c r="I401" s="2">
        <v>2</v>
      </c>
    </row>
    <row r="402" spans="9:9" x14ac:dyDescent="0.3">
      <c r="I402" s="2">
        <v>5</v>
      </c>
    </row>
    <row r="403" spans="9:9" x14ac:dyDescent="0.3">
      <c r="I403" s="2">
        <v>3</v>
      </c>
    </row>
    <row r="404" spans="9:9" x14ac:dyDescent="0.3">
      <c r="I404" s="2">
        <v>7</v>
      </c>
    </row>
    <row r="405" spans="9:9" x14ac:dyDescent="0.3">
      <c r="I405" s="2">
        <v>4</v>
      </c>
    </row>
    <row r="406" spans="9:9" x14ac:dyDescent="0.3">
      <c r="I406" s="2">
        <v>2</v>
      </c>
    </row>
    <row r="407" spans="9:9" x14ac:dyDescent="0.3">
      <c r="I407" s="2">
        <v>1</v>
      </c>
    </row>
    <row r="408" spans="9:9" x14ac:dyDescent="0.3">
      <c r="I408" s="2">
        <v>2</v>
      </c>
    </row>
    <row r="409" spans="9:9" x14ac:dyDescent="0.3">
      <c r="I409" s="2">
        <v>2</v>
      </c>
    </row>
    <row r="410" spans="9:9" x14ac:dyDescent="0.3">
      <c r="I410" s="2">
        <v>2</v>
      </c>
    </row>
    <row r="411" spans="9:9" x14ac:dyDescent="0.3">
      <c r="I411" s="2">
        <v>2</v>
      </c>
    </row>
    <row r="412" spans="9:9" x14ac:dyDescent="0.3">
      <c r="I412" s="2">
        <v>2</v>
      </c>
    </row>
    <row r="413" spans="9:9" x14ac:dyDescent="0.3">
      <c r="I413" s="2">
        <v>6</v>
      </c>
    </row>
    <row r="414" spans="9:9" x14ac:dyDescent="0.3">
      <c r="I414" s="2">
        <v>2</v>
      </c>
    </row>
    <row r="415" spans="9:9" x14ac:dyDescent="0.3">
      <c r="I415" s="2">
        <v>3</v>
      </c>
    </row>
    <row r="416" spans="9:9" x14ac:dyDescent="0.3">
      <c r="I416" s="2">
        <v>6</v>
      </c>
    </row>
    <row r="417" spans="9:9" x14ac:dyDescent="0.3">
      <c r="I417" s="2">
        <v>1</v>
      </c>
    </row>
    <row r="418" spans="9:9" x14ac:dyDescent="0.3">
      <c r="I418" s="2">
        <v>2</v>
      </c>
    </row>
    <row r="419" spans="9:9" x14ac:dyDescent="0.3">
      <c r="I419" s="2">
        <v>5</v>
      </c>
    </row>
    <row r="420" spans="9:9" x14ac:dyDescent="0.3">
      <c r="I420" s="2">
        <v>7</v>
      </c>
    </row>
    <row r="421" spans="9:9" x14ac:dyDescent="0.3">
      <c r="I421" s="2">
        <v>1</v>
      </c>
    </row>
    <row r="422" spans="9:9" x14ac:dyDescent="0.3">
      <c r="I422" s="2">
        <v>7</v>
      </c>
    </row>
    <row r="423" spans="9:9" x14ac:dyDescent="0.3">
      <c r="I423" s="2">
        <v>3</v>
      </c>
    </row>
    <row r="424" spans="9:9" x14ac:dyDescent="0.3">
      <c r="I424" s="2">
        <v>3</v>
      </c>
    </row>
    <row r="425" spans="9:9" x14ac:dyDescent="0.3">
      <c r="I425" s="2">
        <v>5</v>
      </c>
    </row>
    <row r="426" spans="9:9" x14ac:dyDescent="0.3">
      <c r="I426" s="2">
        <v>4</v>
      </c>
    </row>
    <row r="427" spans="9:9" x14ac:dyDescent="0.3">
      <c r="I427" s="2">
        <v>13</v>
      </c>
    </row>
    <row r="428" spans="9:9" x14ac:dyDescent="0.3">
      <c r="I428" s="2">
        <v>5</v>
      </c>
    </row>
    <row r="429" spans="9:9" x14ac:dyDescent="0.3">
      <c r="I429" s="2">
        <v>2</v>
      </c>
    </row>
    <row r="430" spans="9:9" x14ac:dyDescent="0.3">
      <c r="I430" s="2">
        <v>3</v>
      </c>
    </row>
    <row r="431" spans="9:9" x14ac:dyDescent="0.3">
      <c r="I431" s="2">
        <v>2</v>
      </c>
    </row>
    <row r="432" spans="9:9" x14ac:dyDescent="0.3">
      <c r="I432" s="2">
        <v>2</v>
      </c>
    </row>
    <row r="433" spans="9:9" x14ac:dyDescent="0.3">
      <c r="I433" s="2">
        <v>3</v>
      </c>
    </row>
    <row r="434" spans="9:9" x14ac:dyDescent="0.3">
      <c r="I434" s="2">
        <v>3</v>
      </c>
    </row>
    <row r="435" spans="9:9" x14ac:dyDescent="0.3">
      <c r="I435" s="2">
        <v>2</v>
      </c>
    </row>
    <row r="436" spans="9:9" x14ac:dyDescent="0.3">
      <c r="I436" s="2">
        <v>3</v>
      </c>
    </row>
    <row r="437" spans="9:9" x14ac:dyDescent="0.3">
      <c r="I437" s="2">
        <v>7</v>
      </c>
    </row>
    <row r="438" spans="9:9" x14ac:dyDescent="0.3">
      <c r="I438" s="2">
        <v>2</v>
      </c>
    </row>
    <row r="439" spans="9:9" x14ac:dyDescent="0.3">
      <c r="I439" s="2">
        <v>5</v>
      </c>
    </row>
    <row r="440" spans="9:9" x14ac:dyDescent="0.3">
      <c r="I440" s="2">
        <v>14</v>
      </c>
    </row>
    <row r="441" spans="9:9" x14ac:dyDescent="0.3">
      <c r="I441" s="2">
        <v>12</v>
      </c>
    </row>
    <row r="442" spans="9:9" x14ac:dyDescent="0.3">
      <c r="I442" s="2">
        <v>2</v>
      </c>
    </row>
    <row r="443" spans="9:9" x14ac:dyDescent="0.3">
      <c r="I443" s="2">
        <v>2</v>
      </c>
    </row>
    <row r="444" spans="9:9" x14ac:dyDescent="0.3">
      <c r="I444" s="2">
        <v>4</v>
      </c>
    </row>
    <row r="445" spans="9:9" x14ac:dyDescent="0.3">
      <c r="I445" s="2">
        <v>3</v>
      </c>
    </row>
    <row r="446" spans="9:9" x14ac:dyDescent="0.3">
      <c r="I446" s="2">
        <v>3</v>
      </c>
    </row>
    <row r="447" spans="9:9" x14ac:dyDescent="0.3">
      <c r="I447" s="2">
        <v>1</v>
      </c>
    </row>
    <row r="448" spans="9:9" x14ac:dyDescent="0.3">
      <c r="I448" s="2">
        <v>4</v>
      </c>
    </row>
    <row r="449" spans="9:9" x14ac:dyDescent="0.3">
      <c r="I449" s="2">
        <v>7</v>
      </c>
    </row>
    <row r="450" spans="9:9" x14ac:dyDescent="0.3">
      <c r="I450" s="2">
        <v>3</v>
      </c>
    </row>
    <row r="451" spans="9:9" x14ac:dyDescent="0.3">
      <c r="I451" s="2">
        <v>2</v>
      </c>
    </row>
    <row r="452" spans="9:9" x14ac:dyDescent="0.3">
      <c r="I452" s="2">
        <v>5</v>
      </c>
    </row>
    <row r="453" spans="9:9" x14ac:dyDescent="0.3">
      <c r="I453" s="2">
        <v>7</v>
      </c>
    </row>
    <row r="454" spans="9:9" x14ac:dyDescent="0.3">
      <c r="I454" s="2">
        <v>2</v>
      </c>
    </row>
    <row r="455" spans="9:9" x14ac:dyDescent="0.3">
      <c r="I455" s="2">
        <v>4</v>
      </c>
    </row>
    <row r="456" spans="9:9" x14ac:dyDescent="0.3">
      <c r="I456" s="2">
        <v>1</v>
      </c>
    </row>
    <row r="457" spans="9:9" x14ac:dyDescent="0.3">
      <c r="I457" s="2">
        <v>3</v>
      </c>
    </row>
    <row r="458" spans="9:9" x14ac:dyDescent="0.3">
      <c r="I458" s="2">
        <v>9</v>
      </c>
    </row>
    <row r="459" spans="9:9" x14ac:dyDescent="0.3">
      <c r="I459" s="2">
        <v>5</v>
      </c>
    </row>
    <row r="460" spans="9:9" x14ac:dyDescent="0.3">
      <c r="I460" s="2">
        <v>7</v>
      </c>
    </row>
    <row r="461" spans="9:9" x14ac:dyDescent="0.3">
      <c r="I461" s="2">
        <v>5</v>
      </c>
    </row>
    <row r="462" spans="9:9" x14ac:dyDescent="0.3">
      <c r="I462" s="2">
        <v>4</v>
      </c>
    </row>
    <row r="463" spans="9:9" x14ac:dyDescent="0.3">
      <c r="I463" s="2">
        <v>3</v>
      </c>
    </row>
    <row r="464" spans="9:9" x14ac:dyDescent="0.3">
      <c r="I464" s="2">
        <v>3</v>
      </c>
    </row>
    <row r="465" spans="9:9" x14ac:dyDescent="0.3">
      <c r="I465" s="2">
        <v>2</v>
      </c>
    </row>
    <row r="466" spans="9:9" x14ac:dyDescent="0.3">
      <c r="I466" s="2">
        <v>2</v>
      </c>
    </row>
    <row r="467" spans="9:9" x14ac:dyDescent="0.3">
      <c r="I467" s="2">
        <v>7</v>
      </c>
    </row>
    <row r="468" spans="9:9" x14ac:dyDescent="0.3">
      <c r="I468" s="2">
        <v>1</v>
      </c>
    </row>
    <row r="469" spans="9:9" x14ac:dyDescent="0.3">
      <c r="I469" s="2">
        <v>4</v>
      </c>
    </row>
    <row r="470" spans="9:9" x14ac:dyDescent="0.3">
      <c r="I470" s="2">
        <v>3</v>
      </c>
    </row>
    <row r="471" spans="9:9" x14ac:dyDescent="0.3">
      <c r="I471" s="2">
        <v>8</v>
      </c>
    </row>
    <row r="472" spans="9:9" x14ac:dyDescent="0.3">
      <c r="I472" s="2">
        <v>2</v>
      </c>
    </row>
    <row r="473" spans="9:9" x14ac:dyDescent="0.3">
      <c r="I473" s="2">
        <v>6</v>
      </c>
    </row>
    <row r="474" spans="9:9" x14ac:dyDescent="0.3">
      <c r="I474" s="2">
        <v>2</v>
      </c>
    </row>
    <row r="475" spans="9:9" x14ac:dyDescent="0.3">
      <c r="I475" s="2">
        <v>2</v>
      </c>
    </row>
    <row r="476" spans="9:9" x14ac:dyDescent="0.3">
      <c r="I476" s="2">
        <v>1</v>
      </c>
    </row>
    <row r="477" spans="9:9" x14ac:dyDescent="0.3">
      <c r="I477" s="2">
        <v>3</v>
      </c>
    </row>
    <row r="478" spans="9:9" x14ac:dyDescent="0.3">
      <c r="I478" s="2">
        <v>1</v>
      </c>
    </row>
    <row r="479" spans="9:9" x14ac:dyDescent="0.3">
      <c r="I479" s="2">
        <v>2</v>
      </c>
    </row>
    <row r="480" spans="9:9" x14ac:dyDescent="0.3">
      <c r="I480" s="2">
        <v>2</v>
      </c>
    </row>
    <row r="481" spans="9:9" x14ac:dyDescent="0.3">
      <c r="I481" s="2">
        <v>5</v>
      </c>
    </row>
    <row r="482" spans="9:9" x14ac:dyDescent="0.3">
      <c r="I482" s="2">
        <v>4</v>
      </c>
    </row>
    <row r="483" spans="9:9" x14ac:dyDescent="0.3">
      <c r="I483" s="2">
        <v>6</v>
      </c>
    </row>
    <row r="484" spans="9:9" x14ac:dyDescent="0.3">
      <c r="I484" s="2">
        <v>3</v>
      </c>
    </row>
    <row r="485" spans="9:9" x14ac:dyDescent="0.3">
      <c r="I485" s="2">
        <v>4</v>
      </c>
    </row>
    <row r="486" spans="9:9" x14ac:dyDescent="0.3">
      <c r="I486" s="2">
        <v>2</v>
      </c>
    </row>
    <row r="487" spans="9:9" x14ac:dyDescent="0.3">
      <c r="I487" s="2">
        <v>3</v>
      </c>
    </row>
    <row r="488" spans="9:9" x14ac:dyDescent="0.3">
      <c r="I488" s="2">
        <v>7</v>
      </c>
    </row>
    <row r="489" spans="9:9" x14ac:dyDescent="0.3">
      <c r="I489" s="2">
        <v>1</v>
      </c>
    </row>
    <row r="490" spans="9:9" x14ac:dyDescent="0.3">
      <c r="I490" s="2">
        <v>7</v>
      </c>
    </row>
    <row r="491" spans="9:9" x14ac:dyDescent="0.3">
      <c r="I491" s="2">
        <v>3</v>
      </c>
    </row>
    <row r="492" spans="9:9" x14ac:dyDescent="0.3">
      <c r="I492" s="2">
        <v>9</v>
      </c>
    </row>
    <row r="493" spans="9:9" x14ac:dyDescent="0.3">
      <c r="I493" s="2">
        <v>5</v>
      </c>
    </row>
    <row r="494" spans="9:9" x14ac:dyDescent="0.3">
      <c r="I494" s="2">
        <v>1</v>
      </c>
    </row>
    <row r="495" spans="9:9" x14ac:dyDescent="0.3">
      <c r="I495" s="2">
        <v>2</v>
      </c>
    </row>
    <row r="496" spans="9:9" x14ac:dyDescent="0.3">
      <c r="I496" s="2">
        <v>3</v>
      </c>
    </row>
    <row r="497" spans="9:9" x14ac:dyDescent="0.3">
      <c r="I497" s="2">
        <v>1</v>
      </c>
    </row>
    <row r="498" spans="9:9" x14ac:dyDescent="0.3">
      <c r="I498" s="2">
        <v>4</v>
      </c>
    </row>
    <row r="499" spans="9:9" x14ac:dyDescent="0.3">
      <c r="I499" s="2">
        <v>3</v>
      </c>
    </row>
    <row r="500" spans="9:9" x14ac:dyDescent="0.3">
      <c r="I500" s="2">
        <v>9</v>
      </c>
    </row>
    <row r="501" spans="9:9" x14ac:dyDescent="0.3">
      <c r="I501" s="2">
        <v>6</v>
      </c>
    </row>
    <row r="502" spans="9:9" x14ac:dyDescent="0.3">
      <c r="I502" s="2">
        <v>6</v>
      </c>
    </row>
    <row r="503" spans="9:9" x14ac:dyDescent="0.3">
      <c r="I503" s="2">
        <v>4</v>
      </c>
    </row>
    <row r="504" spans="9:9" x14ac:dyDescent="0.3">
      <c r="I504" s="2">
        <v>2</v>
      </c>
    </row>
    <row r="505" spans="9:9" x14ac:dyDescent="0.3">
      <c r="I505" s="2">
        <v>3</v>
      </c>
    </row>
    <row r="506" spans="9:9" x14ac:dyDescent="0.3">
      <c r="I506" s="2">
        <v>3</v>
      </c>
    </row>
    <row r="507" spans="9:9" x14ac:dyDescent="0.3">
      <c r="I507" s="2">
        <v>4</v>
      </c>
    </row>
    <row r="508" spans="9:9" x14ac:dyDescent="0.3">
      <c r="I508" s="2">
        <v>3</v>
      </c>
    </row>
    <row r="509" spans="9:9" x14ac:dyDescent="0.3">
      <c r="I509" s="2">
        <v>2</v>
      </c>
    </row>
    <row r="510" spans="9:9" x14ac:dyDescent="0.3">
      <c r="I510" s="2">
        <v>4</v>
      </c>
    </row>
    <row r="511" spans="9:9" x14ac:dyDescent="0.3">
      <c r="I511" s="2">
        <v>2</v>
      </c>
    </row>
    <row r="512" spans="9:9" x14ac:dyDescent="0.3">
      <c r="I512" s="2">
        <v>3</v>
      </c>
    </row>
    <row r="513" spans="9:9" x14ac:dyDescent="0.3">
      <c r="I513" s="2">
        <v>3</v>
      </c>
    </row>
    <row r="514" spans="9:9" x14ac:dyDescent="0.3">
      <c r="I514" s="2">
        <v>3</v>
      </c>
    </row>
    <row r="515" spans="9:9" x14ac:dyDescent="0.3">
      <c r="I515" s="2">
        <v>3</v>
      </c>
    </row>
    <row r="516" spans="9:9" x14ac:dyDescent="0.3">
      <c r="I516" s="2">
        <v>7</v>
      </c>
    </row>
    <row r="517" spans="9:9" x14ac:dyDescent="0.3">
      <c r="I517" s="2">
        <v>5</v>
      </c>
    </row>
    <row r="518" spans="9:9" x14ac:dyDescent="0.3">
      <c r="I518" s="2">
        <v>3</v>
      </c>
    </row>
    <row r="519" spans="9:9" x14ac:dyDescent="0.3">
      <c r="I519" s="2">
        <v>2</v>
      </c>
    </row>
    <row r="520" spans="9:9" x14ac:dyDescent="0.3">
      <c r="I520" s="2">
        <v>4</v>
      </c>
    </row>
    <row r="521" spans="9:9" x14ac:dyDescent="0.3">
      <c r="I521" s="2">
        <v>3</v>
      </c>
    </row>
    <row r="522" spans="9:9" x14ac:dyDescent="0.3">
      <c r="I522" s="2">
        <v>13</v>
      </c>
    </row>
    <row r="523" spans="9:9" x14ac:dyDescent="0.3">
      <c r="I523" s="2">
        <v>2</v>
      </c>
    </row>
    <row r="524" spans="9:9" x14ac:dyDescent="0.3">
      <c r="I524" s="2">
        <v>6</v>
      </c>
    </row>
    <row r="525" spans="9:9" x14ac:dyDescent="0.3">
      <c r="I525" s="2">
        <v>2</v>
      </c>
    </row>
    <row r="526" spans="9:9" x14ac:dyDescent="0.3">
      <c r="I526" s="2">
        <v>1</v>
      </c>
    </row>
    <row r="527" spans="9:9" x14ac:dyDescent="0.3">
      <c r="I527" s="2">
        <v>7</v>
      </c>
    </row>
    <row r="528" spans="9:9" x14ac:dyDescent="0.3">
      <c r="I528" s="2">
        <v>7</v>
      </c>
    </row>
    <row r="529" spans="9:9" x14ac:dyDescent="0.3">
      <c r="I529" s="2">
        <v>1</v>
      </c>
    </row>
    <row r="530" spans="9:9" x14ac:dyDescent="0.3">
      <c r="I530" s="2">
        <v>6</v>
      </c>
    </row>
    <row r="531" spans="9:9" x14ac:dyDescent="0.3">
      <c r="I531" s="2">
        <v>1</v>
      </c>
    </row>
    <row r="532" spans="9:9" x14ac:dyDescent="0.3">
      <c r="I532" s="2">
        <v>5</v>
      </c>
    </row>
    <row r="533" spans="9:9" x14ac:dyDescent="0.3">
      <c r="I533" s="2">
        <v>4</v>
      </c>
    </row>
    <row r="534" spans="9:9" x14ac:dyDescent="0.3">
      <c r="I534" s="2">
        <v>6</v>
      </c>
    </row>
    <row r="535" spans="9:9" x14ac:dyDescent="0.3">
      <c r="I535" s="2">
        <v>6</v>
      </c>
    </row>
    <row r="536" spans="9:9" x14ac:dyDescent="0.3">
      <c r="I536" s="2">
        <v>4</v>
      </c>
    </row>
    <row r="537" spans="9:9" x14ac:dyDescent="0.3">
      <c r="I537" s="2">
        <v>1</v>
      </c>
    </row>
    <row r="538" spans="9:9" x14ac:dyDescent="0.3">
      <c r="I538" s="2">
        <v>8</v>
      </c>
    </row>
    <row r="539" spans="9:9" x14ac:dyDescent="0.3">
      <c r="I539" s="2">
        <v>4</v>
      </c>
    </row>
    <row r="540" spans="9:9" x14ac:dyDescent="0.3">
      <c r="I540" s="2">
        <v>3</v>
      </c>
    </row>
    <row r="541" spans="9:9" x14ac:dyDescent="0.3">
      <c r="I541" s="2">
        <v>2</v>
      </c>
    </row>
    <row r="542" spans="9:9" x14ac:dyDescent="0.3">
      <c r="I542" s="2">
        <v>2</v>
      </c>
    </row>
    <row r="543" spans="9:9" x14ac:dyDescent="0.3">
      <c r="I543" s="2">
        <v>3</v>
      </c>
    </row>
    <row r="544" spans="9:9" x14ac:dyDescent="0.3">
      <c r="I544" s="2">
        <v>3</v>
      </c>
    </row>
    <row r="545" spans="9:9" x14ac:dyDescent="0.3">
      <c r="I545" s="2">
        <v>2</v>
      </c>
    </row>
    <row r="546" spans="9:9" x14ac:dyDescent="0.3">
      <c r="I546" s="2">
        <v>5</v>
      </c>
    </row>
    <row r="547" spans="9:9" x14ac:dyDescent="0.3">
      <c r="I547" s="2">
        <v>3</v>
      </c>
    </row>
    <row r="548" spans="9:9" x14ac:dyDescent="0.3">
      <c r="I548" s="2">
        <v>2</v>
      </c>
    </row>
    <row r="549" spans="9:9" x14ac:dyDescent="0.3">
      <c r="I549" s="2">
        <v>3</v>
      </c>
    </row>
    <row r="550" spans="9:9" x14ac:dyDescent="0.3">
      <c r="I550" s="2">
        <v>2</v>
      </c>
    </row>
    <row r="551" spans="9:9" x14ac:dyDescent="0.3">
      <c r="I551" s="2">
        <v>5</v>
      </c>
    </row>
    <row r="552" spans="9:9" x14ac:dyDescent="0.3">
      <c r="I552" s="2">
        <v>3</v>
      </c>
    </row>
    <row r="553" spans="9:9" x14ac:dyDescent="0.3">
      <c r="I553" s="2">
        <v>1</v>
      </c>
    </row>
    <row r="554" spans="9:9" x14ac:dyDescent="0.3">
      <c r="I554" s="2">
        <v>3</v>
      </c>
    </row>
    <row r="555" spans="9:9" x14ac:dyDescent="0.3">
      <c r="I555" s="2">
        <v>5</v>
      </c>
    </row>
    <row r="556" spans="9:9" x14ac:dyDescent="0.3">
      <c r="I556" s="2">
        <v>4</v>
      </c>
    </row>
    <row r="557" spans="9:9" x14ac:dyDescent="0.3">
      <c r="I557" s="2">
        <v>2</v>
      </c>
    </row>
    <row r="558" spans="9:9" x14ac:dyDescent="0.3">
      <c r="I558" s="2">
        <v>2</v>
      </c>
    </row>
    <row r="559" spans="9:9" x14ac:dyDescent="0.3">
      <c r="I559" s="2">
        <v>2</v>
      </c>
    </row>
    <row r="560" spans="9:9" x14ac:dyDescent="0.3">
      <c r="I560" s="2">
        <v>7</v>
      </c>
    </row>
    <row r="561" spans="9:9" x14ac:dyDescent="0.3">
      <c r="I561" s="2">
        <v>3</v>
      </c>
    </row>
    <row r="562" spans="9:9" x14ac:dyDescent="0.3">
      <c r="I562" s="2">
        <v>7</v>
      </c>
    </row>
    <row r="563" spans="9:9" x14ac:dyDescent="0.3">
      <c r="I563" s="2">
        <v>4</v>
      </c>
    </row>
    <row r="564" spans="9:9" x14ac:dyDescent="0.3">
      <c r="I564" s="2">
        <v>2</v>
      </c>
    </row>
    <row r="565" spans="9:9" x14ac:dyDescent="0.3">
      <c r="I565" s="2">
        <v>6</v>
      </c>
    </row>
    <row r="566" spans="9:9" x14ac:dyDescent="0.3">
      <c r="I566" s="2">
        <v>5</v>
      </c>
    </row>
    <row r="567" spans="9:9" x14ac:dyDescent="0.3">
      <c r="I567" s="2">
        <v>6</v>
      </c>
    </row>
    <row r="568" spans="9:9" x14ac:dyDescent="0.3">
      <c r="I568" s="2">
        <v>3</v>
      </c>
    </row>
    <row r="569" spans="9:9" x14ac:dyDescent="0.3">
      <c r="I569" s="2">
        <v>5</v>
      </c>
    </row>
    <row r="570" spans="9:9" x14ac:dyDescent="0.3">
      <c r="I570" s="2">
        <v>2</v>
      </c>
    </row>
    <row r="571" spans="9:9" x14ac:dyDescent="0.3">
      <c r="I571" s="2">
        <v>2</v>
      </c>
    </row>
    <row r="572" spans="9:9" x14ac:dyDescent="0.3">
      <c r="I572" s="2">
        <v>4</v>
      </c>
    </row>
    <row r="573" spans="9:9" x14ac:dyDescent="0.3">
      <c r="I573" s="2">
        <v>3</v>
      </c>
    </row>
    <row r="574" spans="9:9" x14ac:dyDescent="0.3">
      <c r="I574" s="2">
        <v>3</v>
      </c>
    </row>
    <row r="575" spans="9:9" x14ac:dyDescent="0.3">
      <c r="I575" s="2">
        <v>1</v>
      </c>
    </row>
    <row r="576" spans="9:9" x14ac:dyDescent="0.3">
      <c r="I576" s="2">
        <v>7</v>
      </c>
    </row>
    <row r="577" spans="9:9" x14ac:dyDescent="0.3">
      <c r="I577" s="2">
        <v>3</v>
      </c>
    </row>
    <row r="578" spans="9:9" x14ac:dyDescent="0.3">
      <c r="I578" s="2">
        <v>2</v>
      </c>
    </row>
    <row r="579" spans="9:9" x14ac:dyDescent="0.3">
      <c r="I579" s="2">
        <v>2</v>
      </c>
    </row>
    <row r="580" spans="9:9" x14ac:dyDescent="0.3">
      <c r="I580" s="2">
        <v>2</v>
      </c>
    </row>
    <row r="581" spans="9:9" x14ac:dyDescent="0.3">
      <c r="I581" s="2">
        <v>3</v>
      </c>
    </row>
    <row r="582" spans="9:9" x14ac:dyDescent="0.3">
      <c r="I582" s="2">
        <v>2</v>
      </c>
    </row>
    <row r="583" spans="9:9" x14ac:dyDescent="0.3">
      <c r="I583" s="2">
        <v>4</v>
      </c>
    </row>
    <row r="584" spans="9:9" x14ac:dyDescent="0.3">
      <c r="I584" s="2">
        <v>6</v>
      </c>
    </row>
    <row r="585" spans="9:9" x14ac:dyDescent="0.3">
      <c r="I585" s="2">
        <v>7</v>
      </c>
    </row>
    <row r="586" spans="9:9" x14ac:dyDescent="0.3">
      <c r="I586" s="2">
        <v>4</v>
      </c>
    </row>
    <row r="587" spans="9:9" x14ac:dyDescent="0.3">
      <c r="I587" s="2">
        <v>3</v>
      </c>
    </row>
    <row r="588" spans="9:9" x14ac:dyDescent="0.3">
      <c r="I588" s="2">
        <v>2</v>
      </c>
    </row>
    <row r="589" spans="9:9" x14ac:dyDescent="0.3">
      <c r="I589" s="2">
        <v>7</v>
      </c>
    </row>
    <row r="590" spans="9:9" x14ac:dyDescent="0.3">
      <c r="I590" s="2">
        <v>2</v>
      </c>
    </row>
    <row r="591" spans="9:9" x14ac:dyDescent="0.3">
      <c r="I591" s="2">
        <v>1</v>
      </c>
    </row>
    <row r="592" spans="9:9" x14ac:dyDescent="0.3">
      <c r="I592" s="2">
        <v>2</v>
      </c>
    </row>
    <row r="593" spans="9:9" x14ac:dyDescent="0.3">
      <c r="I593" s="2">
        <v>5</v>
      </c>
    </row>
    <row r="594" spans="9:9" x14ac:dyDescent="0.3">
      <c r="I594" s="2">
        <v>3</v>
      </c>
    </row>
    <row r="595" spans="9:9" x14ac:dyDescent="0.3">
      <c r="I595" s="2">
        <v>2</v>
      </c>
    </row>
    <row r="596" spans="9:9" x14ac:dyDescent="0.3">
      <c r="I596" s="2">
        <v>4</v>
      </c>
    </row>
    <row r="597" spans="9:9" x14ac:dyDescent="0.3">
      <c r="I597" s="2">
        <v>3</v>
      </c>
    </row>
    <row r="598" spans="9:9" x14ac:dyDescent="0.3">
      <c r="I598" s="2">
        <v>4</v>
      </c>
    </row>
    <row r="599" spans="9:9" x14ac:dyDescent="0.3">
      <c r="I599" s="2">
        <v>3</v>
      </c>
    </row>
    <row r="600" spans="9:9" x14ac:dyDescent="0.3">
      <c r="I600" s="2">
        <v>8</v>
      </c>
    </row>
    <row r="601" spans="9:9" x14ac:dyDescent="0.3">
      <c r="I601" s="2">
        <v>3</v>
      </c>
    </row>
    <row r="602" spans="9:9" x14ac:dyDescent="0.3">
      <c r="I602" s="2">
        <v>4</v>
      </c>
    </row>
    <row r="603" spans="9:9" x14ac:dyDescent="0.3">
      <c r="I603" s="2">
        <v>5</v>
      </c>
    </row>
    <row r="604" spans="9:9" x14ac:dyDescent="0.3">
      <c r="I604" s="2">
        <v>2</v>
      </c>
    </row>
    <row r="605" spans="9:9" x14ac:dyDescent="0.3">
      <c r="I605" s="2">
        <v>7</v>
      </c>
    </row>
    <row r="606" spans="9:9" x14ac:dyDescent="0.3">
      <c r="I606" s="2">
        <v>3</v>
      </c>
    </row>
    <row r="607" spans="9:9" x14ac:dyDescent="0.3">
      <c r="I607" s="2">
        <v>1</v>
      </c>
    </row>
    <row r="608" spans="9:9" x14ac:dyDescent="0.3">
      <c r="I608" s="2">
        <v>6</v>
      </c>
    </row>
    <row r="609" spans="9:9" x14ac:dyDescent="0.3">
      <c r="I609" s="2">
        <v>3</v>
      </c>
    </row>
    <row r="610" spans="9:9" x14ac:dyDescent="0.3">
      <c r="I610" s="2">
        <v>1</v>
      </c>
    </row>
    <row r="611" spans="9:9" x14ac:dyDescent="0.3">
      <c r="I611" s="2">
        <v>5</v>
      </c>
    </row>
    <row r="612" spans="9:9" x14ac:dyDescent="0.3">
      <c r="I612" s="2">
        <v>3</v>
      </c>
    </row>
    <row r="613" spans="9:9" x14ac:dyDescent="0.3">
      <c r="I613" s="2">
        <v>4</v>
      </c>
    </row>
    <row r="614" spans="9:9" x14ac:dyDescent="0.3">
      <c r="I614" s="2">
        <v>6</v>
      </c>
    </row>
    <row r="615" spans="9:9" x14ac:dyDescent="0.3">
      <c r="I615" s="2">
        <v>2</v>
      </c>
    </row>
    <row r="616" spans="9:9" x14ac:dyDescent="0.3">
      <c r="I616" s="2">
        <v>7</v>
      </c>
    </row>
    <row r="617" spans="9:9" x14ac:dyDescent="0.3">
      <c r="I617" s="2">
        <v>3</v>
      </c>
    </row>
    <row r="618" spans="9:9" x14ac:dyDescent="0.3">
      <c r="I618" s="2">
        <v>1</v>
      </c>
    </row>
    <row r="619" spans="9:9" x14ac:dyDescent="0.3">
      <c r="I619" s="2">
        <v>2</v>
      </c>
    </row>
    <row r="620" spans="9:9" x14ac:dyDescent="0.3">
      <c r="I620" s="2">
        <v>6</v>
      </c>
    </row>
    <row r="621" spans="9:9" x14ac:dyDescent="0.3">
      <c r="I621" s="2">
        <v>3</v>
      </c>
    </row>
    <row r="622" spans="9:9" x14ac:dyDescent="0.3">
      <c r="I622" s="2">
        <v>5</v>
      </c>
    </row>
    <row r="623" spans="9:9" x14ac:dyDescent="0.3">
      <c r="I623" s="2">
        <v>3</v>
      </c>
    </row>
    <row r="624" spans="9:9" x14ac:dyDescent="0.3">
      <c r="I624" s="2">
        <v>3</v>
      </c>
    </row>
    <row r="625" spans="9:9" x14ac:dyDescent="0.3">
      <c r="I625" s="2">
        <v>3</v>
      </c>
    </row>
    <row r="626" spans="9:9" x14ac:dyDescent="0.3">
      <c r="I626" s="2">
        <v>3</v>
      </c>
    </row>
    <row r="627" spans="9:9" x14ac:dyDescent="0.3">
      <c r="I627" s="2">
        <v>2</v>
      </c>
    </row>
    <row r="628" spans="9:9" x14ac:dyDescent="0.3">
      <c r="I628" s="2">
        <v>1</v>
      </c>
    </row>
    <row r="629" spans="9:9" x14ac:dyDescent="0.3">
      <c r="I629" s="2">
        <v>3</v>
      </c>
    </row>
    <row r="630" spans="9:9" x14ac:dyDescent="0.3">
      <c r="I630" s="2">
        <v>7</v>
      </c>
    </row>
    <row r="631" spans="9:9" x14ac:dyDescent="0.3">
      <c r="I631" s="2">
        <v>4</v>
      </c>
    </row>
    <row r="632" spans="9:9" x14ac:dyDescent="0.3">
      <c r="I632" s="2">
        <v>3</v>
      </c>
    </row>
    <row r="633" spans="9:9" x14ac:dyDescent="0.3">
      <c r="I633" s="2">
        <v>3</v>
      </c>
    </row>
    <row r="634" spans="9:9" x14ac:dyDescent="0.3">
      <c r="I634" s="2">
        <v>2</v>
      </c>
    </row>
    <row r="635" spans="9:9" x14ac:dyDescent="0.3">
      <c r="I635" s="2">
        <v>4</v>
      </c>
    </row>
    <row r="636" spans="9:9" x14ac:dyDescent="0.3">
      <c r="I636" s="2">
        <v>2</v>
      </c>
    </row>
    <row r="637" spans="9:9" x14ac:dyDescent="0.3">
      <c r="I637" s="2">
        <v>3</v>
      </c>
    </row>
    <row r="638" spans="9:9" x14ac:dyDescent="0.3">
      <c r="I638" s="2">
        <v>6</v>
      </c>
    </row>
    <row r="639" spans="9:9" x14ac:dyDescent="0.3">
      <c r="I639" s="2">
        <v>3</v>
      </c>
    </row>
    <row r="640" spans="9:9" x14ac:dyDescent="0.3">
      <c r="I640" s="2">
        <v>1</v>
      </c>
    </row>
    <row r="641" spans="9:9" x14ac:dyDescent="0.3">
      <c r="I641" s="2">
        <v>2</v>
      </c>
    </row>
    <row r="642" spans="9:9" x14ac:dyDescent="0.3">
      <c r="I642" s="2">
        <v>2</v>
      </c>
    </row>
    <row r="643" spans="9:9" x14ac:dyDescent="0.3">
      <c r="I643" s="2">
        <v>5</v>
      </c>
    </row>
    <row r="644" spans="9:9" x14ac:dyDescent="0.3">
      <c r="I644" s="2">
        <v>3</v>
      </c>
    </row>
    <row r="645" spans="9:9" x14ac:dyDescent="0.3">
      <c r="I645" s="2">
        <v>3</v>
      </c>
    </row>
    <row r="646" spans="9:9" x14ac:dyDescent="0.3">
      <c r="I646" s="2">
        <v>3</v>
      </c>
    </row>
    <row r="647" spans="9:9" x14ac:dyDescent="0.3">
      <c r="I647" s="2">
        <v>6</v>
      </c>
    </row>
    <row r="648" spans="9:9" x14ac:dyDescent="0.3">
      <c r="I648" s="2">
        <v>2</v>
      </c>
    </row>
    <row r="649" spans="9:9" x14ac:dyDescent="0.3">
      <c r="I649" s="2">
        <v>3</v>
      </c>
    </row>
    <row r="650" spans="9:9" x14ac:dyDescent="0.3">
      <c r="I650" s="2">
        <v>3</v>
      </c>
    </row>
    <row r="651" spans="9:9" x14ac:dyDescent="0.3">
      <c r="I651" s="2">
        <v>5</v>
      </c>
    </row>
    <row r="652" spans="9:9" x14ac:dyDescent="0.3">
      <c r="I652" s="2">
        <v>4</v>
      </c>
    </row>
    <row r="653" spans="9:9" x14ac:dyDescent="0.3">
      <c r="I653" s="2">
        <v>3</v>
      </c>
    </row>
    <row r="654" spans="9:9" x14ac:dyDescent="0.3">
      <c r="I654" s="2">
        <v>2</v>
      </c>
    </row>
    <row r="655" spans="9:9" x14ac:dyDescent="0.3">
      <c r="I655" s="2">
        <v>4</v>
      </c>
    </row>
    <row r="656" spans="9:9" x14ac:dyDescent="0.3">
      <c r="I656" s="2">
        <v>2</v>
      </c>
    </row>
    <row r="657" spans="9:9" x14ac:dyDescent="0.3">
      <c r="I657" s="2">
        <v>2</v>
      </c>
    </row>
    <row r="658" spans="9:9" x14ac:dyDescent="0.3">
      <c r="I658" s="2">
        <v>3</v>
      </c>
    </row>
    <row r="659" spans="9:9" x14ac:dyDescent="0.3">
      <c r="I659" s="2">
        <v>2</v>
      </c>
    </row>
    <row r="660" spans="9:9" x14ac:dyDescent="0.3">
      <c r="I660" s="2">
        <v>2</v>
      </c>
    </row>
    <row r="661" spans="9:9" x14ac:dyDescent="0.3">
      <c r="I661" s="2">
        <v>5</v>
      </c>
    </row>
    <row r="662" spans="9:9" x14ac:dyDescent="0.3">
      <c r="I662" s="2">
        <v>5</v>
      </c>
    </row>
    <row r="663" spans="9:9" x14ac:dyDescent="0.3">
      <c r="I663" s="2">
        <v>2</v>
      </c>
    </row>
    <row r="664" spans="9:9" x14ac:dyDescent="0.3">
      <c r="I664" s="2">
        <v>4</v>
      </c>
    </row>
    <row r="665" spans="9:9" x14ac:dyDescent="0.3">
      <c r="I665" s="2">
        <v>2</v>
      </c>
    </row>
    <row r="666" spans="9:9" x14ac:dyDescent="0.3">
      <c r="I666" s="2">
        <v>5</v>
      </c>
    </row>
    <row r="667" spans="9:9" x14ac:dyDescent="0.3">
      <c r="I667" s="2">
        <v>3</v>
      </c>
    </row>
    <row r="668" spans="9:9" x14ac:dyDescent="0.3">
      <c r="I668" s="2">
        <v>6</v>
      </c>
    </row>
    <row r="669" spans="9:9" x14ac:dyDescent="0.3">
      <c r="I669" s="2">
        <v>6</v>
      </c>
    </row>
    <row r="670" spans="9:9" x14ac:dyDescent="0.3">
      <c r="I670" s="2">
        <v>2</v>
      </c>
    </row>
    <row r="671" spans="9:9" x14ac:dyDescent="0.3">
      <c r="I671" s="2">
        <v>3</v>
      </c>
    </row>
    <row r="672" spans="9:9" x14ac:dyDescent="0.3">
      <c r="I672" s="2">
        <v>5</v>
      </c>
    </row>
    <row r="673" spans="9:9" x14ac:dyDescent="0.3">
      <c r="I673" s="2">
        <v>4</v>
      </c>
    </row>
    <row r="674" spans="9:9" x14ac:dyDescent="0.3">
      <c r="I674" s="2">
        <v>8</v>
      </c>
    </row>
    <row r="675" spans="9:9" x14ac:dyDescent="0.3">
      <c r="I675" s="2">
        <v>3</v>
      </c>
    </row>
    <row r="676" spans="9:9" x14ac:dyDescent="0.3">
      <c r="I676" s="2">
        <v>2</v>
      </c>
    </row>
    <row r="677" spans="9:9" x14ac:dyDescent="0.3">
      <c r="I677" s="2">
        <v>8</v>
      </c>
    </row>
    <row r="678" spans="9:9" x14ac:dyDescent="0.3">
      <c r="I678" s="2">
        <v>4</v>
      </c>
    </row>
    <row r="679" spans="9:9" x14ac:dyDescent="0.3">
      <c r="I679" s="2">
        <v>2</v>
      </c>
    </row>
    <row r="680" spans="9:9" x14ac:dyDescent="0.3">
      <c r="I680" s="2">
        <v>8</v>
      </c>
    </row>
    <row r="681" spans="9:9" x14ac:dyDescent="0.3">
      <c r="I681" s="2">
        <v>2</v>
      </c>
    </row>
    <row r="682" spans="9:9" x14ac:dyDescent="0.3">
      <c r="I682" s="2">
        <v>11</v>
      </c>
    </row>
    <row r="683" spans="9:9" x14ac:dyDescent="0.3">
      <c r="I683" s="2">
        <v>4</v>
      </c>
    </row>
    <row r="684" spans="9:9" x14ac:dyDescent="0.3">
      <c r="I684" s="2">
        <v>2</v>
      </c>
    </row>
    <row r="685" spans="9:9" x14ac:dyDescent="0.3">
      <c r="I685" s="2">
        <v>9</v>
      </c>
    </row>
    <row r="686" spans="9:9" x14ac:dyDescent="0.3">
      <c r="I686" s="2">
        <v>3</v>
      </c>
    </row>
    <row r="687" spans="9:9" x14ac:dyDescent="0.3">
      <c r="I687" s="2">
        <v>2</v>
      </c>
    </row>
    <row r="688" spans="9:9" x14ac:dyDescent="0.3">
      <c r="I688" s="2">
        <v>3</v>
      </c>
    </row>
    <row r="689" spans="9:9" x14ac:dyDescent="0.3">
      <c r="I689" s="2">
        <v>8</v>
      </c>
    </row>
    <row r="690" spans="9:9" x14ac:dyDescent="0.3">
      <c r="I690" s="2">
        <v>2</v>
      </c>
    </row>
    <row r="691" spans="9:9" x14ac:dyDescent="0.3">
      <c r="I691" s="2">
        <v>8</v>
      </c>
    </row>
    <row r="692" spans="9:9" x14ac:dyDescent="0.3">
      <c r="I692" s="2">
        <v>7</v>
      </c>
    </row>
    <row r="693" spans="9:9" x14ac:dyDescent="0.3">
      <c r="I693" s="2">
        <v>7</v>
      </c>
    </row>
    <row r="694" spans="9:9" x14ac:dyDescent="0.3">
      <c r="I694" s="2">
        <v>7</v>
      </c>
    </row>
    <row r="695" spans="9:9" x14ac:dyDescent="0.3">
      <c r="I695" s="2">
        <v>5</v>
      </c>
    </row>
    <row r="696" spans="9:9" x14ac:dyDescent="0.3">
      <c r="I696" s="2">
        <v>2</v>
      </c>
    </row>
    <row r="697" spans="9:9" x14ac:dyDescent="0.3">
      <c r="I697" s="2">
        <v>2</v>
      </c>
    </row>
    <row r="698" spans="9:9" x14ac:dyDescent="0.3">
      <c r="I698" s="2">
        <v>2</v>
      </c>
    </row>
    <row r="699" spans="9:9" x14ac:dyDescent="0.3">
      <c r="I699" s="2">
        <v>6</v>
      </c>
    </row>
    <row r="700" spans="9:9" x14ac:dyDescent="0.3">
      <c r="I700" s="2">
        <v>3</v>
      </c>
    </row>
    <row r="701" spans="9:9" x14ac:dyDescent="0.3">
      <c r="I701" s="2">
        <v>6</v>
      </c>
    </row>
    <row r="702" spans="9:9" x14ac:dyDescent="0.3">
      <c r="I702" s="2">
        <v>2</v>
      </c>
    </row>
    <row r="703" spans="9:9" x14ac:dyDescent="0.3">
      <c r="I703" s="2">
        <v>8</v>
      </c>
    </row>
    <row r="704" spans="9:9" x14ac:dyDescent="0.3">
      <c r="I704" s="2">
        <v>3</v>
      </c>
    </row>
    <row r="705" spans="9:9" x14ac:dyDescent="0.3">
      <c r="I705" s="2">
        <v>7</v>
      </c>
    </row>
    <row r="706" spans="9:9" x14ac:dyDescent="0.3">
      <c r="I706" s="2">
        <v>1</v>
      </c>
    </row>
    <row r="707" spans="9:9" x14ac:dyDescent="0.3">
      <c r="I707" s="2">
        <v>4</v>
      </c>
    </row>
    <row r="708" spans="9:9" x14ac:dyDescent="0.3">
      <c r="I708" s="2">
        <v>3</v>
      </c>
    </row>
    <row r="709" spans="9:9" x14ac:dyDescent="0.3">
      <c r="I709" s="2">
        <v>1</v>
      </c>
    </row>
    <row r="710" spans="9:9" x14ac:dyDescent="0.3">
      <c r="I710" s="2">
        <v>3</v>
      </c>
    </row>
    <row r="711" spans="9:9" x14ac:dyDescent="0.3">
      <c r="I711" s="2">
        <v>2</v>
      </c>
    </row>
    <row r="712" spans="9:9" x14ac:dyDescent="0.3">
      <c r="I712" s="2">
        <v>5</v>
      </c>
    </row>
    <row r="713" spans="9:9" x14ac:dyDescent="0.3">
      <c r="I713" s="2">
        <v>3</v>
      </c>
    </row>
    <row r="714" spans="9:9" x14ac:dyDescent="0.3">
      <c r="I714" s="2">
        <v>5</v>
      </c>
    </row>
    <row r="715" spans="9:9" x14ac:dyDescent="0.3">
      <c r="I715" s="2">
        <v>6</v>
      </c>
    </row>
    <row r="716" spans="9:9" x14ac:dyDescent="0.3">
      <c r="I716" s="2">
        <v>5</v>
      </c>
    </row>
    <row r="717" spans="9:9" x14ac:dyDescent="0.3">
      <c r="I717" s="2">
        <v>1</v>
      </c>
    </row>
    <row r="718" spans="9:9" x14ac:dyDescent="0.3">
      <c r="I718" s="2">
        <v>1</v>
      </c>
    </row>
    <row r="719" spans="9:9" x14ac:dyDescent="0.3">
      <c r="I719" s="2">
        <v>3</v>
      </c>
    </row>
    <row r="720" spans="9:9" x14ac:dyDescent="0.3">
      <c r="I720" s="2">
        <v>7</v>
      </c>
    </row>
    <row r="721" spans="9:9" x14ac:dyDescent="0.3">
      <c r="I721" s="2">
        <v>2</v>
      </c>
    </row>
    <row r="722" spans="9:9" x14ac:dyDescent="0.3">
      <c r="I722" s="2">
        <v>3</v>
      </c>
    </row>
    <row r="723" spans="9:9" x14ac:dyDescent="0.3">
      <c r="I723" s="2">
        <v>1</v>
      </c>
    </row>
    <row r="724" spans="9:9" x14ac:dyDescent="0.3">
      <c r="I724" s="2">
        <v>3</v>
      </c>
    </row>
    <row r="725" spans="9:9" x14ac:dyDescent="0.3">
      <c r="I725" s="2">
        <v>2</v>
      </c>
    </row>
    <row r="726" spans="9:9" x14ac:dyDescent="0.3">
      <c r="I726" s="2">
        <v>2</v>
      </c>
    </row>
    <row r="727" spans="9:9" x14ac:dyDescent="0.3">
      <c r="I727" s="2">
        <v>2</v>
      </c>
    </row>
    <row r="728" spans="9:9" x14ac:dyDescent="0.3">
      <c r="I728" s="2">
        <v>2</v>
      </c>
    </row>
    <row r="729" spans="9:9" x14ac:dyDescent="0.3">
      <c r="I729" s="2">
        <v>2</v>
      </c>
    </row>
    <row r="730" spans="9:9" x14ac:dyDescent="0.3">
      <c r="I730" s="2">
        <v>4</v>
      </c>
    </row>
    <row r="731" spans="9:9" x14ac:dyDescent="0.3">
      <c r="I731" s="2">
        <v>2</v>
      </c>
    </row>
    <row r="732" spans="9:9" x14ac:dyDescent="0.3">
      <c r="I732" s="2">
        <v>7</v>
      </c>
    </row>
    <row r="733" spans="9:9" x14ac:dyDescent="0.3">
      <c r="I733" s="2">
        <v>2</v>
      </c>
    </row>
    <row r="734" spans="9:9" x14ac:dyDescent="0.3">
      <c r="I734" s="2">
        <v>2</v>
      </c>
    </row>
    <row r="735" spans="9:9" x14ac:dyDescent="0.3">
      <c r="I735" s="2">
        <v>5</v>
      </c>
    </row>
    <row r="736" spans="9:9" x14ac:dyDescent="0.3">
      <c r="I736" s="2">
        <v>2</v>
      </c>
    </row>
    <row r="737" spans="9:9" x14ac:dyDescent="0.3">
      <c r="I737" s="2">
        <v>9</v>
      </c>
    </row>
    <row r="738" spans="9:9" x14ac:dyDescent="0.3">
      <c r="I738" s="2">
        <v>2</v>
      </c>
    </row>
    <row r="739" spans="9:9" x14ac:dyDescent="0.3">
      <c r="I739" s="2">
        <v>3</v>
      </c>
    </row>
    <row r="740" spans="9:9" x14ac:dyDescent="0.3">
      <c r="I740" s="2">
        <v>1</v>
      </c>
    </row>
    <row r="741" spans="9:9" x14ac:dyDescent="0.3">
      <c r="I741" s="2">
        <v>1</v>
      </c>
    </row>
    <row r="742" spans="9:9" x14ac:dyDescent="0.3">
      <c r="I742" s="2">
        <v>3</v>
      </c>
    </row>
    <row r="743" spans="9:9" x14ac:dyDescent="0.3">
      <c r="I743" s="2">
        <v>5</v>
      </c>
    </row>
    <row r="744" spans="9:9" x14ac:dyDescent="0.3">
      <c r="I744" s="2">
        <v>3</v>
      </c>
    </row>
    <row r="745" spans="9:9" x14ac:dyDescent="0.3">
      <c r="I745" s="2">
        <v>2</v>
      </c>
    </row>
    <row r="746" spans="9:9" x14ac:dyDescent="0.3">
      <c r="I746" s="2">
        <v>4</v>
      </c>
    </row>
    <row r="747" spans="9:9" x14ac:dyDescent="0.3">
      <c r="I747" s="2">
        <v>3</v>
      </c>
    </row>
    <row r="748" spans="9:9" x14ac:dyDescent="0.3">
      <c r="I748" s="2">
        <v>4</v>
      </c>
    </row>
    <row r="749" spans="9:9" x14ac:dyDescent="0.3">
      <c r="I749" s="2">
        <v>3</v>
      </c>
    </row>
    <row r="750" spans="9:9" x14ac:dyDescent="0.3">
      <c r="I750" s="2">
        <v>4</v>
      </c>
    </row>
    <row r="751" spans="9:9" x14ac:dyDescent="0.3">
      <c r="I751" s="2">
        <v>2</v>
      </c>
    </row>
    <row r="752" spans="9:9" x14ac:dyDescent="0.3">
      <c r="I752" s="2">
        <v>2</v>
      </c>
    </row>
    <row r="753" spans="9:9" x14ac:dyDescent="0.3">
      <c r="I753" s="2">
        <v>4</v>
      </c>
    </row>
    <row r="754" spans="9:9" x14ac:dyDescent="0.3">
      <c r="I754" s="2">
        <v>4</v>
      </c>
    </row>
    <row r="755" spans="9:9" x14ac:dyDescent="0.3">
      <c r="I755" s="2">
        <v>3</v>
      </c>
    </row>
    <row r="756" spans="9:9" x14ac:dyDescent="0.3">
      <c r="I756" s="2">
        <v>5</v>
      </c>
    </row>
    <row r="757" spans="9:9" x14ac:dyDescent="0.3">
      <c r="I757" s="2">
        <v>5</v>
      </c>
    </row>
    <row r="758" spans="9:9" x14ac:dyDescent="0.3">
      <c r="I758" s="2">
        <v>2</v>
      </c>
    </row>
    <row r="759" spans="9:9" x14ac:dyDescent="0.3">
      <c r="I759" s="2">
        <v>2</v>
      </c>
    </row>
    <row r="760" spans="9:9" x14ac:dyDescent="0.3">
      <c r="I760" s="2">
        <v>2</v>
      </c>
    </row>
    <row r="761" spans="9:9" x14ac:dyDescent="0.3">
      <c r="I761" s="2">
        <v>2</v>
      </c>
    </row>
    <row r="762" spans="9:9" x14ac:dyDescent="0.3">
      <c r="I762" s="2">
        <v>2</v>
      </c>
    </row>
    <row r="763" spans="9:9" x14ac:dyDescent="0.3">
      <c r="I763" s="2">
        <v>3</v>
      </c>
    </row>
    <row r="764" spans="9:9" x14ac:dyDescent="0.3">
      <c r="I764" s="2">
        <v>3</v>
      </c>
    </row>
    <row r="765" spans="9:9" x14ac:dyDescent="0.3">
      <c r="I765" s="2">
        <v>6</v>
      </c>
    </row>
    <row r="766" spans="9:9" x14ac:dyDescent="0.3">
      <c r="I766" s="2">
        <v>7</v>
      </c>
    </row>
    <row r="767" spans="9:9" x14ac:dyDescent="0.3">
      <c r="I767" s="2">
        <v>5</v>
      </c>
    </row>
    <row r="768" spans="9:9" x14ac:dyDescent="0.3">
      <c r="I768" s="2">
        <v>3</v>
      </c>
    </row>
    <row r="769" spans="9:9" x14ac:dyDescent="0.3">
      <c r="I769" s="2">
        <v>4</v>
      </c>
    </row>
    <row r="770" spans="9:9" x14ac:dyDescent="0.3">
      <c r="I770" s="2">
        <v>2</v>
      </c>
    </row>
    <row r="771" spans="9:9" x14ac:dyDescent="0.3">
      <c r="I771" s="2">
        <v>3</v>
      </c>
    </row>
    <row r="772" spans="9:9" x14ac:dyDescent="0.3">
      <c r="I772" s="2">
        <v>5</v>
      </c>
    </row>
    <row r="773" spans="9:9" x14ac:dyDescent="0.3">
      <c r="I773" s="2">
        <v>7</v>
      </c>
    </row>
    <row r="774" spans="9:9" x14ac:dyDescent="0.3">
      <c r="I774" s="2">
        <v>4</v>
      </c>
    </row>
    <row r="775" spans="9:9" x14ac:dyDescent="0.3">
      <c r="I775" s="2">
        <v>2</v>
      </c>
    </row>
    <row r="776" spans="9:9" x14ac:dyDescent="0.3">
      <c r="I776" s="2">
        <v>3</v>
      </c>
    </row>
    <row r="777" spans="9:9" x14ac:dyDescent="0.3">
      <c r="I777" s="2">
        <v>5</v>
      </c>
    </row>
    <row r="778" spans="9:9" x14ac:dyDescent="0.3">
      <c r="I778" s="2">
        <v>5</v>
      </c>
    </row>
    <row r="779" spans="9:9" x14ac:dyDescent="0.3">
      <c r="I779" s="2">
        <v>8</v>
      </c>
    </row>
    <row r="780" spans="9:9" x14ac:dyDescent="0.3">
      <c r="I780" s="2">
        <v>3</v>
      </c>
    </row>
    <row r="781" spans="9:9" x14ac:dyDescent="0.3">
      <c r="I781" s="2">
        <v>4</v>
      </c>
    </row>
    <row r="782" spans="9:9" x14ac:dyDescent="0.3">
      <c r="I782" s="2">
        <v>3</v>
      </c>
    </row>
    <row r="783" spans="9:9" x14ac:dyDescent="0.3">
      <c r="I783" s="2">
        <v>1</v>
      </c>
    </row>
    <row r="784" spans="9:9" x14ac:dyDescent="0.3">
      <c r="I784" s="2">
        <v>7</v>
      </c>
    </row>
    <row r="785" spans="9:9" x14ac:dyDescent="0.3">
      <c r="I785" s="2">
        <v>3</v>
      </c>
    </row>
    <row r="786" spans="9:9" x14ac:dyDescent="0.3">
      <c r="I786" s="2">
        <v>2</v>
      </c>
    </row>
    <row r="787" spans="9:9" x14ac:dyDescent="0.3">
      <c r="I787" s="2">
        <v>5</v>
      </c>
    </row>
    <row r="788" spans="9:9" x14ac:dyDescent="0.3">
      <c r="I788" s="2">
        <v>3</v>
      </c>
    </row>
    <row r="789" spans="9:9" x14ac:dyDescent="0.3">
      <c r="I789" s="2">
        <v>4</v>
      </c>
    </row>
    <row r="790" spans="9:9" x14ac:dyDescent="0.3">
      <c r="I790" s="2">
        <v>3</v>
      </c>
    </row>
    <row r="791" spans="9:9" x14ac:dyDescent="0.3">
      <c r="I791" s="2">
        <v>5</v>
      </c>
    </row>
    <row r="792" spans="9:9" x14ac:dyDescent="0.3">
      <c r="I792" s="2">
        <v>5</v>
      </c>
    </row>
    <row r="793" spans="9:9" x14ac:dyDescent="0.3">
      <c r="I793" s="2">
        <v>3</v>
      </c>
    </row>
    <row r="794" spans="9:9" x14ac:dyDescent="0.3">
      <c r="I794" s="2">
        <v>3</v>
      </c>
    </row>
    <row r="795" spans="9:9" x14ac:dyDescent="0.3">
      <c r="I795" s="2">
        <v>3</v>
      </c>
    </row>
    <row r="796" spans="9:9" x14ac:dyDescent="0.3">
      <c r="I796" s="2">
        <v>3</v>
      </c>
    </row>
    <row r="797" spans="9:9" x14ac:dyDescent="0.3">
      <c r="I797" s="2">
        <v>4</v>
      </c>
    </row>
    <row r="798" spans="9:9" x14ac:dyDescent="0.3">
      <c r="I798" s="2">
        <v>1</v>
      </c>
    </row>
    <row r="799" spans="9:9" x14ac:dyDescent="0.3">
      <c r="I799" s="2">
        <v>3</v>
      </c>
    </row>
    <row r="800" spans="9:9" x14ac:dyDescent="0.3">
      <c r="I800" s="2">
        <v>3</v>
      </c>
    </row>
    <row r="801" spans="9:9" x14ac:dyDescent="0.3">
      <c r="I801" s="2">
        <v>3</v>
      </c>
    </row>
    <row r="802" spans="9:9" x14ac:dyDescent="0.3">
      <c r="I802" s="2">
        <v>4</v>
      </c>
    </row>
    <row r="803" spans="9:9" x14ac:dyDescent="0.3">
      <c r="I803" s="2">
        <v>2</v>
      </c>
    </row>
    <row r="804" spans="9:9" x14ac:dyDescent="0.3">
      <c r="I804" s="2">
        <v>7</v>
      </c>
    </row>
    <row r="805" spans="9:9" x14ac:dyDescent="0.3">
      <c r="I805" s="2">
        <v>2</v>
      </c>
    </row>
    <row r="806" spans="9:9" x14ac:dyDescent="0.3">
      <c r="I806" s="2">
        <v>2</v>
      </c>
    </row>
    <row r="807" spans="9:9" x14ac:dyDescent="0.3">
      <c r="I807" s="2">
        <v>3</v>
      </c>
    </row>
    <row r="808" spans="9:9" x14ac:dyDescent="0.3">
      <c r="I808" s="2">
        <v>2</v>
      </c>
    </row>
    <row r="809" spans="9:9" x14ac:dyDescent="0.3">
      <c r="I809" s="2">
        <v>3</v>
      </c>
    </row>
    <row r="810" spans="9:9" x14ac:dyDescent="0.3">
      <c r="I810" s="2">
        <v>4</v>
      </c>
    </row>
    <row r="811" spans="9:9" x14ac:dyDescent="0.3">
      <c r="I811" s="2">
        <v>7</v>
      </c>
    </row>
    <row r="812" spans="9:9" x14ac:dyDescent="0.3">
      <c r="I812" s="2">
        <v>6</v>
      </c>
    </row>
    <row r="813" spans="9:9" x14ac:dyDescent="0.3">
      <c r="I813" s="2">
        <v>2</v>
      </c>
    </row>
    <row r="814" spans="9:9" x14ac:dyDescent="0.3">
      <c r="I814" s="2">
        <v>2</v>
      </c>
    </row>
    <row r="815" spans="9:9" x14ac:dyDescent="0.3">
      <c r="I815" s="2">
        <v>3</v>
      </c>
    </row>
    <row r="816" spans="9:9" x14ac:dyDescent="0.3">
      <c r="I816" s="2">
        <v>1</v>
      </c>
    </row>
    <row r="817" spans="9:9" x14ac:dyDescent="0.3">
      <c r="I817" s="2">
        <v>2</v>
      </c>
    </row>
    <row r="818" spans="9:9" x14ac:dyDescent="0.3">
      <c r="I818" s="2">
        <v>1</v>
      </c>
    </row>
    <row r="819" spans="9:9" x14ac:dyDescent="0.3">
      <c r="I819" s="2">
        <v>2</v>
      </c>
    </row>
    <row r="820" spans="9:9" x14ac:dyDescent="0.3">
      <c r="I820" s="2">
        <v>5</v>
      </c>
    </row>
    <row r="821" spans="9:9" x14ac:dyDescent="0.3">
      <c r="I821" s="2">
        <v>4</v>
      </c>
    </row>
    <row r="822" spans="9:9" x14ac:dyDescent="0.3">
      <c r="I822" s="2">
        <v>2</v>
      </c>
    </row>
    <row r="823" spans="9:9" x14ac:dyDescent="0.3">
      <c r="I823" s="2">
        <v>5</v>
      </c>
    </row>
    <row r="824" spans="9:9" x14ac:dyDescent="0.3">
      <c r="I824" s="2">
        <v>2</v>
      </c>
    </row>
    <row r="825" spans="9:9" x14ac:dyDescent="0.3">
      <c r="I825" s="2">
        <v>1</v>
      </c>
    </row>
    <row r="826" spans="9:9" x14ac:dyDescent="0.3">
      <c r="I826" s="2">
        <v>2</v>
      </c>
    </row>
    <row r="827" spans="9:9" x14ac:dyDescent="0.3">
      <c r="I827" s="2">
        <v>3</v>
      </c>
    </row>
    <row r="828" spans="9:9" x14ac:dyDescent="0.3">
      <c r="I828" s="2">
        <v>3</v>
      </c>
    </row>
    <row r="829" spans="9:9" x14ac:dyDescent="0.3">
      <c r="I829" s="2">
        <v>2</v>
      </c>
    </row>
    <row r="830" spans="9:9" x14ac:dyDescent="0.3">
      <c r="I830" s="2">
        <v>2</v>
      </c>
    </row>
    <row r="831" spans="9:9" x14ac:dyDescent="0.3">
      <c r="I831" s="2">
        <v>2</v>
      </c>
    </row>
    <row r="832" spans="9:9" x14ac:dyDescent="0.3">
      <c r="I832" s="2">
        <v>1</v>
      </c>
    </row>
    <row r="833" spans="9:9" x14ac:dyDescent="0.3">
      <c r="I833" s="2">
        <v>6</v>
      </c>
    </row>
    <row r="834" spans="9:9" x14ac:dyDescent="0.3">
      <c r="I834" s="2">
        <v>7</v>
      </c>
    </row>
    <row r="835" spans="9:9" x14ac:dyDescent="0.3">
      <c r="I835" s="2">
        <v>1</v>
      </c>
    </row>
    <row r="836" spans="9:9" x14ac:dyDescent="0.3">
      <c r="I836" s="2">
        <v>2</v>
      </c>
    </row>
    <row r="837" spans="9:9" x14ac:dyDescent="0.3">
      <c r="I837" s="2">
        <v>3</v>
      </c>
    </row>
    <row r="838" spans="9:9" x14ac:dyDescent="0.3">
      <c r="I838" s="2">
        <v>2</v>
      </c>
    </row>
    <row r="839" spans="9:9" x14ac:dyDescent="0.3">
      <c r="I839" s="2">
        <v>5</v>
      </c>
    </row>
    <row r="840" spans="9:9" x14ac:dyDescent="0.3">
      <c r="I840" s="2">
        <v>5</v>
      </c>
    </row>
    <row r="841" spans="9:9" x14ac:dyDescent="0.3">
      <c r="I841" s="2">
        <v>2</v>
      </c>
    </row>
    <row r="842" spans="9:9" x14ac:dyDescent="0.3">
      <c r="I842" s="2">
        <v>3</v>
      </c>
    </row>
    <row r="843" spans="9:9" x14ac:dyDescent="0.3">
      <c r="I843" s="2">
        <v>3</v>
      </c>
    </row>
    <row r="844" spans="9:9" x14ac:dyDescent="0.3">
      <c r="I844" s="2">
        <v>3</v>
      </c>
    </row>
    <row r="845" spans="9:9" x14ac:dyDescent="0.3">
      <c r="I845" s="2">
        <v>4</v>
      </c>
    </row>
    <row r="846" spans="9:9" x14ac:dyDescent="0.3">
      <c r="I846" s="2">
        <v>4</v>
      </c>
    </row>
    <row r="847" spans="9:9" x14ac:dyDescent="0.3">
      <c r="I847" s="2">
        <v>1</v>
      </c>
    </row>
    <row r="848" spans="9:9" x14ac:dyDescent="0.3">
      <c r="I848" s="2">
        <v>2</v>
      </c>
    </row>
    <row r="849" spans="9:9" x14ac:dyDescent="0.3">
      <c r="I849" s="2">
        <v>7</v>
      </c>
    </row>
    <row r="850" spans="9:9" x14ac:dyDescent="0.3">
      <c r="I850" s="2">
        <v>3</v>
      </c>
    </row>
    <row r="851" spans="9:9" x14ac:dyDescent="0.3">
      <c r="I851" s="2">
        <v>4</v>
      </c>
    </row>
    <row r="852" spans="9:9" x14ac:dyDescent="0.3">
      <c r="I852" s="2">
        <v>3</v>
      </c>
    </row>
    <row r="853" spans="9:9" x14ac:dyDescent="0.3">
      <c r="I853" s="2">
        <v>4</v>
      </c>
    </row>
    <row r="854" spans="9:9" x14ac:dyDescent="0.3">
      <c r="I854" s="2">
        <v>7</v>
      </c>
    </row>
    <row r="855" spans="9:9" x14ac:dyDescent="0.3">
      <c r="I855" s="2">
        <v>5</v>
      </c>
    </row>
    <row r="856" spans="9:9" x14ac:dyDescent="0.3">
      <c r="I856" s="2">
        <v>9</v>
      </c>
    </row>
    <row r="857" spans="9:9" x14ac:dyDescent="0.3">
      <c r="I857" s="2">
        <v>7</v>
      </c>
    </row>
    <row r="858" spans="9:9" x14ac:dyDescent="0.3">
      <c r="I858" s="2">
        <v>7</v>
      </c>
    </row>
    <row r="859" spans="9:9" x14ac:dyDescent="0.3">
      <c r="I859" s="2">
        <v>5</v>
      </c>
    </row>
    <row r="860" spans="9:9" x14ac:dyDescent="0.3">
      <c r="I860" s="2">
        <v>2</v>
      </c>
    </row>
    <row r="861" spans="9:9" x14ac:dyDescent="0.3">
      <c r="I861" s="2">
        <v>1</v>
      </c>
    </row>
    <row r="862" spans="9:9" x14ac:dyDescent="0.3">
      <c r="I862" s="2">
        <v>4</v>
      </c>
    </row>
    <row r="863" spans="9:9" x14ac:dyDescent="0.3">
      <c r="I863" s="2">
        <v>6</v>
      </c>
    </row>
    <row r="864" spans="9:9" x14ac:dyDescent="0.3">
      <c r="I864" s="2">
        <v>4</v>
      </c>
    </row>
    <row r="865" spans="9:9" x14ac:dyDescent="0.3">
      <c r="I865" s="2">
        <v>3</v>
      </c>
    </row>
    <row r="866" spans="9:9" x14ac:dyDescent="0.3">
      <c r="I866" s="2">
        <v>4</v>
      </c>
    </row>
    <row r="867" spans="9:9" x14ac:dyDescent="0.3">
      <c r="I867" s="2">
        <v>2</v>
      </c>
    </row>
    <row r="868" spans="9:9" x14ac:dyDescent="0.3">
      <c r="I868" s="2">
        <v>1</v>
      </c>
    </row>
    <row r="869" spans="9:9" x14ac:dyDescent="0.3">
      <c r="I869" s="2">
        <v>2</v>
      </c>
    </row>
    <row r="870" spans="9:9" x14ac:dyDescent="0.3">
      <c r="I870" s="2">
        <v>7</v>
      </c>
    </row>
    <row r="871" spans="9:9" x14ac:dyDescent="0.3">
      <c r="I871" s="2">
        <v>9</v>
      </c>
    </row>
    <row r="872" spans="9:9" x14ac:dyDescent="0.3">
      <c r="I872" s="2">
        <v>8</v>
      </c>
    </row>
    <row r="873" spans="9:9" x14ac:dyDescent="0.3">
      <c r="I873" s="2">
        <v>2</v>
      </c>
    </row>
    <row r="874" spans="9:9" x14ac:dyDescent="0.3">
      <c r="I874" s="2">
        <v>5</v>
      </c>
    </row>
    <row r="875" spans="9:9" x14ac:dyDescent="0.3">
      <c r="I875" s="2">
        <v>10</v>
      </c>
    </row>
    <row r="876" spans="9:9" x14ac:dyDescent="0.3">
      <c r="I876" s="2">
        <v>2</v>
      </c>
    </row>
    <row r="877" spans="9:9" x14ac:dyDescent="0.3">
      <c r="I877" s="2">
        <v>4</v>
      </c>
    </row>
    <row r="878" spans="9:9" x14ac:dyDescent="0.3">
      <c r="I878" s="2">
        <v>7</v>
      </c>
    </row>
    <row r="879" spans="9:9" x14ac:dyDescent="0.3">
      <c r="I879" s="2">
        <v>2</v>
      </c>
    </row>
    <row r="880" spans="9:9" x14ac:dyDescent="0.3">
      <c r="I880" s="2">
        <v>2</v>
      </c>
    </row>
    <row r="881" spans="9:9" x14ac:dyDescent="0.3">
      <c r="I881" s="2">
        <v>2</v>
      </c>
    </row>
    <row r="882" spans="9:9" x14ac:dyDescent="0.3">
      <c r="I882" s="2">
        <v>5</v>
      </c>
    </row>
    <row r="883" spans="9:9" x14ac:dyDescent="0.3">
      <c r="I883" s="2">
        <v>5</v>
      </c>
    </row>
    <row r="884" spans="9:9" x14ac:dyDescent="0.3">
      <c r="I884" s="2">
        <v>2</v>
      </c>
    </row>
    <row r="885" spans="9:9" x14ac:dyDescent="0.3">
      <c r="I885" s="2">
        <v>3</v>
      </c>
    </row>
    <row r="886" spans="9:9" x14ac:dyDescent="0.3">
      <c r="I886" s="2">
        <v>1</v>
      </c>
    </row>
    <row r="887" spans="9:9" x14ac:dyDescent="0.3">
      <c r="I887" s="2">
        <v>8</v>
      </c>
    </row>
    <row r="888" spans="9:9" x14ac:dyDescent="0.3">
      <c r="I888" s="2">
        <v>2</v>
      </c>
    </row>
    <row r="889" spans="9:9" x14ac:dyDescent="0.3">
      <c r="I889" s="2">
        <v>3</v>
      </c>
    </row>
    <row r="890" spans="9:9" x14ac:dyDescent="0.3">
      <c r="I890" s="2">
        <v>1</v>
      </c>
    </row>
    <row r="891" spans="9:9" x14ac:dyDescent="0.3">
      <c r="I891" s="2">
        <v>4</v>
      </c>
    </row>
    <row r="892" spans="9:9" x14ac:dyDescent="0.3">
      <c r="I892" s="2">
        <v>2</v>
      </c>
    </row>
    <row r="893" spans="9:9" x14ac:dyDescent="0.3">
      <c r="I893" s="2">
        <v>4</v>
      </c>
    </row>
    <row r="894" spans="9:9" x14ac:dyDescent="0.3">
      <c r="I894" s="2">
        <v>3</v>
      </c>
    </row>
    <row r="895" spans="9:9" x14ac:dyDescent="0.3">
      <c r="I895" s="2">
        <v>3</v>
      </c>
    </row>
    <row r="896" spans="9:9" x14ac:dyDescent="0.3">
      <c r="I896" s="2">
        <v>2</v>
      </c>
    </row>
    <row r="897" spans="9:9" x14ac:dyDescent="0.3">
      <c r="I897" s="2">
        <v>4</v>
      </c>
    </row>
    <row r="898" spans="9:9" x14ac:dyDescent="0.3">
      <c r="I898" s="2">
        <v>3</v>
      </c>
    </row>
    <row r="899" spans="9:9" x14ac:dyDescent="0.3">
      <c r="I899" s="2">
        <v>4</v>
      </c>
    </row>
    <row r="900" spans="9:9" x14ac:dyDescent="0.3">
      <c r="I900" s="2">
        <v>4</v>
      </c>
    </row>
    <row r="901" spans="9:9" x14ac:dyDescent="0.3">
      <c r="I901" s="2">
        <v>9</v>
      </c>
    </row>
    <row r="902" spans="9:9" x14ac:dyDescent="0.3">
      <c r="I902" s="2">
        <v>7</v>
      </c>
    </row>
    <row r="903" spans="9:9" x14ac:dyDescent="0.3">
      <c r="I903" s="2">
        <v>5</v>
      </c>
    </row>
    <row r="904" spans="9:9" x14ac:dyDescent="0.3">
      <c r="I904" s="2">
        <v>6</v>
      </c>
    </row>
    <row r="905" spans="9:9" x14ac:dyDescent="0.3">
      <c r="I905" s="2">
        <v>6</v>
      </c>
    </row>
    <row r="906" spans="9:9" x14ac:dyDescent="0.3">
      <c r="I906" s="2">
        <v>3</v>
      </c>
    </row>
    <row r="907" spans="9:9" x14ac:dyDescent="0.3">
      <c r="I907" s="2">
        <v>1</v>
      </c>
    </row>
    <row r="908" spans="9:9" x14ac:dyDescent="0.3">
      <c r="I908" s="2">
        <v>6</v>
      </c>
    </row>
    <row r="909" spans="9:9" x14ac:dyDescent="0.3">
      <c r="I909" s="2">
        <v>7</v>
      </c>
    </row>
    <row r="910" spans="9:9" x14ac:dyDescent="0.3">
      <c r="I910" s="2">
        <v>2</v>
      </c>
    </row>
    <row r="911" spans="9:9" x14ac:dyDescent="0.3">
      <c r="I911" s="2">
        <v>8</v>
      </c>
    </row>
    <row r="912" spans="9:9" x14ac:dyDescent="0.3">
      <c r="I912" s="2">
        <v>7</v>
      </c>
    </row>
    <row r="913" spans="9:9" x14ac:dyDescent="0.3">
      <c r="I913" s="2">
        <v>1</v>
      </c>
    </row>
    <row r="914" spans="9:9" x14ac:dyDescent="0.3">
      <c r="I914" s="2">
        <v>5</v>
      </c>
    </row>
    <row r="915" spans="9:9" x14ac:dyDescent="0.3">
      <c r="I915" s="2">
        <v>2</v>
      </c>
    </row>
    <row r="916" spans="9:9" x14ac:dyDescent="0.3">
      <c r="I916" s="2">
        <v>3</v>
      </c>
    </row>
    <row r="917" spans="9:9" x14ac:dyDescent="0.3">
      <c r="I917" s="2">
        <v>2</v>
      </c>
    </row>
    <row r="918" spans="9:9" x14ac:dyDescent="0.3">
      <c r="I918" s="2">
        <v>1</v>
      </c>
    </row>
    <row r="919" spans="9:9" x14ac:dyDescent="0.3">
      <c r="I919" s="2">
        <v>2</v>
      </c>
    </row>
    <row r="920" spans="9:9" x14ac:dyDescent="0.3">
      <c r="I920" s="2">
        <v>2</v>
      </c>
    </row>
    <row r="921" spans="9:9" x14ac:dyDescent="0.3">
      <c r="I921" s="2">
        <v>2</v>
      </c>
    </row>
    <row r="922" spans="9:9" x14ac:dyDescent="0.3">
      <c r="I922" s="2">
        <v>2</v>
      </c>
    </row>
    <row r="923" spans="9:9" x14ac:dyDescent="0.3">
      <c r="I923" s="2">
        <v>1</v>
      </c>
    </row>
    <row r="924" spans="9:9" x14ac:dyDescent="0.3">
      <c r="I924" s="2">
        <v>1</v>
      </c>
    </row>
    <row r="925" spans="9:9" x14ac:dyDescent="0.3">
      <c r="I925" s="2">
        <v>3</v>
      </c>
    </row>
    <row r="926" spans="9:9" x14ac:dyDescent="0.3">
      <c r="I926" s="2">
        <v>2</v>
      </c>
    </row>
    <row r="927" spans="9:9" x14ac:dyDescent="0.3">
      <c r="I927" s="2">
        <v>4</v>
      </c>
    </row>
    <row r="928" spans="9:9" x14ac:dyDescent="0.3">
      <c r="I928" s="2">
        <v>4</v>
      </c>
    </row>
    <row r="929" spans="9:9" x14ac:dyDescent="0.3">
      <c r="I929" s="2">
        <v>3</v>
      </c>
    </row>
    <row r="930" spans="9:9" x14ac:dyDescent="0.3">
      <c r="I930" s="2">
        <v>2</v>
      </c>
    </row>
    <row r="931" spans="9:9" x14ac:dyDescent="0.3">
      <c r="I931" s="2">
        <v>4</v>
      </c>
    </row>
    <row r="932" spans="9:9" x14ac:dyDescent="0.3">
      <c r="I932" s="2">
        <v>5</v>
      </c>
    </row>
    <row r="933" spans="9:9" x14ac:dyDescent="0.3">
      <c r="I933" s="2">
        <v>3</v>
      </c>
    </row>
    <row r="934" spans="9:9" x14ac:dyDescent="0.3">
      <c r="I934" s="2">
        <v>4</v>
      </c>
    </row>
    <row r="935" spans="9:9" x14ac:dyDescent="0.3">
      <c r="I935" s="2">
        <v>11</v>
      </c>
    </row>
    <row r="936" spans="9:9" x14ac:dyDescent="0.3">
      <c r="I936" s="2">
        <v>3</v>
      </c>
    </row>
    <row r="937" spans="9:9" x14ac:dyDescent="0.3">
      <c r="I937" s="2">
        <v>7</v>
      </c>
    </row>
    <row r="938" spans="9:9" x14ac:dyDescent="0.3">
      <c r="I938" s="2">
        <v>9</v>
      </c>
    </row>
    <row r="939" spans="9:9" x14ac:dyDescent="0.3">
      <c r="I939" s="2">
        <v>3</v>
      </c>
    </row>
    <row r="940" spans="9:9" x14ac:dyDescent="0.3">
      <c r="I940" s="2">
        <v>5</v>
      </c>
    </row>
    <row r="941" spans="9:9" x14ac:dyDescent="0.3">
      <c r="I941" s="2">
        <v>5</v>
      </c>
    </row>
    <row r="942" spans="9:9" x14ac:dyDescent="0.3">
      <c r="I942" s="2">
        <v>4</v>
      </c>
    </row>
    <row r="943" spans="9:9" x14ac:dyDescent="0.3">
      <c r="I943" s="2">
        <v>3</v>
      </c>
    </row>
    <row r="944" spans="9:9" x14ac:dyDescent="0.3">
      <c r="I944" s="2">
        <v>5</v>
      </c>
    </row>
    <row r="945" spans="9:9" x14ac:dyDescent="0.3">
      <c r="I945" s="2">
        <v>2</v>
      </c>
    </row>
    <row r="946" spans="9:9" x14ac:dyDescent="0.3">
      <c r="I946" s="2">
        <v>4</v>
      </c>
    </row>
    <row r="947" spans="9:9" x14ac:dyDescent="0.3">
      <c r="I947" s="2">
        <v>3</v>
      </c>
    </row>
    <row r="948" spans="9:9" x14ac:dyDescent="0.3">
      <c r="I948" s="2">
        <v>2</v>
      </c>
    </row>
    <row r="949" spans="9:9" x14ac:dyDescent="0.3">
      <c r="I949" s="2">
        <v>7</v>
      </c>
    </row>
    <row r="950" spans="9:9" x14ac:dyDescent="0.3">
      <c r="I950" s="2">
        <v>4</v>
      </c>
    </row>
    <row r="951" spans="9:9" x14ac:dyDescent="0.3">
      <c r="I951" s="2">
        <v>3</v>
      </c>
    </row>
    <row r="952" spans="9:9" x14ac:dyDescent="0.3">
      <c r="I952" s="2">
        <v>2</v>
      </c>
    </row>
    <row r="953" spans="9:9" x14ac:dyDescent="0.3">
      <c r="I953" s="2">
        <v>3</v>
      </c>
    </row>
    <row r="954" spans="9:9" x14ac:dyDescent="0.3">
      <c r="I954" s="2">
        <v>5</v>
      </c>
    </row>
    <row r="955" spans="9:9" x14ac:dyDescent="0.3">
      <c r="I955" s="2">
        <v>5</v>
      </c>
    </row>
    <row r="956" spans="9:9" x14ac:dyDescent="0.3">
      <c r="I956" s="2">
        <v>3</v>
      </c>
    </row>
    <row r="957" spans="9:9" x14ac:dyDescent="0.3">
      <c r="I957" s="2">
        <v>4</v>
      </c>
    </row>
    <row r="958" spans="9:9" x14ac:dyDescent="0.3">
      <c r="I958" s="2">
        <v>3</v>
      </c>
    </row>
    <row r="959" spans="9:9" x14ac:dyDescent="0.3">
      <c r="I959" s="2">
        <v>4</v>
      </c>
    </row>
    <row r="960" spans="9:9" x14ac:dyDescent="0.3">
      <c r="I960" s="2">
        <v>3</v>
      </c>
    </row>
    <row r="961" spans="9:9" x14ac:dyDescent="0.3">
      <c r="I961" s="2">
        <v>11</v>
      </c>
    </row>
    <row r="962" spans="9:9" x14ac:dyDescent="0.3">
      <c r="I962" s="2">
        <v>1</v>
      </c>
    </row>
    <row r="963" spans="9:9" x14ac:dyDescent="0.3">
      <c r="I963" s="2">
        <v>3</v>
      </c>
    </row>
    <row r="964" spans="9:9" x14ac:dyDescent="0.3">
      <c r="I964" s="2">
        <v>1</v>
      </c>
    </row>
    <row r="965" spans="9:9" x14ac:dyDescent="0.3">
      <c r="I965" s="2">
        <v>2</v>
      </c>
    </row>
    <row r="966" spans="9:9" x14ac:dyDescent="0.3">
      <c r="I966" s="2">
        <v>5</v>
      </c>
    </row>
    <row r="967" spans="9:9" x14ac:dyDescent="0.3">
      <c r="I967" s="2">
        <v>3</v>
      </c>
    </row>
    <row r="968" spans="9:9" x14ac:dyDescent="0.3">
      <c r="I968" s="2">
        <v>2</v>
      </c>
    </row>
    <row r="969" spans="9:9" x14ac:dyDescent="0.3">
      <c r="I969" s="2">
        <v>7</v>
      </c>
    </row>
    <row r="970" spans="9:9" x14ac:dyDescent="0.3">
      <c r="I970" s="2">
        <v>2</v>
      </c>
    </row>
    <row r="971" spans="9:9" x14ac:dyDescent="0.3">
      <c r="I971" s="2">
        <v>2</v>
      </c>
    </row>
    <row r="972" spans="9:9" x14ac:dyDescent="0.3">
      <c r="I972" s="2">
        <v>2</v>
      </c>
    </row>
    <row r="973" spans="9:9" x14ac:dyDescent="0.3">
      <c r="I973" s="2">
        <v>4</v>
      </c>
    </row>
    <row r="974" spans="9:9" x14ac:dyDescent="0.3">
      <c r="I974" s="2">
        <v>4</v>
      </c>
    </row>
    <row r="975" spans="9:9" x14ac:dyDescent="0.3">
      <c r="I975" s="2">
        <v>1</v>
      </c>
    </row>
    <row r="976" spans="9:9" x14ac:dyDescent="0.3">
      <c r="I976" s="2">
        <v>3</v>
      </c>
    </row>
    <row r="977" spans="9:9" x14ac:dyDescent="0.3">
      <c r="I977" s="2">
        <v>2</v>
      </c>
    </row>
    <row r="978" spans="9:9" x14ac:dyDescent="0.3">
      <c r="I978" s="2">
        <v>2</v>
      </c>
    </row>
    <row r="979" spans="9:9" x14ac:dyDescent="0.3">
      <c r="I979" s="2">
        <v>3</v>
      </c>
    </row>
    <row r="980" spans="9:9" x14ac:dyDescent="0.3">
      <c r="I980" s="2">
        <v>8</v>
      </c>
    </row>
    <row r="981" spans="9:9" x14ac:dyDescent="0.3">
      <c r="I981" s="2">
        <v>6</v>
      </c>
    </row>
    <row r="982" spans="9:9" x14ac:dyDescent="0.3">
      <c r="I982" s="2">
        <v>5</v>
      </c>
    </row>
    <row r="983" spans="9:9" x14ac:dyDescent="0.3">
      <c r="I983" s="2">
        <v>1</v>
      </c>
    </row>
    <row r="984" spans="9:9" x14ac:dyDescent="0.3">
      <c r="I984" s="2">
        <v>6</v>
      </c>
    </row>
    <row r="985" spans="9:9" x14ac:dyDescent="0.3">
      <c r="I985" s="2">
        <v>1</v>
      </c>
    </row>
    <row r="986" spans="9:9" x14ac:dyDescent="0.3">
      <c r="I986" s="2">
        <v>4</v>
      </c>
    </row>
    <row r="987" spans="9:9" x14ac:dyDescent="0.3">
      <c r="I987" s="2">
        <v>2</v>
      </c>
    </row>
    <row r="988" spans="9:9" x14ac:dyDescent="0.3">
      <c r="I988" s="2">
        <v>3</v>
      </c>
    </row>
    <row r="989" spans="9:9" x14ac:dyDescent="0.3">
      <c r="I989" s="2">
        <v>1</v>
      </c>
    </row>
    <row r="990" spans="9:9" x14ac:dyDescent="0.3">
      <c r="I990" s="2">
        <v>3</v>
      </c>
    </row>
    <row r="991" spans="9:9" x14ac:dyDescent="0.3">
      <c r="I991" s="2">
        <v>5</v>
      </c>
    </row>
    <row r="992" spans="9:9" x14ac:dyDescent="0.3">
      <c r="I992" s="2">
        <v>2</v>
      </c>
    </row>
    <row r="993" spans="9:9" x14ac:dyDescent="0.3">
      <c r="I993" s="2">
        <v>5</v>
      </c>
    </row>
    <row r="994" spans="9:9" x14ac:dyDescent="0.3">
      <c r="I994" s="2">
        <v>4</v>
      </c>
    </row>
    <row r="995" spans="9:9" x14ac:dyDescent="0.3">
      <c r="I995" s="2">
        <v>7</v>
      </c>
    </row>
    <row r="996" spans="9:9" x14ac:dyDescent="0.3">
      <c r="I996" s="2">
        <v>5</v>
      </c>
    </row>
    <row r="997" spans="9:9" x14ac:dyDescent="0.3">
      <c r="I997" s="2">
        <v>2</v>
      </c>
    </row>
    <row r="998" spans="9:9" x14ac:dyDescent="0.3">
      <c r="I998" s="2">
        <v>2</v>
      </c>
    </row>
    <row r="999" spans="9:9" x14ac:dyDescent="0.3">
      <c r="I999" s="2">
        <v>5</v>
      </c>
    </row>
    <row r="1000" spans="9:9" x14ac:dyDescent="0.3">
      <c r="I1000" s="2">
        <v>3</v>
      </c>
    </row>
    <row r="1001" spans="9:9" x14ac:dyDescent="0.3">
      <c r="I1001" s="2">
        <v>1</v>
      </c>
    </row>
    <row r="1002" spans="9:9" x14ac:dyDescent="0.3">
      <c r="I1002" s="2">
        <v>5</v>
      </c>
    </row>
    <row r="1003" spans="9:9" x14ac:dyDescent="0.3">
      <c r="I1003" s="2">
        <v>2</v>
      </c>
    </row>
    <row r="1004" spans="9:9" x14ac:dyDescent="0.3">
      <c r="I1004" s="2">
        <v>1</v>
      </c>
    </row>
    <row r="1005" spans="9:9" x14ac:dyDescent="0.3">
      <c r="I1005" s="2">
        <v>1</v>
      </c>
    </row>
    <row r="1006" spans="9:9" x14ac:dyDescent="0.3">
      <c r="I1006" s="2">
        <v>3</v>
      </c>
    </row>
    <row r="1007" spans="9:9" x14ac:dyDescent="0.3">
      <c r="I1007" s="2">
        <v>4</v>
      </c>
    </row>
    <row r="1008" spans="9:9" x14ac:dyDescent="0.3">
      <c r="I1008" s="2">
        <v>1</v>
      </c>
    </row>
    <row r="1009" spans="9:9" x14ac:dyDescent="0.3">
      <c r="I1009" s="2">
        <v>1</v>
      </c>
    </row>
    <row r="1010" spans="9:9" x14ac:dyDescent="0.3">
      <c r="I1010" s="2">
        <v>9</v>
      </c>
    </row>
    <row r="1011" spans="9:9" x14ac:dyDescent="0.3">
      <c r="I1011" s="2">
        <v>3</v>
      </c>
    </row>
    <row r="1012" spans="9:9" x14ac:dyDescent="0.3">
      <c r="I1012" s="2">
        <v>1</v>
      </c>
    </row>
    <row r="1013" spans="9:9" x14ac:dyDescent="0.3">
      <c r="I1013" s="2">
        <v>7</v>
      </c>
    </row>
    <row r="1014" spans="9:9" x14ac:dyDescent="0.3">
      <c r="I1014" s="2">
        <v>2</v>
      </c>
    </row>
    <row r="1015" spans="9:9" x14ac:dyDescent="0.3">
      <c r="I1015" s="2">
        <v>4</v>
      </c>
    </row>
    <row r="1016" spans="9:9" x14ac:dyDescent="0.3">
      <c r="I1016" s="2">
        <v>4</v>
      </c>
    </row>
    <row r="1017" spans="9:9" x14ac:dyDescent="0.3">
      <c r="I1017" s="2">
        <v>1</v>
      </c>
    </row>
    <row r="1018" spans="9:9" x14ac:dyDescent="0.3">
      <c r="I1018" s="2">
        <v>5</v>
      </c>
    </row>
    <row r="1019" spans="9:9" x14ac:dyDescent="0.3">
      <c r="I1019" s="2">
        <v>4</v>
      </c>
    </row>
    <row r="1020" spans="9:9" x14ac:dyDescent="0.3">
      <c r="I1020" s="2">
        <v>5</v>
      </c>
    </row>
    <row r="1021" spans="9:9" x14ac:dyDescent="0.3">
      <c r="I1021" s="2">
        <v>1</v>
      </c>
    </row>
    <row r="1022" spans="9:9" x14ac:dyDescent="0.3">
      <c r="I1022" s="2">
        <v>3</v>
      </c>
    </row>
    <row r="1023" spans="9:9" x14ac:dyDescent="0.3">
      <c r="I1023" s="2">
        <v>3</v>
      </c>
    </row>
    <row r="1024" spans="9:9" x14ac:dyDescent="0.3">
      <c r="I1024" s="2">
        <v>3</v>
      </c>
    </row>
    <row r="1025" spans="9:9" x14ac:dyDescent="0.3">
      <c r="I1025" s="2">
        <v>2</v>
      </c>
    </row>
    <row r="1026" spans="9:9" x14ac:dyDescent="0.3">
      <c r="I1026" s="2">
        <v>3</v>
      </c>
    </row>
    <row r="1027" spans="9:9" x14ac:dyDescent="0.3">
      <c r="I1027" s="2">
        <v>2</v>
      </c>
    </row>
    <row r="1028" spans="9:9" x14ac:dyDescent="0.3">
      <c r="I1028" s="2">
        <v>5</v>
      </c>
    </row>
    <row r="1029" spans="9:9" x14ac:dyDescent="0.3">
      <c r="I1029" s="2">
        <v>2</v>
      </c>
    </row>
    <row r="1030" spans="9:9" x14ac:dyDescent="0.3">
      <c r="I1030" s="2">
        <v>5</v>
      </c>
    </row>
    <row r="1031" spans="9:9" x14ac:dyDescent="0.3">
      <c r="I1031" s="2">
        <v>2</v>
      </c>
    </row>
    <row r="1032" spans="9:9" x14ac:dyDescent="0.3">
      <c r="I1032" s="2">
        <v>2</v>
      </c>
    </row>
    <row r="1033" spans="9:9" x14ac:dyDescent="0.3">
      <c r="I1033" s="2">
        <v>2</v>
      </c>
    </row>
    <row r="1034" spans="9:9" x14ac:dyDescent="0.3">
      <c r="I1034" s="2">
        <v>8</v>
      </c>
    </row>
    <row r="1035" spans="9:9" x14ac:dyDescent="0.3">
      <c r="I1035" s="2">
        <v>3</v>
      </c>
    </row>
    <row r="1036" spans="9:9" x14ac:dyDescent="0.3">
      <c r="I1036" s="2">
        <v>8</v>
      </c>
    </row>
    <row r="1037" spans="9:9" x14ac:dyDescent="0.3">
      <c r="I1037" s="2">
        <v>5</v>
      </c>
    </row>
    <row r="1038" spans="9:9" x14ac:dyDescent="0.3">
      <c r="I1038" s="2">
        <v>6</v>
      </c>
    </row>
    <row r="1039" spans="9:9" x14ac:dyDescent="0.3">
      <c r="I1039" s="2">
        <v>7</v>
      </c>
    </row>
    <row r="1040" spans="9:9" x14ac:dyDescent="0.3">
      <c r="I1040" s="2">
        <v>6</v>
      </c>
    </row>
    <row r="1041" spans="9:9" x14ac:dyDescent="0.3">
      <c r="I1041" s="2">
        <v>4</v>
      </c>
    </row>
    <row r="1042" spans="9:9" x14ac:dyDescent="0.3">
      <c r="I1042" s="2">
        <v>3</v>
      </c>
    </row>
    <row r="1043" spans="9:9" x14ac:dyDescent="0.3">
      <c r="I1043" s="2">
        <v>3</v>
      </c>
    </row>
    <row r="1044" spans="9:9" x14ac:dyDescent="0.3">
      <c r="I1044" s="2">
        <v>4</v>
      </c>
    </row>
    <row r="1045" spans="9:9" x14ac:dyDescent="0.3">
      <c r="I1045" s="2">
        <v>2</v>
      </c>
    </row>
    <row r="1046" spans="9:9" x14ac:dyDescent="0.3">
      <c r="I1046" s="2">
        <v>4</v>
      </c>
    </row>
    <row r="1047" spans="9:9" x14ac:dyDescent="0.3">
      <c r="I1047" s="2">
        <v>5</v>
      </c>
    </row>
    <row r="1048" spans="9:9" x14ac:dyDescent="0.3">
      <c r="I1048" s="2">
        <v>3</v>
      </c>
    </row>
    <row r="1049" spans="9:9" x14ac:dyDescent="0.3">
      <c r="I1049" s="2">
        <v>2</v>
      </c>
    </row>
    <row r="1050" spans="9:9" x14ac:dyDescent="0.3">
      <c r="I1050" s="2">
        <v>5</v>
      </c>
    </row>
    <row r="1051" spans="9:9" x14ac:dyDescent="0.3">
      <c r="I1051" s="2">
        <v>5</v>
      </c>
    </row>
    <row r="1052" spans="9:9" x14ac:dyDescent="0.3">
      <c r="I1052" s="2">
        <v>2</v>
      </c>
    </row>
    <row r="1053" spans="9:9" x14ac:dyDescent="0.3">
      <c r="I1053" s="2">
        <v>7</v>
      </c>
    </row>
    <row r="1054" spans="9:9" x14ac:dyDescent="0.3">
      <c r="I1054" s="2">
        <v>2</v>
      </c>
    </row>
    <row r="1055" spans="9:9" x14ac:dyDescent="0.3">
      <c r="I1055" s="2">
        <v>2</v>
      </c>
    </row>
    <row r="1056" spans="9:9" x14ac:dyDescent="0.3">
      <c r="I1056" s="2">
        <v>2</v>
      </c>
    </row>
    <row r="1057" spans="9:9" x14ac:dyDescent="0.3">
      <c r="I1057" s="2">
        <v>3</v>
      </c>
    </row>
    <row r="1058" spans="9:9" x14ac:dyDescent="0.3">
      <c r="I1058" s="2">
        <v>1</v>
      </c>
    </row>
    <row r="1059" spans="9:9" x14ac:dyDescent="0.3">
      <c r="I1059" s="2">
        <v>7</v>
      </c>
    </row>
    <row r="1060" spans="9:9" x14ac:dyDescent="0.3">
      <c r="I1060" s="2">
        <v>3</v>
      </c>
    </row>
    <row r="1061" spans="9:9" x14ac:dyDescent="0.3">
      <c r="I1061" s="2">
        <v>3</v>
      </c>
    </row>
    <row r="1062" spans="9:9" x14ac:dyDescent="0.3">
      <c r="I1062" s="2">
        <v>3</v>
      </c>
    </row>
    <row r="1063" spans="9:9" x14ac:dyDescent="0.3">
      <c r="I1063" s="2">
        <v>4</v>
      </c>
    </row>
    <row r="1064" spans="9:9" x14ac:dyDescent="0.3">
      <c r="I1064" s="2">
        <v>7</v>
      </c>
    </row>
    <row r="1065" spans="9:9" x14ac:dyDescent="0.3">
      <c r="I1065" s="2">
        <v>5</v>
      </c>
    </row>
    <row r="1066" spans="9:9" x14ac:dyDescent="0.3">
      <c r="I1066" s="2">
        <v>3</v>
      </c>
    </row>
    <row r="1067" spans="9:9" x14ac:dyDescent="0.3">
      <c r="I1067" s="2">
        <v>1</v>
      </c>
    </row>
    <row r="1068" spans="9:9" x14ac:dyDescent="0.3">
      <c r="I1068" s="2">
        <v>6</v>
      </c>
    </row>
    <row r="1069" spans="9:9" x14ac:dyDescent="0.3">
      <c r="I1069" s="2">
        <v>5</v>
      </c>
    </row>
    <row r="1070" spans="9:9" x14ac:dyDescent="0.3">
      <c r="I1070" s="2">
        <v>5</v>
      </c>
    </row>
    <row r="1071" spans="9:9" x14ac:dyDescent="0.3">
      <c r="I1071" s="2">
        <v>5</v>
      </c>
    </row>
    <row r="1072" spans="9:9" x14ac:dyDescent="0.3">
      <c r="I1072" s="2">
        <v>2</v>
      </c>
    </row>
    <row r="1073" spans="9:9" x14ac:dyDescent="0.3">
      <c r="I1073" s="2">
        <v>1</v>
      </c>
    </row>
    <row r="1074" spans="9:9" x14ac:dyDescent="0.3">
      <c r="I1074" s="2">
        <v>3</v>
      </c>
    </row>
    <row r="1075" spans="9:9" x14ac:dyDescent="0.3">
      <c r="I1075" s="2">
        <v>2</v>
      </c>
    </row>
    <row r="1076" spans="9:9" x14ac:dyDescent="0.3">
      <c r="I1076" s="2">
        <v>4</v>
      </c>
    </row>
    <row r="1077" spans="9:9" x14ac:dyDescent="0.3">
      <c r="I1077" s="2">
        <v>2</v>
      </c>
    </row>
    <row r="1078" spans="9:9" x14ac:dyDescent="0.3">
      <c r="I1078" s="2">
        <v>2</v>
      </c>
    </row>
    <row r="1079" spans="9:9" x14ac:dyDescent="0.3">
      <c r="I1079" s="2">
        <v>3</v>
      </c>
    </row>
    <row r="1080" spans="9:9" x14ac:dyDescent="0.3">
      <c r="I1080" s="2">
        <v>11</v>
      </c>
    </row>
    <row r="1081" spans="9:9" x14ac:dyDescent="0.3">
      <c r="I1081" s="2">
        <v>5</v>
      </c>
    </row>
    <row r="1082" spans="9:9" x14ac:dyDescent="0.3">
      <c r="I1082" s="2">
        <v>3</v>
      </c>
    </row>
    <row r="1083" spans="9:9" x14ac:dyDescent="0.3">
      <c r="I1083" s="2">
        <v>3</v>
      </c>
    </row>
    <row r="1084" spans="9:9" x14ac:dyDescent="0.3">
      <c r="I1084" s="2">
        <v>5</v>
      </c>
    </row>
    <row r="1085" spans="9:9" x14ac:dyDescent="0.3">
      <c r="I1085" s="2">
        <v>3</v>
      </c>
    </row>
    <row r="1086" spans="9:9" x14ac:dyDescent="0.3">
      <c r="I1086" s="2">
        <v>2</v>
      </c>
    </row>
    <row r="1087" spans="9:9" x14ac:dyDescent="0.3">
      <c r="I1087" s="2">
        <v>2</v>
      </c>
    </row>
    <row r="1088" spans="9:9" x14ac:dyDescent="0.3">
      <c r="I1088" s="2">
        <v>3</v>
      </c>
    </row>
    <row r="1089" spans="9:9" x14ac:dyDescent="0.3">
      <c r="I1089" s="2">
        <v>9</v>
      </c>
    </row>
    <row r="1090" spans="9:9" x14ac:dyDescent="0.3">
      <c r="I1090" s="2">
        <v>9</v>
      </c>
    </row>
    <row r="1091" spans="9:9" x14ac:dyDescent="0.3">
      <c r="I1091" s="2">
        <v>2</v>
      </c>
    </row>
    <row r="1092" spans="9:9" x14ac:dyDescent="0.3">
      <c r="I1092" s="2">
        <v>6</v>
      </c>
    </row>
    <row r="1093" spans="9:9" x14ac:dyDescent="0.3">
      <c r="I1093" s="2">
        <v>4</v>
      </c>
    </row>
    <row r="1094" spans="9:9" x14ac:dyDescent="0.3">
      <c r="I1094" s="2">
        <v>1</v>
      </c>
    </row>
    <row r="1095" spans="9:9" x14ac:dyDescent="0.3">
      <c r="I1095" s="2">
        <v>4</v>
      </c>
    </row>
    <row r="1096" spans="9:9" x14ac:dyDescent="0.3">
      <c r="I1096" s="2">
        <v>4</v>
      </c>
    </row>
    <row r="1097" spans="9:9" x14ac:dyDescent="0.3">
      <c r="I1097" s="2">
        <v>3</v>
      </c>
    </row>
    <row r="1098" spans="9:9" x14ac:dyDescent="0.3">
      <c r="I1098" s="2">
        <v>3</v>
      </c>
    </row>
    <row r="1099" spans="9:9" x14ac:dyDescent="0.3">
      <c r="I1099" s="2">
        <v>14</v>
      </c>
    </row>
    <row r="1100" spans="9:9" x14ac:dyDescent="0.3">
      <c r="I1100" s="2">
        <v>2</v>
      </c>
    </row>
    <row r="1101" spans="9:9" x14ac:dyDescent="0.3">
      <c r="I1101" s="2">
        <v>5</v>
      </c>
    </row>
    <row r="1102" spans="9:9" x14ac:dyDescent="0.3">
      <c r="I1102" s="2">
        <v>2</v>
      </c>
    </row>
    <row r="1103" spans="9:9" x14ac:dyDescent="0.3">
      <c r="I1103" s="2">
        <v>3</v>
      </c>
    </row>
    <row r="1104" spans="9:9" x14ac:dyDescent="0.3">
      <c r="I1104" s="2">
        <v>2</v>
      </c>
    </row>
    <row r="1105" spans="9:9" x14ac:dyDescent="0.3">
      <c r="I1105" s="2">
        <v>7</v>
      </c>
    </row>
    <row r="1106" spans="9:9" x14ac:dyDescent="0.3">
      <c r="I1106" s="2">
        <v>6</v>
      </c>
    </row>
    <row r="1107" spans="9:9" x14ac:dyDescent="0.3">
      <c r="I1107" s="2">
        <v>5</v>
      </c>
    </row>
    <row r="1108" spans="9:9" x14ac:dyDescent="0.3">
      <c r="I1108" s="2">
        <v>4</v>
      </c>
    </row>
    <row r="1109" spans="9:9" x14ac:dyDescent="0.3">
      <c r="I1109" s="2">
        <v>2</v>
      </c>
    </row>
    <row r="1110" spans="9:9" x14ac:dyDescent="0.3">
      <c r="I1110" s="2">
        <v>4</v>
      </c>
    </row>
    <row r="1111" spans="9:9" x14ac:dyDescent="0.3">
      <c r="I1111" s="2">
        <v>9</v>
      </c>
    </row>
    <row r="1112" spans="9:9" x14ac:dyDescent="0.3">
      <c r="I1112" s="2">
        <v>9</v>
      </c>
    </row>
    <row r="1113" spans="9:9" x14ac:dyDescent="0.3">
      <c r="I1113" s="2">
        <v>7</v>
      </c>
    </row>
    <row r="1114" spans="9:9" x14ac:dyDescent="0.3">
      <c r="I1114" s="2">
        <v>6</v>
      </c>
    </row>
    <row r="1115" spans="9:9" x14ac:dyDescent="0.3">
      <c r="I1115" s="2">
        <v>3</v>
      </c>
    </row>
    <row r="1116" spans="9:9" x14ac:dyDescent="0.3">
      <c r="I1116" s="2">
        <v>4</v>
      </c>
    </row>
    <row r="1117" spans="9:9" x14ac:dyDescent="0.3">
      <c r="I1117" s="2">
        <v>4</v>
      </c>
    </row>
    <row r="1118" spans="9:9" x14ac:dyDescent="0.3">
      <c r="I1118" s="2">
        <v>7</v>
      </c>
    </row>
    <row r="1119" spans="9:9" x14ac:dyDescent="0.3">
      <c r="I1119" s="2">
        <v>4</v>
      </c>
    </row>
    <row r="1120" spans="9:9" x14ac:dyDescent="0.3">
      <c r="I1120" s="2">
        <v>2</v>
      </c>
    </row>
    <row r="1121" spans="9:9" x14ac:dyDescent="0.3">
      <c r="I1121" s="2">
        <v>1</v>
      </c>
    </row>
    <row r="1122" spans="9:9" x14ac:dyDescent="0.3">
      <c r="I1122" s="2">
        <v>2</v>
      </c>
    </row>
    <row r="1123" spans="9:9" x14ac:dyDescent="0.3">
      <c r="I1123" s="2">
        <v>2</v>
      </c>
    </row>
    <row r="1124" spans="9:9" x14ac:dyDescent="0.3">
      <c r="I1124" s="2">
        <v>1</v>
      </c>
    </row>
    <row r="1125" spans="9:9" x14ac:dyDescent="0.3">
      <c r="I1125" s="2">
        <v>2</v>
      </c>
    </row>
    <row r="1126" spans="9:9" x14ac:dyDescent="0.3">
      <c r="I1126" s="2">
        <v>5</v>
      </c>
    </row>
    <row r="1127" spans="9:9" x14ac:dyDescent="0.3">
      <c r="I1127" s="2">
        <v>6</v>
      </c>
    </row>
    <row r="1128" spans="9:9" x14ac:dyDescent="0.3">
      <c r="I1128" s="2">
        <v>1</v>
      </c>
    </row>
    <row r="1129" spans="9:9" x14ac:dyDescent="0.3">
      <c r="I1129" s="2">
        <v>5</v>
      </c>
    </row>
    <row r="1130" spans="9:9" x14ac:dyDescent="0.3">
      <c r="I1130" s="2">
        <v>3</v>
      </c>
    </row>
    <row r="1131" spans="9:9" x14ac:dyDescent="0.3">
      <c r="I1131" s="2">
        <v>10</v>
      </c>
    </row>
    <row r="1132" spans="9:9" x14ac:dyDescent="0.3">
      <c r="I1132" s="2">
        <v>1</v>
      </c>
    </row>
    <row r="1133" spans="9:9" x14ac:dyDescent="0.3">
      <c r="I1133" s="2">
        <v>2</v>
      </c>
    </row>
    <row r="1134" spans="9:9" x14ac:dyDescent="0.3">
      <c r="I1134" s="2">
        <v>2</v>
      </c>
    </row>
    <row r="1135" spans="9:9" x14ac:dyDescent="0.3">
      <c r="I1135" s="2">
        <v>5</v>
      </c>
    </row>
    <row r="1136" spans="9:9" x14ac:dyDescent="0.3">
      <c r="I1136" s="2">
        <v>6</v>
      </c>
    </row>
    <row r="1137" spans="9:9" x14ac:dyDescent="0.3">
      <c r="I1137" s="2">
        <v>1</v>
      </c>
    </row>
    <row r="1138" spans="9:9" x14ac:dyDescent="0.3">
      <c r="I1138" s="2">
        <v>2</v>
      </c>
    </row>
    <row r="1139" spans="9:9" x14ac:dyDescent="0.3">
      <c r="I1139" s="2">
        <v>2</v>
      </c>
    </row>
    <row r="1140" spans="9:9" x14ac:dyDescent="0.3">
      <c r="I1140" s="2">
        <v>2</v>
      </c>
    </row>
    <row r="1141" spans="9:9" x14ac:dyDescent="0.3">
      <c r="I1141" s="2">
        <v>1</v>
      </c>
    </row>
    <row r="1142" spans="9:9" x14ac:dyDescent="0.3">
      <c r="I1142" s="2">
        <v>5</v>
      </c>
    </row>
    <row r="1143" spans="9:9" x14ac:dyDescent="0.3">
      <c r="I1143" s="2">
        <v>7</v>
      </c>
    </row>
    <row r="1144" spans="9:9" x14ac:dyDescent="0.3">
      <c r="I1144" s="2">
        <v>2</v>
      </c>
    </row>
    <row r="1145" spans="9:9" x14ac:dyDescent="0.3">
      <c r="I1145" s="2">
        <v>3</v>
      </c>
    </row>
    <row r="1146" spans="9:9" x14ac:dyDescent="0.3">
      <c r="I1146" s="2">
        <v>3</v>
      </c>
    </row>
    <row r="1147" spans="9:9" x14ac:dyDescent="0.3">
      <c r="I1147" s="2">
        <v>3</v>
      </c>
    </row>
    <row r="1148" spans="9:9" x14ac:dyDescent="0.3">
      <c r="I1148" s="2">
        <v>3</v>
      </c>
    </row>
    <row r="1149" spans="9:9" x14ac:dyDescent="0.3">
      <c r="I1149" s="2">
        <v>2</v>
      </c>
    </row>
    <row r="1150" spans="9:9" x14ac:dyDescent="0.3">
      <c r="I1150" s="2">
        <v>3</v>
      </c>
    </row>
    <row r="1151" spans="9:9" x14ac:dyDescent="0.3">
      <c r="I1151" s="2">
        <v>3</v>
      </c>
    </row>
    <row r="1152" spans="9:9" x14ac:dyDescent="0.3">
      <c r="I1152" s="2">
        <v>2</v>
      </c>
    </row>
    <row r="1153" spans="9:9" x14ac:dyDescent="0.3">
      <c r="I1153" s="2">
        <v>5</v>
      </c>
    </row>
    <row r="1154" spans="9:9" x14ac:dyDescent="0.3">
      <c r="I1154" s="2">
        <v>3</v>
      </c>
    </row>
    <row r="1155" spans="9:9" x14ac:dyDescent="0.3">
      <c r="I1155" s="2">
        <v>1</v>
      </c>
    </row>
    <row r="1156" spans="9:9" x14ac:dyDescent="0.3">
      <c r="I1156" s="2">
        <v>5</v>
      </c>
    </row>
    <row r="1157" spans="9:9" x14ac:dyDescent="0.3">
      <c r="I1157" s="2">
        <v>2</v>
      </c>
    </row>
    <row r="1158" spans="9:9" x14ac:dyDescent="0.3">
      <c r="I1158" s="2">
        <v>2</v>
      </c>
    </row>
    <row r="1159" spans="9:9" x14ac:dyDescent="0.3">
      <c r="I1159" s="2">
        <v>3</v>
      </c>
    </row>
    <row r="1160" spans="9:9" x14ac:dyDescent="0.3">
      <c r="I1160" s="2">
        <v>5</v>
      </c>
    </row>
    <row r="1161" spans="9:9" x14ac:dyDescent="0.3">
      <c r="I1161" s="2">
        <v>2</v>
      </c>
    </row>
    <row r="1162" spans="9:9" x14ac:dyDescent="0.3">
      <c r="I1162" s="2">
        <v>4</v>
      </c>
    </row>
    <row r="1163" spans="9:9" x14ac:dyDescent="0.3">
      <c r="I1163" s="2">
        <v>2</v>
      </c>
    </row>
    <row r="1164" spans="9:9" x14ac:dyDescent="0.3">
      <c r="I1164" s="2">
        <v>1</v>
      </c>
    </row>
    <row r="1165" spans="9:9" x14ac:dyDescent="0.3">
      <c r="I1165" s="2">
        <v>7</v>
      </c>
    </row>
    <row r="1166" spans="9:9" x14ac:dyDescent="0.3">
      <c r="I1166" s="2">
        <v>3</v>
      </c>
    </row>
    <row r="1167" spans="9:9" x14ac:dyDescent="0.3">
      <c r="I1167" s="2">
        <v>4</v>
      </c>
    </row>
    <row r="1168" spans="9:9" x14ac:dyDescent="0.3">
      <c r="I1168" s="2">
        <v>5</v>
      </c>
    </row>
    <row r="1169" spans="9:9" x14ac:dyDescent="0.3">
      <c r="I1169" s="2">
        <v>2</v>
      </c>
    </row>
    <row r="1170" spans="9:9" x14ac:dyDescent="0.3">
      <c r="I1170" s="2">
        <v>3</v>
      </c>
    </row>
    <row r="1171" spans="9:9" x14ac:dyDescent="0.3">
      <c r="I1171" s="2">
        <v>2</v>
      </c>
    </row>
    <row r="1172" spans="9:9" x14ac:dyDescent="0.3">
      <c r="I1172" s="2">
        <v>7</v>
      </c>
    </row>
    <row r="1173" spans="9:9" x14ac:dyDescent="0.3">
      <c r="I1173" s="2">
        <v>5</v>
      </c>
    </row>
    <row r="1174" spans="9:9" x14ac:dyDescent="0.3">
      <c r="I1174" s="2">
        <v>5</v>
      </c>
    </row>
    <row r="1175" spans="9:9" x14ac:dyDescent="0.3">
      <c r="I1175" s="2">
        <v>2</v>
      </c>
    </row>
    <row r="1176" spans="9:9" x14ac:dyDescent="0.3">
      <c r="I1176" s="2">
        <v>2</v>
      </c>
    </row>
    <row r="1177" spans="9:9" x14ac:dyDescent="0.3">
      <c r="I1177" s="2">
        <v>3</v>
      </c>
    </row>
    <row r="1178" spans="9:9" x14ac:dyDescent="0.3">
      <c r="I1178" s="2">
        <v>3</v>
      </c>
    </row>
    <row r="1179" spans="9:9" x14ac:dyDescent="0.3">
      <c r="I1179" s="2">
        <v>3</v>
      </c>
    </row>
    <row r="1180" spans="9:9" x14ac:dyDescent="0.3">
      <c r="I1180" s="2">
        <v>3</v>
      </c>
    </row>
    <row r="1181" spans="9:9" x14ac:dyDescent="0.3">
      <c r="I1181" s="2">
        <v>2</v>
      </c>
    </row>
    <row r="1182" spans="9:9" x14ac:dyDescent="0.3">
      <c r="I1182" s="2">
        <v>3</v>
      </c>
    </row>
    <row r="1183" spans="9:9" x14ac:dyDescent="0.3">
      <c r="I1183" s="2">
        <v>1</v>
      </c>
    </row>
    <row r="1184" spans="9:9" x14ac:dyDescent="0.3">
      <c r="I1184" s="2">
        <v>2</v>
      </c>
    </row>
    <row r="1185" spans="9:9" x14ac:dyDescent="0.3">
      <c r="I1185" s="2">
        <v>3</v>
      </c>
    </row>
    <row r="1186" spans="9:9" x14ac:dyDescent="0.3">
      <c r="I1186" s="2">
        <v>3</v>
      </c>
    </row>
    <row r="1187" spans="9:9" x14ac:dyDescent="0.3">
      <c r="I1187" s="2">
        <v>2</v>
      </c>
    </row>
    <row r="1188" spans="9:9" x14ac:dyDescent="0.3">
      <c r="I1188" s="2">
        <v>4</v>
      </c>
    </row>
    <row r="1189" spans="9:9" x14ac:dyDescent="0.3">
      <c r="I1189" s="2">
        <v>3</v>
      </c>
    </row>
    <row r="1190" spans="9:9" x14ac:dyDescent="0.3">
      <c r="I1190" s="2">
        <v>5</v>
      </c>
    </row>
    <row r="1191" spans="9:9" x14ac:dyDescent="0.3">
      <c r="I1191" s="2">
        <v>5</v>
      </c>
    </row>
    <row r="1192" spans="9:9" x14ac:dyDescent="0.3">
      <c r="I1192" s="2">
        <v>1</v>
      </c>
    </row>
    <row r="1193" spans="9:9" x14ac:dyDescent="0.3">
      <c r="I1193" s="2">
        <v>11</v>
      </c>
    </row>
    <row r="1194" spans="9:9" x14ac:dyDescent="0.3">
      <c r="I1194" s="2">
        <v>4</v>
      </c>
    </row>
    <row r="1195" spans="9:9" x14ac:dyDescent="0.3">
      <c r="I1195" s="2">
        <v>3</v>
      </c>
    </row>
    <row r="1196" spans="9:9" x14ac:dyDescent="0.3">
      <c r="I1196" s="2">
        <v>5</v>
      </c>
    </row>
    <row r="1197" spans="9:9" x14ac:dyDescent="0.3">
      <c r="I1197" s="2">
        <v>5</v>
      </c>
    </row>
    <row r="1198" spans="9:9" x14ac:dyDescent="0.3">
      <c r="I1198" s="2">
        <v>7</v>
      </c>
    </row>
    <row r="1199" spans="9:9" x14ac:dyDescent="0.3">
      <c r="I1199" s="2">
        <v>9</v>
      </c>
    </row>
    <row r="1200" spans="9:9" x14ac:dyDescent="0.3">
      <c r="I1200" s="2">
        <v>4</v>
      </c>
    </row>
    <row r="1201" spans="9:9" x14ac:dyDescent="0.3">
      <c r="I1201" s="2">
        <v>2</v>
      </c>
    </row>
    <row r="1202" spans="9:9" x14ac:dyDescent="0.3">
      <c r="I1202" s="2">
        <v>3</v>
      </c>
    </row>
    <row r="1203" spans="9:9" x14ac:dyDescent="0.3">
      <c r="I1203" s="2">
        <v>2</v>
      </c>
    </row>
    <row r="1204" spans="9:9" x14ac:dyDescent="0.3">
      <c r="I1204" s="2">
        <v>9</v>
      </c>
    </row>
    <row r="1205" spans="9:9" x14ac:dyDescent="0.3">
      <c r="I1205" s="2">
        <v>7</v>
      </c>
    </row>
    <row r="1206" spans="9:9" x14ac:dyDescent="0.3">
      <c r="I1206" s="2">
        <v>1</v>
      </c>
    </row>
    <row r="1207" spans="9:9" x14ac:dyDescent="0.3">
      <c r="I1207" s="2">
        <v>4</v>
      </c>
    </row>
    <row r="1208" spans="9:9" x14ac:dyDescent="0.3">
      <c r="I1208" s="2">
        <v>6</v>
      </c>
    </row>
    <row r="1209" spans="9:9" x14ac:dyDescent="0.3">
      <c r="I1209" s="2">
        <v>6</v>
      </c>
    </row>
    <row r="1210" spans="9:9" x14ac:dyDescent="0.3">
      <c r="I1210" s="2">
        <v>4</v>
      </c>
    </row>
    <row r="1211" spans="9:9" x14ac:dyDescent="0.3">
      <c r="I1211" s="2">
        <v>5</v>
      </c>
    </row>
    <row r="1212" spans="9:9" x14ac:dyDescent="0.3">
      <c r="I1212" s="2">
        <v>5</v>
      </c>
    </row>
    <row r="1213" spans="9:9" x14ac:dyDescent="0.3">
      <c r="I1213" s="2">
        <v>3</v>
      </c>
    </row>
    <row r="1214" spans="9:9" x14ac:dyDescent="0.3">
      <c r="I1214" s="2">
        <v>3</v>
      </c>
    </row>
    <row r="1215" spans="9:9" x14ac:dyDescent="0.3">
      <c r="I1215" s="2">
        <v>4</v>
      </c>
    </row>
    <row r="1216" spans="9:9" x14ac:dyDescent="0.3">
      <c r="I1216" s="2">
        <v>3</v>
      </c>
    </row>
    <row r="1217" spans="9:9" x14ac:dyDescent="0.3">
      <c r="I1217" s="2">
        <v>2</v>
      </c>
    </row>
    <row r="1218" spans="9:9" x14ac:dyDescent="0.3">
      <c r="I1218" s="2">
        <v>2</v>
      </c>
    </row>
    <row r="1219" spans="9:9" x14ac:dyDescent="0.3">
      <c r="I1219" s="2">
        <v>1</v>
      </c>
    </row>
    <row r="1220" spans="9:9" x14ac:dyDescent="0.3">
      <c r="I1220" s="2">
        <v>1</v>
      </c>
    </row>
    <row r="1221" spans="9:9" x14ac:dyDescent="0.3">
      <c r="I1221" s="2">
        <v>5</v>
      </c>
    </row>
    <row r="1222" spans="9:9" x14ac:dyDescent="0.3">
      <c r="I1222" s="2">
        <v>4</v>
      </c>
    </row>
    <row r="1223" spans="9:9" x14ac:dyDescent="0.3">
      <c r="I1223" s="2">
        <v>2</v>
      </c>
    </row>
    <row r="1224" spans="9:9" x14ac:dyDescent="0.3">
      <c r="I1224" s="2">
        <v>3</v>
      </c>
    </row>
    <row r="1225" spans="9:9" x14ac:dyDescent="0.3">
      <c r="I1225" s="2">
        <v>4</v>
      </c>
    </row>
    <row r="1226" spans="9:9" x14ac:dyDescent="0.3">
      <c r="I1226" s="2">
        <v>3</v>
      </c>
    </row>
    <row r="1227" spans="9:9" x14ac:dyDescent="0.3">
      <c r="I1227" s="2">
        <v>8</v>
      </c>
    </row>
    <row r="1228" spans="9:9" x14ac:dyDescent="0.3">
      <c r="I1228" s="2">
        <v>2</v>
      </c>
    </row>
    <row r="1229" spans="9:9" x14ac:dyDescent="0.3">
      <c r="I1229" s="2">
        <v>3</v>
      </c>
    </row>
    <row r="1230" spans="9:9" x14ac:dyDescent="0.3">
      <c r="I1230" s="2">
        <v>4</v>
      </c>
    </row>
    <row r="1231" spans="9:9" x14ac:dyDescent="0.3">
      <c r="I1231" s="2">
        <v>1</v>
      </c>
    </row>
    <row r="1232" spans="9:9" x14ac:dyDescent="0.3">
      <c r="I1232" s="2">
        <v>4</v>
      </c>
    </row>
    <row r="1233" spans="9:9" x14ac:dyDescent="0.3">
      <c r="I1233" s="2">
        <v>7</v>
      </c>
    </row>
    <row r="1234" spans="9:9" x14ac:dyDescent="0.3">
      <c r="I1234" s="2">
        <v>1</v>
      </c>
    </row>
    <row r="1235" spans="9:9" x14ac:dyDescent="0.3">
      <c r="I1235" s="2">
        <v>4</v>
      </c>
    </row>
    <row r="1236" spans="9:9" x14ac:dyDescent="0.3">
      <c r="I1236" s="2">
        <v>3</v>
      </c>
    </row>
    <row r="1237" spans="9:9" x14ac:dyDescent="0.3">
      <c r="I1237" s="2">
        <v>3</v>
      </c>
    </row>
    <row r="1238" spans="9:9" x14ac:dyDescent="0.3">
      <c r="I1238" s="2">
        <v>2</v>
      </c>
    </row>
    <row r="1239" spans="9:9" x14ac:dyDescent="0.3">
      <c r="I1239" s="2">
        <v>3</v>
      </c>
    </row>
    <row r="1240" spans="9:9" x14ac:dyDescent="0.3">
      <c r="I1240" s="2">
        <v>4</v>
      </c>
    </row>
    <row r="1241" spans="9:9" x14ac:dyDescent="0.3">
      <c r="I1241" s="2">
        <v>4</v>
      </c>
    </row>
    <row r="1242" spans="9:9" x14ac:dyDescent="0.3">
      <c r="I1242" s="2">
        <v>9</v>
      </c>
    </row>
    <row r="1243" spans="9:9" x14ac:dyDescent="0.3">
      <c r="I1243" s="2">
        <v>7</v>
      </c>
    </row>
    <row r="1244" spans="9:9" x14ac:dyDescent="0.3">
      <c r="I1244" s="2">
        <v>1</v>
      </c>
    </row>
    <row r="1245" spans="9:9" x14ac:dyDescent="0.3">
      <c r="I1245" s="2">
        <v>13</v>
      </c>
    </row>
    <row r="1246" spans="9:9" x14ac:dyDescent="0.3">
      <c r="I1246" s="2">
        <v>3</v>
      </c>
    </row>
    <row r="1247" spans="9:9" x14ac:dyDescent="0.3">
      <c r="I1247" s="2">
        <v>2</v>
      </c>
    </row>
    <row r="1248" spans="9:9" x14ac:dyDescent="0.3">
      <c r="I1248" s="2">
        <v>2</v>
      </c>
    </row>
    <row r="1249" spans="9:9" x14ac:dyDescent="0.3">
      <c r="I1249" s="2">
        <v>2</v>
      </c>
    </row>
    <row r="1250" spans="9:9" x14ac:dyDescent="0.3">
      <c r="I1250" s="2">
        <v>6</v>
      </c>
    </row>
    <row r="1251" spans="9:9" x14ac:dyDescent="0.3">
      <c r="I1251" s="2">
        <v>3</v>
      </c>
    </row>
    <row r="1252" spans="9:9" x14ac:dyDescent="0.3">
      <c r="I1252" s="2">
        <v>3</v>
      </c>
    </row>
    <row r="1253" spans="9:9" x14ac:dyDescent="0.3">
      <c r="I1253" s="2">
        <v>6</v>
      </c>
    </row>
    <row r="1254" spans="9:9" x14ac:dyDescent="0.3">
      <c r="I1254" s="2">
        <v>1</v>
      </c>
    </row>
    <row r="1255" spans="9:9" x14ac:dyDescent="0.3">
      <c r="I1255" s="2">
        <v>4</v>
      </c>
    </row>
    <row r="1256" spans="9:9" x14ac:dyDescent="0.3">
      <c r="I1256" s="2">
        <v>2</v>
      </c>
    </row>
    <row r="1257" spans="9:9" x14ac:dyDescent="0.3">
      <c r="I1257" s="2">
        <v>3</v>
      </c>
    </row>
    <row r="1258" spans="9:9" x14ac:dyDescent="0.3">
      <c r="I1258" s="2">
        <v>3</v>
      </c>
    </row>
    <row r="1259" spans="9:9" x14ac:dyDescent="0.3">
      <c r="I1259" s="2">
        <v>4</v>
      </c>
    </row>
    <row r="1260" spans="9:9" x14ac:dyDescent="0.3">
      <c r="I1260" s="2">
        <v>6</v>
      </c>
    </row>
    <row r="1261" spans="9:9" x14ac:dyDescent="0.3">
      <c r="I1261" s="2">
        <v>1</v>
      </c>
    </row>
    <row r="1262" spans="9:9" x14ac:dyDescent="0.3">
      <c r="I1262" s="2">
        <v>2</v>
      </c>
    </row>
    <row r="1263" spans="9:9" x14ac:dyDescent="0.3">
      <c r="I1263" s="2">
        <v>3</v>
      </c>
    </row>
    <row r="1264" spans="9:9" x14ac:dyDescent="0.3">
      <c r="I1264" s="2">
        <v>5</v>
      </c>
    </row>
    <row r="1265" spans="9:9" x14ac:dyDescent="0.3">
      <c r="I1265" s="2">
        <v>2</v>
      </c>
    </row>
    <row r="1266" spans="9:9" x14ac:dyDescent="0.3">
      <c r="I1266" s="2">
        <v>3</v>
      </c>
    </row>
    <row r="1267" spans="9:9" x14ac:dyDescent="0.3">
      <c r="I1267" s="2">
        <v>3</v>
      </c>
    </row>
    <row r="1268" spans="9:9" x14ac:dyDescent="0.3">
      <c r="I1268" s="2">
        <v>3</v>
      </c>
    </row>
    <row r="1269" spans="9:9" x14ac:dyDescent="0.3">
      <c r="I1269" s="2">
        <v>5</v>
      </c>
    </row>
    <row r="1270" spans="9:9" x14ac:dyDescent="0.3">
      <c r="I1270" s="2">
        <v>7</v>
      </c>
    </row>
    <row r="1271" spans="9:9" x14ac:dyDescent="0.3">
      <c r="I1271" s="2">
        <v>2</v>
      </c>
    </row>
    <row r="1272" spans="9:9" x14ac:dyDescent="0.3">
      <c r="I1272" s="2">
        <v>5</v>
      </c>
    </row>
    <row r="1273" spans="9:9" x14ac:dyDescent="0.3">
      <c r="I1273" s="2">
        <v>7</v>
      </c>
    </row>
    <row r="1274" spans="9:9" x14ac:dyDescent="0.3">
      <c r="I1274" s="2">
        <v>2</v>
      </c>
    </row>
    <row r="1275" spans="9:9" x14ac:dyDescent="0.3">
      <c r="I1275" s="2">
        <v>5</v>
      </c>
    </row>
    <row r="1276" spans="9:9" x14ac:dyDescent="0.3">
      <c r="I1276" s="2">
        <v>8</v>
      </c>
    </row>
    <row r="1277" spans="9:9" x14ac:dyDescent="0.3">
      <c r="I1277" s="2">
        <v>3</v>
      </c>
    </row>
    <row r="1278" spans="9:9" x14ac:dyDescent="0.3">
      <c r="I1278" s="2">
        <v>3</v>
      </c>
    </row>
    <row r="1279" spans="9:9" x14ac:dyDescent="0.3">
      <c r="I1279" s="2">
        <v>2</v>
      </c>
    </row>
    <row r="1280" spans="9:9" x14ac:dyDescent="0.3">
      <c r="I1280" s="2">
        <v>9</v>
      </c>
    </row>
    <row r="1281" spans="9:9" x14ac:dyDescent="0.3">
      <c r="I1281" s="2">
        <v>2</v>
      </c>
    </row>
    <row r="1282" spans="9:9" x14ac:dyDescent="0.3">
      <c r="I1282" s="2">
        <v>3</v>
      </c>
    </row>
    <row r="1283" spans="9:9" x14ac:dyDescent="0.3">
      <c r="I1283" s="2">
        <v>2</v>
      </c>
    </row>
    <row r="1284" spans="9:9" x14ac:dyDescent="0.3">
      <c r="I1284" s="2">
        <v>4</v>
      </c>
    </row>
    <row r="1285" spans="9:9" x14ac:dyDescent="0.3">
      <c r="I1285" s="2">
        <v>2</v>
      </c>
    </row>
    <row r="1286" spans="9:9" x14ac:dyDescent="0.3">
      <c r="I1286" s="2">
        <v>11</v>
      </c>
    </row>
    <row r="1287" spans="9:9" x14ac:dyDescent="0.3">
      <c r="I1287" s="2">
        <v>3</v>
      </c>
    </row>
    <row r="1288" spans="9:9" x14ac:dyDescent="0.3">
      <c r="I1288" s="2">
        <v>3</v>
      </c>
    </row>
    <row r="1289" spans="9:9" x14ac:dyDescent="0.3">
      <c r="I1289" s="2">
        <v>2</v>
      </c>
    </row>
    <row r="1290" spans="9:9" x14ac:dyDescent="0.3">
      <c r="I1290" s="2">
        <v>6</v>
      </c>
    </row>
    <row r="1291" spans="9:9" x14ac:dyDescent="0.3">
      <c r="I1291" s="2">
        <v>8</v>
      </c>
    </row>
    <row r="1292" spans="9:9" x14ac:dyDescent="0.3">
      <c r="I1292" s="2">
        <v>4</v>
      </c>
    </row>
    <row r="1293" spans="9:9" x14ac:dyDescent="0.3">
      <c r="I1293" s="2">
        <v>3</v>
      </c>
    </row>
    <row r="1294" spans="9:9" x14ac:dyDescent="0.3">
      <c r="I1294" s="2">
        <v>9</v>
      </c>
    </row>
    <row r="1295" spans="9:9" x14ac:dyDescent="0.3">
      <c r="I1295" s="2">
        <v>2</v>
      </c>
    </row>
    <row r="1296" spans="9:9" x14ac:dyDescent="0.3">
      <c r="I1296" s="2">
        <v>10</v>
      </c>
    </row>
    <row r="1297" spans="9:9" x14ac:dyDescent="0.3">
      <c r="I1297" s="2">
        <v>4</v>
      </c>
    </row>
    <row r="1298" spans="9:9" x14ac:dyDescent="0.3">
      <c r="I1298" s="2">
        <v>4</v>
      </c>
    </row>
    <row r="1299" spans="9:9" x14ac:dyDescent="0.3">
      <c r="I1299" s="2">
        <v>9</v>
      </c>
    </row>
    <row r="1300" spans="9:9" x14ac:dyDescent="0.3">
      <c r="I1300" s="2">
        <v>1</v>
      </c>
    </row>
    <row r="1301" spans="9:9" x14ac:dyDescent="0.3">
      <c r="I1301" s="2">
        <v>2</v>
      </c>
    </row>
    <row r="1302" spans="9:9" x14ac:dyDescent="0.3">
      <c r="I1302" s="2">
        <v>7</v>
      </c>
    </row>
    <row r="1303" spans="9:9" x14ac:dyDescent="0.3">
      <c r="I1303" s="2">
        <v>3</v>
      </c>
    </row>
    <row r="1304" spans="9:9" x14ac:dyDescent="0.3">
      <c r="I1304" s="2">
        <v>3</v>
      </c>
    </row>
    <row r="1305" spans="9:9" x14ac:dyDescent="0.3">
      <c r="I1305" s="2">
        <v>6</v>
      </c>
    </row>
    <row r="1306" spans="9:9" x14ac:dyDescent="0.3">
      <c r="I1306" s="2">
        <v>3</v>
      </c>
    </row>
    <row r="1307" spans="9:9" x14ac:dyDescent="0.3">
      <c r="I1307" s="2">
        <v>4</v>
      </c>
    </row>
    <row r="1308" spans="9:9" x14ac:dyDescent="0.3">
      <c r="I1308" s="2">
        <v>2</v>
      </c>
    </row>
    <row r="1309" spans="9:9" x14ac:dyDescent="0.3">
      <c r="I1309" s="2">
        <v>3</v>
      </c>
    </row>
    <row r="1310" spans="9:9" x14ac:dyDescent="0.3">
      <c r="I1310" s="2">
        <v>4</v>
      </c>
    </row>
    <row r="1311" spans="9:9" x14ac:dyDescent="0.3">
      <c r="I1311" s="2">
        <v>5</v>
      </c>
    </row>
    <row r="1312" spans="9:9" x14ac:dyDescent="0.3">
      <c r="I1312" s="2">
        <v>1</v>
      </c>
    </row>
    <row r="1313" spans="9:9" x14ac:dyDescent="0.3">
      <c r="I1313" s="2">
        <v>8</v>
      </c>
    </row>
    <row r="1314" spans="9:9" x14ac:dyDescent="0.3">
      <c r="I1314" s="2">
        <v>7</v>
      </c>
    </row>
    <row r="1315" spans="9:9" x14ac:dyDescent="0.3">
      <c r="I1315" s="2">
        <v>2</v>
      </c>
    </row>
    <row r="1316" spans="9:9" x14ac:dyDescent="0.3">
      <c r="I1316" s="2">
        <v>5</v>
      </c>
    </row>
    <row r="1317" spans="9:9" x14ac:dyDescent="0.3">
      <c r="I1317" s="2">
        <v>7</v>
      </c>
    </row>
    <row r="1318" spans="9:9" x14ac:dyDescent="0.3">
      <c r="I1318" s="2">
        <v>2</v>
      </c>
    </row>
    <row r="1319" spans="9:9" x14ac:dyDescent="0.3">
      <c r="I1319" s="2">
        <v>5</v>
      </c>
    </row>
    <row r="1320" spans="9:9" x14ac:dyDescent="0.3">
      <c r="I1320" s="2">
        <v>3</v>
      </c>
    </row>
    <row r="1321" spans="9:9" x14ac:dyDescent="0.3">
      <c r="I1321" s="2">
        <v>2</v>
      </c>
    </row>
    <row r="1322" spans="9:9" x14ac:dyDescent="0.3">
      <c r="I1322" s="2">
        <v>2</v>
      </c>
    </row>
    <row r="1323" spans="9:9" x14ac:dyDescent="0.3">
      <c r="I1323" s="2">
        <v>4</v>
      </c>
    </row>
    <row r="1324" spans="9:9" x14ac:dyDescent="0.3">
      <c r="I1324" s="2">
        <v>2</v>
      </c>
    </row>
    <row r="1325" spans="9:9" x14ac:dyDescent="0.3">
      <c r="I1325" s="2">
        <v>3</v>
      </c>
    </row>
    <row r="1326" spans="9:9" x14ac:dyDescent="0.3">
      <c r="I1326" s="2">
        <v>9</v>
      </c>
    </row>
    <row r="1327" spans="9:9" x14ac:dyDescent="0.3">
      <c r="I1327" s="2">
        <v>1</v>
      </c>
    </row>
    <row r="1328" spans="9:9" x14ac:dyDescent="0.3">
      <c r="I1328" s="2">
        <v>2</v>
      </c>
    </row>
    <row r="1329" spans="9:9" x14ac:dyDescent="0.3">
      <c r="I1329" s="2">
        <v>1</v>
      </c>
    </row>
    <row r="1330" spans="9:9" x14ac:dyDescent="0.3">
      <c r="I1330" s="2">
        <v>9</v>
      </c>
    </row>
    <row r="1331" spans="9:9" x14ac:dyDescent="0.3">
      <c r="I1331" s="2">
        <v>3</v>
      </c>
    </row>
    <row r="1332" spans="9:9" x14ac:dyDescent="0.3">
      <c r="I1332" s="2">
        <v>5</v>
      </c>
    </row>
    <row r="1333" spans="9:9" x14ac:dyDescent="0.3">
      <c r="I1333" s="2">
        <v>5</v>
      </c>
    </row>
    <row r="1334" spans="9:9" x14ac:dyDescent="0.3">
      <c r="I1334" s="2">
        <v>1</v>
      </c>
    </row>
    <row r="1335" spans="9:9" x14ac:dyDescent="0.3">
      <c r="I1335" s="2">
        <v>1</v>
      </c>
    </row>
    <row r="1336" spans="9:9" x14ac:dyDescent="0.3">
      <c r="I1336" s="2">
        <v>5</v>
      </c>
    </row>
    <row r="1337" spans="9:9" x14ac:dyDescent="0.3">
      <c r="I1337" s="2">
        <v>2</v>
      </c>
    </row>
    <row r="1338" spans="9:9" x14ac:dyDescent="0.3">
      <c r="I1338" s="2">
        <v>3</v>
      </c>
    </row>
    <row r="1339" spans="9:9" x14ac:dyDescent="0.3">
      <c r="I1339" s="2">
        <v>2</v>
      </c>
    </row>
    <row r="1340" spans="9:9" x14ac:dyDescent="0.3">
      <c r="I1340" s="2">
        <v>3</v>
      </c>
    </row>
    <row r="1341" spans="9:9" x14ac:dyDescent="0.3">
      <c r="I1341" s="2">
        <v>5</v>
      </c>
    </row>
    <row r="1342" spans="9:9" x14ac:dyDescent="0.3">
      <c r="I1342" s="2">
        <v>5</v>
      </c>
    </row>
    <row r="1343" spans="9:9" x14ac:dyDescent="0.3">
      <c r="I1343" s="2">
        <v>2</v>
      </c>
    </row>
    <row r="1344" spans="9:9" x14ac:dyDescent="0.3">
      <c r="I1344" s="2">
        <v>5</v>
      </c>
    </row>
    <row r="1345" spans="9:9" x14ac:dyDescent="0.3">
      <c r="I1345" s="2">
        <v>3</v>
      </c>
    </row>
    <row r="1346" spans="9:9" x14ac:dyDescent="0.3">
      <c r="I1346" s="2">
        <v>3</v>
      </c>
    </row>
    <row r="1347" spans="9:9" x14ac:dyDescent="0.3">
      <c r="I1347" s="2">
        <v>7</v>
      </c>
    </row>
    <row r="1348" spans="9:9" x14ac:dyDescent="0.3">
      <c r="I1348" s="2">
        <v>2</v>
      </c>
    </row>
    <row r="1349" spans="9:9" x14ac:dyDescent="0.3">
      <c r="I1349" s="2">
        <v>3</v>
      </c>
    </row>
    <row r="1350" spans="9:9" x14ac:dyDescent="0.3">
      <c r="I1350" s="2">
        <v>4</v>
      </c>
    </row>
    <row r="1351" spans="9:9" x14ac:dyDescent="0.3">
      <c r="I1351" s="2">
        <v>9</v>
      </c>
    </row>
    <row r="1352" spans="9:9" x14ac:dyDescent="0.3">
      <c r="I1352" s="2">
        <v>1</v>
      </c>
    </row>
    <row r="1353" spans="9:9" x14ac:dyDescent="0.3">
      <c r="I1353" s="2">
        <v>2</v>
      </c>
    </row>
    <row r="1354" spans="9:9" x14ac:dyDescent="0.3">
      <c r="I1354" s="2">
        <v>2</v>
      </c>
    </row>
    <row r="1355" spans="9:9" x14ac:dyDescent="0.3">
      <c r="I1355" s="2">
        <v>4</v>
      </c>
    </row>
    <row r="1356" spans="9:9" x14ac:dyDescent="0.3">
      <c r="I1356" s="2">
        <v>2</v>
      </c>
    </row>
    <row r="1357" spans="9:9" x14ac:dyDescent="0.3">
      <c r="I1357" s="2">
        <v>2</v>
      </c>
    </row>
    <row r="1358" spans="9:9" x14ac:dyDescent="0.3">
      <c r="I1358" s="2">
        <v>7</v>
      </c>
    </row>
    <row r="1359" spans="9:9" x14ac:dyDescent="0.3">
      <c r="I1359" s="2">
        <v>3</v>
      </c>
    </row>
    <row r="1360" spans="9:9" x14ac:dyDescent="0.3">
      <c r="I1360" s="2">
        <v>8</v>
      </c>
    </row>
    <row r="1361" spans="9:9" x14ac:dyDescent="0.3">
      <c r="I1361" s="2">
        <v>2</v>
      </c>
    </row>
    <row r="1362" spans="9:9" x14ac:dyDescent="0.3">
      <c r="I1362" s="2">
        <v>3</v>
      </c>
    </row>
    <row r="1363" spans="9:9" x14ac:dyDescent="0.3">
      <c r="I1363" s="2">
        <v>3</v>
      </c>
    </row>
    <row r="1364" spans="9:9" x14ac:dyDescent="0.3">
      <c r="I1364" s="2">
        <v>7</v>
      </c>
    </row>
    <row r="1365" spans="9:9" x14ac:dyDescent="0.3">
      <c r="I1365" s="2">
        <v>2</v>
      </c>
    </row>
    <row r="1366" spans="9:9" x14ac:dyDescent="0.3">
      <c r="I1366" s="2">
        <v>6</v>
      </c>
    </row>
    <row r="1367" spans="9:9" x14ac:dyDescent="0.3">
      <c r="I1367" s="2">
        <v>2</v>
      </c>
    </row>
    <row r="1368" spans="9:9" x14ac:dyDescent="0.3">
      <c r="I1368" s="2">
        <v>2</v>
      </c>
    </row>
    <row r="1369" spans="9:9" x14ac:dyDescent="0.3">
      <c r="I1369" s="2">
        <v>4</v>
      </c>
    </row>
    <row r="1370" spans="9:9" x14ac:dyDescent="0.3">
      <c r="I1370" s="2">
        <v>4</v>
      </c>
    </row>
    <row r="1371" spans="9:9" x14ac:dyDescent="0.3">
      <c r="I1371" s="2">
        <v>1</v>
      </c>
    </row>
    <row r="1372" spans="9:9" x14ac:dyDescent="0.3">
      <c r="I1372" s="2">
        <v>2</v>
      </c>
    </row>
    <row r="1373" spans="9:9" x14ac:dyDescent="0.3">
      <c r="I1373" s="2">
        <v>1</v>
      </c>
    </row>
    <row r="1374" spans="9:9" x14ac:dyDescent="0.3">
      <c r="I1374" s="2">
        <v>8</v>
      </c>
    </row>
    <row r="1375" spans="9:9" x14ac:dyDescent="0.3">
      <c r="I1375" s="2">
        <v>2</v>
      </c>
    </row>
    <row r="1376" spans="9:9" x14ac:dyDescent="0.3">
      <c r="I1376" s="2">
        <v>5</v>
      </c>
    </row>
    <row r="1377" spans="9:9" x14ac:dyDescent="0.3">
      <c r="I1377" s="2">
        <v>4</v>
      </c>
    </row>
    <row r="1378" spans="9:9" x14ac:dyDescent="0.3">
      <c r="I1378" s="2">
        <v>7</v>
      </c>
    </row>
    <row r="1379" spans="9:9" x14ac:dyDescent="0.3">
      <c r="I1379" s="2">
        <v>5</v>
      </c>
    </row>
    <row r="1380" spans="9:9" x14ac:dyDescent="0.3">
      <c r="I1380" s="2">
        <v>4</v>
      </c>
    </row>
    <row r="1381" spans="9:9" x14ac:dyDescent="0.3">
      <c r="I1381" s="2">
        <v>6</v>
      </c>
    </row>
    <row r="1382" spans="9:9" x14ac:dyDescent="0.3">
      <c r="I1382" s="2">
        <v>3</v>
      </c>
    </row>
    <row r="1383" spans="9:9" x14ac:dyDescent="0.3">
      <c r="I1383" s="2">
        <v>3</v>
      </c>
    </row>
    <row r="1384" spans="9:9" x14ac:dyDescent="0.3">
      <c r="I1384" s="2">
        <v>5</v>
      </c>
    </row>
    <row r="1385" spans="9:9" x14ac:dyDescent="0.3">
      <c r="I1385" s="2">
        <v>3</v>
      </c>
    </row>
    <row r="1386" spans="9:9" x14ac:dyDescent="0.3">
      <c r="I1386" s="2">
        <v>3</v>
      </c>
    </row>
    <row r="1387" spans="9:9" x14ac:dyDescent="0.3">
      <c r="I1387" s="2">
        <v>12</v>
      </c>
    </row>
    <row r="1388" spans="9:9" x14ac:dyDescent="0.3">
      <c r="I1388" s="2">
        <v>4</v>
      </c>
    </row>
    <row r="1389" spans="9:9" x14ac:dyDescent="0.3">
      <c r="I1389" s="2">
        <v>2</v>
      </c>
    </row>
    <row r="1390" spans="9:9" x14ac:dyDescent="0.3">
      <c r="I1390" s="2">
        <v>5</v>
      </c>
    </row>
    <row r="1391" spans="9:9" x14ac:dyDescent="0.3">
      <c r="I1391" s="2">
        <v>5</v>
      </c>
    </row>
    <row r="1392" spans="9:9" x14ac:dyDescent="0.3">
      <c r="I1392" s="2">
        <v>5</v>
      </c>
    </row>
    <row r="1393" spans="9:9" x14ac:dyDescent="0.3">
      <c r="I1393" s="2">
        <v>5</v>
      </c>
    </row>
    <row r="1394" spans="9:9" x14ac:dyDescent="0.3">
      <c r="I1394" s="2">
        <v>2</v>
      </c>
    </row>
    <row r="1395" spans="9:9" x14ac:dyDescent="0.3">
      <c r="I1395" s="2">
        <v>5</v>
      </c>
    </row>
    <row r="1396" spans="9:9" x14ac:dyDescent="0.3">
      <c r="I1396" s="2">
        <v>5</v>
      </c>
    </row>
    <row r="1397" spans="9:9" x14ac:dyDescent="0.3">
      <c r="I1397" s="2">
        <v>1</v>
      </c>
    </row>
    <row r="1398" spans="9:9" x14ac:dyDescent="0.3">
      <c r="I1398" s="2">
        <v>3</v>
      </c>
    </row>
    <row r="1399" spans="9:9" x14ac:dyDescent="0.3">
      <c r="I1399" s="2">
        <v>4</v>
      </c>
    </row>
    <row r="1400" spans="9:9" x14ac:dyDescent="0.3">
      <c r="I1400" s="2">
        <v>1</v>
      </c>
    </row>
    <row r="1401" spans="9:9" x14ac:dyDescent="0.3">
      <c r="I1401" s="2">
        <v>2</v>
      </c>
    </row>
    <row r="1402" spans="9:9" x14ac:dyDescent="0.3">
      <c r="I1402" s="2">
        <v>3</v>
      </c>
    </row>
    <row r="1403" spans="9:9" x14ac:dyDescent="0.3">
      <c r="I1403" s="2">
        <v>6</v>
      </c>
    </row>
    <row r="1404" spans="9:9" x14ac:dyDescent="0.3">
      <c r="I1404" s="2">
        <v>2</v>
      </c>
    </row>
    <row r="1405" spans="9:9" x14ac:dyDescent="0.3">
      <c r="I1405" s="2">
        <v>2</v>
      </c>
    </row>
    <row r="1406" spans="9:9" x14ac:dyDescent="0.3">
      <c r="I1406" s="2">
        <v>1</v>
      </c>
    </row>
    <row r="1407" spans="9:9" x14ac:dyDescent="0.3">
      <c r="I1407" s="2">
        <v>1</v>
      </c>
    </row>
    <row r="1408" spans="9:9" x14ac:dyDescent="0.3">
      <c r="I1408" s="2">
        <v>4</v>
      </c>
    </row>
    <row r="1409" spans="9:9" x14ac:dyDescent="0.3">
      <c r="I1409" s="2">
        <v>2</v>
      </c>
    </row>
    <row r="1410" spans="9:9" x14ac:dyDescent="0.3">
      <c r="I1410" s="2">
        <v>5</v>
      </c>
    </row>
    <row r="1411" spans="9:9" x14ac:dyDescent="0.3">
      <c r="I1411" s="2">
        <v>4</v>
      </c>
    </row>
    <row r="1412" spans="9:9" x14ac:dyDescent="0.3">
      <c r="I1412" s="2">
        <v>2</v>
      </c>
    </row>
    <row r="1413" spans="9:9" x14ac:dyDescent="0.3">
      <c r="I1413" s="2">
        <v>1</v>
      </c>
    </row>
    <row r="1414" spans="9:9" x14ac:dyDescent="0.3">
      <c r="I1414" s="2">
        <v>6</v>
      </c>
    </row>
    <row r="1415" spans="9:9" x14ac:dyDescent="0.3">
      <c r="I1415" s="2">
        <v>2</v>
      </c>
    </row>
    <row r="1416" spans="9:9" x14ac:dyDescent="0.3">
      <c r="I1416" s="2">
        <v>2</v>
      </c>
    </row>
    <row r="1417" spans="9:9" x14ac:dyDescent="0.3">
      <c r="I1417" s="2">
        <v>9</v>
      </c>
    </row>
    <row r="1418" spans="9:9" x14ac:dyDescent="0.3">
      <c r="I1418" s="2">
        <v>3</v>
      </c>
    </row>
    <row r="1419" spans="9:9" x14ac:dyDescent="0.3">
      <c r="I1419" s="2">
        <v>9</v>
      </c>
    </row>
    <row r="1420" spans="9:9" x14ac:dyDescent="0.3">
      <c r="I1420" s="2">
        <v>4</v>
      </c>
    </row>
    <row r="1421" spans="9:9" x14ac:dyDescent="0.3">
      <c r="I1421" s="2">
        <v>2</v>
      </c>
    </row>
    <row r="1422" spans="9:9" x14ac:dyDescent="0.3">
      <c r="I1422" s="2">
        <v>4</v>
      </c>
    </row>
    <row r="1423" spans="9:9" x14ac:dyDescent="0.3">
      <c r="I1423" s="2">
        <v>3</v>
      </c>
    </row>
    <row r="1424" spans="9:9" x14ac:dyDescent="0.3">
      <c r="I1424" s="2">
        <v>7</v>
      </c>
    </row>
    <row r="1425" spans="9:9" x14ac:dyDescent="0.3">
      <c r="I1425" s="2">
        <v>3</v>
      </c>
    </row>
    <row r="1426" spans="9:9" x14ac:dyDescent="0.3">
      <c r="I1426" s="2">
        <v>9</v>
      </c>
    </row>
    <row r="1427" spans="9:9" x14ac:dyDescent="0.3">
      <c r="I1427" s="2">
        <v>3</v>
      </c>
    </row>
    <row r="1428" spans="9:9" x14ac:dyDescent="0.3">
      <c r="I1428" s="2">
        <v>3</v>
      </c>
    </row>
    <row r="1429" spans="9:9" x14ac:dyDescent="0.3">
      <c r="I1429" s="2">
        <v>5</v>
      </c>
    </row>
    <row r="1430" spans="9:9" x14ac:dyDescent="0.3">
      <c r="I1430" s="2">
        <v>9</v>
      </c>
    </row>
    <row r="1431" spans="9:9" x14ac:dyDescent="0.3">
      <c r="I1431" s="2">
        <v>3</v>
      </c>
    </row>
    <row r="1432" spans="9:9" x14ac:dyDescent="0.3">
      <c r="I1432" s="2">
        <v>3</v>
      </c>
    </row>
    <row r="1433" spans="9:9" x14ac:dyDescent="0.3">
      <c r="I1433" s="2">
        <v>3</v>
      </c>
    </row>
    <row r="1434" spans="9:9" x14ac:dyDescent="0.3">
      <c r="I1434" s="2">
        <v>2</v>
      </c>
    </row>
    <row r="1435" spans="9:9" x14ac:dyDescent="0.3">
      <c r="I1435" s="2">
        <v>5</v>
      </c>
    </row>
    <row r="1436" spans="9:9" x14ac:dyDescent="0.3">
      <c r="I1436" s="2">
        <v>3</v>
      </c>
    </row>
    <row r="1437" spans="9:9" x14ac:dyDescent="0.3">
      <c r="I1437" s="2">
        <v>4</v>
      </c>
    </row>
    <row r="1438" spans="9:9" x14ac:dyDescent="0.3">
      <c r="I1438" s="2">
        <v>3</v>
      </c>
    </row>
    <row r="1439" spans="9:9" x14ac:dyDescent="0.3">
      <c r="I1439" s="2">
        <v>3</v>
      </c>
    </row>
    <row r="1440" spans="9:9" x14ac:dyDescent="0.3">
      <c r="I1440" s="2">
        <v>6</v>
      </c>
    </row>
    <row r="1441" spans="9:9" x14ac:dyDescent="0.3">
      <c r="I1441" s="2">
        <v>1</v>
      </c>
    </row>
    <row r="1442" spans="9:9" x14ac:dyDescent="0.3">
      <c r="I1442" s="2">
        <v>7</v>
      </c>
    </row>
    <row r="1443" spans="9:9" x14ac:dyDescent="0.3">
      <c r="I1443" s="2">
        <v>3</v>
      </c>
    </row>
    <row r="1444" spans="9:9" x14ac:dyDescent="0.3">
      <c r="I1444" s="2">
        <v>4</v>
      </c>
    </row>
    <row r="1445" spans="9:9" x14ac:dyDescent="0.3">
      <c r="I1445" s="2">
        <v>1</v>
      </c>
    </row>
    <row r="1446" spans="9:9" x14ac:dyDescent="0.3">
      <c r="I1446" s="2">
        <v>4</v>
      </c>
    </row>
    <row r="1447" spans="9:9" x14ac:dyDescent="0.3">
      <c r="I1447" s="2">
        <v>4</v>
      </c>
    </row>
    <row r="1448" spans="9:9" x14ac:dyDescent="0.3">
      <c r="I1448" s="2">
        <v>4</v>
      </c>
    </row>
    <row r="1449" spans="9:9" x14ac:dyDescent="0.3">
      <c r="I1449" s="2">
        <v>4</v>
      </c>
    </row>
    <row r="1450" spans="9:9" x14ac:dyDescent="0.3">
      <c r="I1450" s="2">
        <v>5</v>
      </c>
    </row>
    <row r="1451" spans="9:9" x14ac:dyDescent="0.3">
      <c r="I1451" s="2">
        <v>4</v>
      </c>
    </row>
    <row r="1452" spans="9:9" x14ac:dyDescent="0.3">
      <c r="I1452" s="2">
        <v>2</v>
      </c>
    </row>
    <row r="1453" spans="9:9" x14ac:dyDescent="0.3">
      <c r="I1453" s="2">
        <v>3</v>
      </c>
    </row>
    <row r="1454" spans="9:9" x14ac:dyDescent="0.3">
      <c r="I1454" s="2">
        <v>7</v>
      </c>
    </row>
    <row r="1455" spans="9:9" x14ac:dyDescent="0.3">
      <c r="I1455" s="2">
        <v>4</v>
      </c>
    </row>
    <row r="1456" spans="9:9" x14ac:dyDescent="0.3">
      <c r="I1456" s="2">
        <v>3</v>
      </c>
    </row>
    <row r="1457" spans="9:9" x14ac:dyDescent="0.3">
      <c r="I1457" s="2">
        <v>2</v>
      </c>
    </row>
    <row r="1458" spans="9:9" x14ac:dyDescent="0.3">
      <c r="I1458" s="2">
        <v>4</v>
      </c>
    </row>
    <row r="1459" spans="9:9" x14ac:dyDescent="0.3">
      <c r="I1459" s="2">
        <v>3</v>
      </c>
    </row>
    <row r="1460" spans="9:9" x14ac:dyDescent="0.3">
      <c r="I1460" s="2">
        <v>3</v>
      </c>
    </row>
    <row r="1461" spans="9:9" x14ac:dyDescent="0.3">
      <c r="I1461" s="2">
        <v>4</v>
      </c>
    </row>
    <row r="1462" spans="9:9" x14ac:dyDescent="0.3">
      <c r="I1462" s="2">
        <v>5</v>
      </c>
    </row>
    <row r="1463" spans="9:9" x14ac:dyDescent="0.3">
      <c r="I1463" s="2">
        <v>3</v>
      </c>
    </row>
    <row r="1464" spans="9:9" x14ac:dyDescent="0.3">
      <c r="I1464" s="2">
        <v>5</v>
      </c>
    </row>
    <row r="1465" spans="9:9" x14ac:dyDescent="0.3">
      <c r="I1465" s="2">
        <v>6</v>
      </c>
    </row>
    <row r="1466" spans="9:9" x14ac:dyDescent="0.3">
      <c r="I1466" s="2">
        <v>6</v>
      </c>
    </row>
    <row r="1467" spans="9:9" x14ac:dyDescent="0.3">
      <c r="I1467" s="2">
        <v>3</v>
      </c>
    </row>
    <row r="1468" spans="9:9" x14ac:dyDescent="0.3">
      <c r="I1468" s="2">
        <v>2</v>
      </c>
    </row>
    <row r="1469" spans="9:9" x14ac:dyDescent="0.3">
      <c r="I1469" s="2">
        <v>2</v>
      </c>
    </row>
    <row r="1470" spans="9:9" x14ac:dyDescent="0.3">
      <c r="I1470" s="2">
        <v>2</v>
      </c>
    </row>
    <row r="1471" spans="9:9" x14ac:dyDescent="0.3">
      <c r="I1471" s="2">
        <v>1</v>
      </c>
    </row>
    <row r="1472" spans="9:9" x14ac:dyDescent="0.3">
      <c r="I1472" s="2">
        <v>3</v>
      </c>
    </row>
    <row r="1473" spans="9:9" x14ac:dyDescent="0.3">
      <c r="I1473" s="2">
        <v>2</v>
      </c>
    </row>
    <row r="1474" spans="9:9" x14ac:dyDescent="0.3">
      <c r="I1474" s="2">
        <v>7</v>
      </c>
    </row>
    <row r="1475" spans="9:9" x14ac:dyDescent="0.3">
      <c r="I1475" s="2">
        <v>9</v>
      </c>
    </row>
    <row r="1476" spans="9:9" x14ac:dyDescent="0.3">
      <c r="I1476" s="2">
        <v>3</v>
      </c>
    </row>
    <row r="1477" spans="9:9" x14ac:dyDescent="0.3">
      <c r="I1477" s="2">
        <v>2</v>
      </c>
    </row>
    <row r="1478" spans="9:9" x14ac:dyDescent="0.3">
      <c r="I1478" s="2">
        <v>4</v>
      </c>
    </row>
    <row r="1479" spans="9:9" x14ac:dyDescent="0.3">
      <c r="I1479" s="2">
        <v>6</v>
      </c>
    </row>
    <row r="1480" spans="9:9" x14ac:dyDescent="0.3">
      <c r="I1480" s="2">
        <v>5</v>
      </c>
    </row>
    <row r="1481" spans="9:9" x14ac:dyDescent="0.3">
      <c r="I1481" s="2">
        <v>4</v>
      </c>
    </row>
    <row r="1482" spans="9:9" x14ac:dyDescent="0.3">
      <c r="I1482" s="2">
        <v>4</v>
      </c>
    </row>
    <row r="1483" spans="9:9" x14ac:dyDescent="0.3">
      <c r="I1483" s="2">
        <v>3</v>
      </c>
    </row>
    <row r="1484" spans="9:9" x14ac:dyDescent="0.3">
      <c r="I1484" s="2">
        <v>5</v>
      </c>
    </row>
    <row r="1485" spans="9:9" x14ac:dyDescent="0.3">
      <c r="I1485" s="2">
        <v>4</v>
      </c>
    </row>
    <row r="1486" spans="9:9" x14ac:dyDescent="0.3">
      <c r="I1486" s="2">
        <v>5</v>
      </c>
    </row>
    <row r="1487" spans="9:9" x14ac:dyDescent="0.3">
      <c r="I1487" s="2">
        <v>4</v>
      </c>
    </row>
    <row r="1488" spans="9:9" x14ac:dyDescent="0.3">
      <c r="I1488" s="2">
        <v>3</v>
      </c>
    </row>
    <row r="1489" spans="9:9" x14ac:dyDescent="0.3">
      <c r="I1489" s="2">
        <v>1</v>
      </c>
    </row>
    <row r="1490" spans="9:9" x14ac:dyDescent="0.3">
      <c r="I1490" s="2">
        <v>4</v>
      </c>
    </row>
    <row r="1491" spans="9:9" x14ac:dyDescent="0.3">
      <c r="I1491" s="2">
        <v>2</v>
      </c>
    </row>
    <row r="1492" spans="9:9" x14ac:dyDescent="0.3">
      <c r="I1492" s="2">
        <v>3</v>
      </c>
    </row>
    <row r="1493" spans="9:9" x14ac:dyDescent="0.3">
      <c r="I1493" s="2">
        <v>2</v>
      </c>
    </row>
    <row r="1494" spans="9:9" x14ac:dyDescent="0.3">
      <c r="I1494" s="2">
        <v>2</v>
      </c>
    </row>
    <row r="1495" spans="9:9" x14ac:dyDescent="0.3">
      <c r="I1495" s="2">
        <v>3</v>
      </c>
    </row>
    <row r="1496" spans="9:9" x14ac:dyDescent="0.3">
      <c r="I1496" s="2">
        <v>1</v>
      </c>
    </row>
    <row r="1497" spans="9:9" x14ac:dyDescent="0.3">
      <c r="I1497" s="2">
        <v>3</v>
      </c>
    </row>
    <row r="1498" spans="9:9" x14ac:dyDescent="0.3">
      <c r="I1498" s="2">
        <v>3</v>
      </c>
    </row>
    <row r="1499" spans="9:9" x14ac:dyDescent="0.3">
      <c r="I1499" s="2">
        <v>7</v>
      </c>
    </row>
    <row r="1500" spans="9:9" x14ac:dyDescent="0.3">
      <c r="I1500" s="2">
        <v>4</v>
      </c>
    </row>
    <row r="1501" spans="9:9" x14ac:dyDescent="0.3">
      <c r="I1501" s="2">
        <v>5</v>
      </c>
    </row>
    <row r="1502" spans="9:9" x14ac:dyDescent="0.3">
      <c r="I1502" s="2">
        <v>5</v>
      </c>
    </row>
    <row r="1503" spans="9:9" x14ac:dyDescent="0.3">
      <c r="I1503" s="2">
        <v>1</v>
      </c>
    </row>
    <row r="1504" spans="9:9" x14ac:dyDescent="0.3">
      <c r="I1504" s="2">
        <v>1</v>
      </c>
    </row>
    <row r="1505" spans="9:9" x14ac:dyDescent="0.3">
      <c r="I1505" s="2">
        <v>5</v>
      </c>
    </row>
    <row r="1506" spans="9:9" x14ac:dyDescent="0.3">
      <c r="I1506" s="2">
        <v>4</v>
      </c>
    </row>
    <row r="1507" spans="9:9" x14ac:dyDescent="0.3">
      <c r="I1507" s="2">
        <v>5</v>
      </c>
    </row>
    <row r="1508" spans="9:9" x14ac:dyDescent="0.3">
      <c r="I1508" s="2">
        <v>5</v>
      </c>
    </row>
    <row r="1509" spans="9:9" x14ac:dyDescent="0.3">
      <c r="I1509" s="2">
        <v>3</v>
      </c>
    </row>
    <row r="1510" spans="9:9" x14ac:dyDescent="0.3">
      <c r="I1510" s="2">
        <v>1</v>
      </c>
    </row>
    <row r="1511" spans="9:9" x14ac:dyDescent="0.3">
      <c r="I1511" s="2">
        <v>4</v>
      </c>
    </row>
    <row r="1512" spans="9:9" x14ac:dyDescent="0.3">
      <c r="I1512" s="2">
        <v>5</v>
      </c>
    </row>
    <row r="1513" spans="9:9" x14ac:dyDescent="0.3">
      <c r="I1513" s="2">
        <v>2</v>
      </c>
    </row>
    <row r="1514" spans="9:9" x14ac:dyDescent="0.3">
      <c r="I1514" s="2">
        <v>4</v>
      </c>
    </row>
    <row r="1515" spans="9:9" x14ac:dyDescent="0.3">
      <c r="I1515" s="2">
        <v>6</v>
      </c>
    </row>
    <row r="1516" spans="9:9" x14ac:dyDescent="0.3">
      <c r="I1516" s="2">
        <v>2</v>
      </c>
    </row>
    <row r="1517" spans="9:9" x14ac:dyDescent="0.3">
      <c r="I1517" s="2">
        <v>4</v>
      </c>
    </row>
    <row r="1518" spans="9:9" x14ac:dyDescent="0.3">
      <c r="I1518" s="2">
        <v>1</v>
      </c>
    </row>
    <row r="1519" spans="9:9" x14ac:dyDescent="0.3">
      <c r="I1519" s="2">
        <v>6</v>
      </c>
    </row>
    <row r="1520" spans="9:9" x14ac:dyDescent="0.3">
      <c r="I1520" s="2">
        <v>5</v>
      </c>
    </row>
    <row r="1521" spans="9:9" x14ac:dyDescent="0.3">
      <c r="I1521" s="2">
        <v>5</v>
      </c>
    </row>
    <row r="1522" spans="9:9" x14ac:dyDescent="0.3">
      <c r="I1522" s="2">
        <v>8</v>
      </c>
    </row>
    <row r="1523" spans="9:9" x14ac:dyDescent="0.3">
      <c r="I1523" s="2">
        <v>6</v>
      </c>
    </row>
    <row r="1524" spans="9:9" x14ac:dyDescent="0.3">
      <c r="I1524" s="2">
        <v>1</v>
      </c>
    </row>
    <row r="1525" spans="9:9" x14ac:dyDescent="0.3">
      <c r="I1525" s="2">
        <v>2</v>
      </c>
    </row>
    <row r="1526" spans="9:9" x14ac:dyDescent="0.3">
      <c r="I1526" s="2">
        <v>5</v>
      </c>
    </row>
    <row r="1527" spans="9:9" x14ac:dyDescent="0.3">
      <c r="I1527" s="2">
        <v>4</v>
      </c>
    </row>
    <row r="1528" spans="9:9" x14ac:dyDescent="0.3">
      <c r="I1528" s="2">
        <v>8</v>
      </c>
    </row>
    <row r="1529" spans="9:9" x14ac:dyDescent="0.3">
      <c r="I1529" s="2">
        <v>2</v>
      </c>
    </row>
    <row r="1530" spans="9:9" x14ac:dyDescent="0.3">
      <c r="I1530" s="2">
        <v>4</v>
      </c>
    </row>
    <row r="1531" spans="9:9" x14ac:dyDescent="0.3">
      <c r="I1531" s="2">
        <v>4</v>
      </c>
    </row>
    <row r="1532" spans="9:9" x14ac:dyDescent="0.3">
      <c r="I1532" s="2">
        <v>2</v>
      </c>
    </row>
    <row r="1533" spans="9:9" x14ac:dyDescent="0.3">
      <c r="I1533" s="2">
        <v>4</v>
      </c>
    </row>
    <row r="1534" spans="9:9" x14ac:dyDescent="0.3">
      <c r="I1534" s="2">
        <v>3</v>
      </c>
    </row>
    <row r="1535" spans="9:9" x14ac:dyDescent="0.3">
      <c r="I1535" s="2">
        <v>5</v>
      </c>
    </row>
    <row r="1536" spans="9:9" x14ac:dyDescent="0.3">
      <c r="I1536" s="2">
        <v>3</v>
      </c>
    </row>
    <row r="1537" spans="9:9" x14ac:dyDescent="0.3">
      <c r="I1537" s="2">
        <v>5</v>
      </c>
    </row>
    <row r="1538" spans="9:9" x14ac:dyDescent="0.3">
      <c r="I1538" s="2">
        <v>3</v>
      </c>
    </row>
    <row r="1539" spans="9:9" x14ac:dyDescent="0.3">
      <c r="I1539" s="2">
        <v>2</v>
      </c>
    </row>
    <row r="1540" spans="9:9" x14ac:dyDescent="0.3">
      <c r="I1540" s="2">
        <v>3</v>
      </c>
    </row>
    <row r="1541" spans="9:9" x14ac:dyDescent="0.3">
      <c r="I1541" s="2">
        <v>4</v>
      </c>
    </row>
    <row r="1542" spans="9:9" x14ac:dyDescent="0.3">
      <c r="I1542" s="2">
        <v>2</v>
      </c>
    </row>
    <row r="1543" spans="9:9" x14ac:dyDescent="0.3">
      <c r="I1543" s="2">
        <v>2</v>
      </c>
    </row>
    <row r="1544" spans="9:9" x14ac:dyDescent="0.3">
      <c r="I1544" s="2">
        <v>8</v>
      </c>
    </row>
    <row r="1545" spans="9:9" x14ac:dyDescent="0.3">
      <c r="I1545" s="2">
        <v>1</v>
      </c>
    </row>
    <row r="1546" spans="9:9" x14ac:dyDescent="0.3">
      <c r="I1546" s="2">
        <v>2</v>
      </c>
    </row>
    <row r="1547" spans="9:9" x14ac:dyDescent="0.3">
      <c r="I1547" s="2">
        <v>3</v>
      </c>
    </row>
    <row r="1548" spans="9:9" x14ac:dyDescent="0.3">
      <c r="I1548" s="2">
        <v>7</v>
      </c>
    </row>
    <row r="1549" spans="9:9" x14ac:dyDescent="0.3">
      <c r="I1549" s="2">
        <v>4</v>
      </c>
    </row>
    <row r="1550" spans="9:9" x14ac:dyDescent="0.3">
      <c r="I1550" s="2">
        <v>1</v>
      </c>
    </row>
    <row r="1551" spans="9:9" x14ac:dyDescent="0.3">
      <c r="I1551" s="2">
        <v>2</v>
      </c>
    </row>
    <row r="1552" spans="9:9" x14ac:dyDescent="0.3">
      <c r="I1552" s="2">
        <v>4</v>
      </c>
    </row>
    <row r="1553" spans="9:9" x14ac:dyDescent="0.3">
      <c r="I1553" s="2">
        <v>5</v>
      </c>
    </row>
    <row r="1554" spans="9:9" x14ac:dyDescent="0.3">
      <c r="I1554" s="2">
        <v>2</v>
      </c>
    </row>
    <row r="1555" spans="9:9" x14ac:dyDescent="0.3">
      <c r="I1555" s="2">
        <v>2</v>
      </c>
    </row>
    <row r="1556" spans="9:9" x14ac:dyDescent="0.3">
      <c r="I1556" s="2">
        <v>9</v>
      </c>
    </row>
    <row r="1557" spans="9:9" x14ac:dyDescent="0.3">
      <c r="I1557" s="2">
        <v>2</v>
      </c>
    </row>
    <row r="1558" spans="9:9" x14ac:dyDescent="0.3">
      <c r="I1558" s="2">
        <v>3</v>
      </c>
    </row>
    <row r="1559" spans="9:9" x14ac:dyDescent="0.3">
      <c r="I1559" s="2">
        <v>3</v>
      </c>
    </row>
    <row r="1560" spans="9:9" x14ac:dyDescent="0.3">
      <c r="I1560" s="2">
        <v>6</v>
      </c>
    </row>
    <row r="1561" spans="9:9" x14ac:dyDescent="0.3">
      <c r="I1561" s="2">
        <v>3</v>
      </c>
    </row>
    <row r="1562" spans="9:9" x14ac:dyDescent="0.3">
      <c r="I1562" s="2">
        <v>1</v>
      </c>
    </row>
    <row r="1563" spans="9:9" x14ac:dyDescent="0.3">
      <c r="I1563" s="2">
        <v>4</v>
      </c>
    </row>
    <row r="1564" spans="9:9" x14ac:dyDescent="0.3">
      <c r="I1564" s="2">
        <v>6</v>
      </c>
    </row>
    <row r="1565" spans="9:9" x14ac:dyDescent="0.3">
      <c r="I1565" s="2">
        <v>3</v>
      </c>
    </row>
    <row r="1566" spans="9:9" x14ac:dyDescent="0.3">
      <c r="I1566" s="2">
        <v>2</v>
      </c>
    </row>
    <row r="1567" spans="9:9" x14ac:dyDescent="0.3">
      <c r="I1567" s="2">
        <v>2</v>
      </c>
    </row>
    <row r="1568" spans="9:9" x14ac:dyDescent="0.3">
      <c r="I1568" s="2">
        <v>3</v>
      </c>
    </row>
    <row r="1569" spans="9:9" x14ac:dyDescent="0.3">
      <c r="I1569" s="2">
        <v>2</v>
      </c>
    </row>
    <row r="1570" spans="9:9" x14ac:dyDescent="0.3">
      <c r="I1570" s="2">
        <v>5</v>
      </c>
    </row>
    <row r="1571" spans="9:9" x14ac:dyDescent="0.3">
      <c r="I1571" s="2">
        <v>3</v>
      </c>
    </row>
    <row r="1572" spans="9:9" x14ac:dyDescent="0.3">
      <c r="I1572" s="2">
        <v>3</v>
      </c>
    </row>
    <row r="1573" spans="9:9" x14ac:dyDescent="0.3">
      <c r="I1573" s="2">
        <v>3</v>
      </c>
    </row>
    <row r="1574" spans="9:9" x14ac:dyDescent="0.3">
      <c r="I1574" s="2">
        <v>3</v>
      </c>
    </row>
    <row r="1575" spans="9:9" x14ac:dyDescent="0.3">
      <c r="I1575" s="2">
        <v>2</v>
      </c>
    </row>
    <row r="1576" spans="9:9" x14ac:dyDescent="0.3">
      <c r="I1576" s="2">
        <v>4</v>
      </c>
    </row>
    <row r="1577" spans="9:9" x14ac:dyDescent="0.3">
      <c r="I1577" s="2">
        <v>2</v>
      </c>
    </row>
    <row r="1578" spans="9:9" x14ac:dyDescent="0.3">
      <c r="I1578" s="2">
        <v>5</v>
      </c>
    </row>
    <row r="1579" spans="9:9" x14ac:dyDescent="0.3">
      <c r="I1579" s="2">
        <v>4</v>
      </c>
    </row>
    <row r="1580" spans="9:9" x14ac:dyDescent="0.3">
      <c r="I1580" s="2">
        <v>3</v>
      </c>
    </row>
    <row r="1581" spans="9:9" x14ac:dyDescent="0.3">
      <c r="I1581" s="2">
        <v>2</v>
      </c>
    </row>
    <row r="1582" spans="9:9" x14ac:dyDescent="0.3">
      <c r="I1582" s="2">
        <v>3</v>
      </c>
    </row>
    <row r="1583" spans="9:9" x14ac:dyDescent="0.3">
      <c r="I1583" s="2">
        <v>5</v>
      </c>
    </row>
    <row r="1584" spans="9:9" x14ac:dyDescent="0.3">
      <c r="I1584" s="2">
        <v>3</v>
      </c>
    </row>
    <row r="1585" spans="9:9" x14ac:dyDescent="0.3">
      <c r="I1585" s="2">
        <v>3</v>
      </c>
    </row>
    <row r="1586" spans="9:9" x14ac:dyDescent="0.3">
      <c r="I1586" s="2">
        <v>1</v>
      </c>
    </row>
    <row r="1587" spans="9:9" x14ac:dyDescent="0.3">
      <c r="I1587" s="2">
        <v>3</v>
      </c>
    </row>
    <row r="1588" spans="9:9" x14ac:dyDescent="0.3">
      <c r="I1588" s="2">
        <v>2</v>
      </c>
    </row>
    <row r="1589" spans="9:9" x14ac:dyDescent="0.3">
      <c r="I1589" s="2">
        <v>9</v>
      </c>
    </row>
    <row r="1590" spans="9:9" x14ac:dyDescent="0.3">
      <c r="I1590" s="2">
        <v>1</v>
      </c>
    </row>
    <row r="1591" spans="9:9" x14ac:dyDescent="0.3">
      <c r="I1591" s="2">
        <v>1</v>
      </c>
    </row>
    <row r="1592" spans="9:9" x14ac:dyDescent="0.3">
      <c r="I1592" s="2">
        <v>6</v>
      </c>
    </row>
    <row r="1593" spans="9:9" x14ac:dyDescent="0.3">
      <c r="I1593" s="2">
        <v>6</v>
      </c>
    </row>
    <row r="1594" spans="9:9" x14ac:dyDescent="0.3">
      <c r="I1594" s="2">
        <v>7</v>
      </c>
    </row>
    <row r="1595" spans="9:9" x14ac:dyDescent="0.3">
      <c r="I1595" s="2">
        <v>7</v>
      </c>
    </row>
    <row r="1596" spans="9:9" x14ac:dyDescent="0.3">
      <c r="I1596" s="2">
        <v>6</v>
      </c>
    </row>
    <row r="1597" spans="9:9" x14ac:dyDescent="0.3">
      <c r="I1597" s="2">
        <v>6</v>
      </c>
    </row>
    <row r="1598" spans="9:9" x14ac:dyDescent="0.3">
      <c r="I1598" s="2">
        <v>3</v>
      </c>
    </row>
    <row r="1599" spans="9:9" x14ac:dyDescent="0.3">
      <c r="I1599" s="2">
        <v>2</v>
      </c>
    </row>
    <row r="1600" spans="9:9" x14ac:dyDescent="0.3">
      <c r="I1600" s="2">
        <v>4</v>
      </c>
    </row>
    <row r="1601" spans="9:9" x14ac:dyDescent="0.3">
      <c r="I1601" s="2">
        <v>4</v>
      </c>
    </row>
    <row r="1602" spans="9:9" x14ac:dyDescent="0.3">
      <c r="I1602" s="2">
        <v>6</v>
      </c>
    </row>
    <row r="1603" spans="9:9" x14ac:dyDescent="0.3">
      <c r="I1603" s="2">
        <v>7</v>
      </c>
    </row>
    <row r="1604" spans="9:9" x14ac:dyDescent="0.3">
      <c r="I1604" s="2">
        <v>2</v>
      </c>
    </row>
    <row r="1605" spans="9:9" x14ac:dyDescent="0.3">
      <c r="I1605" s="2">
        <v>3</v>
      </c>
    </row>
    <row r="1606" spans="9:9" x14ac:dyDescent="0.3">
      <c r="I1606" s="2">
        <v>6</v>
      </c>
    </row>
    <row r="1607" spans="9:9" x14ac:dyDescent="0.3">
      <c r="I1607" s="2">
        <v>5</v>
      </c>
    </row>
    <row r="1608" spans="9:9" x14ac:dyDescent="0.3">
      <c r="I1608" s="2">
        <v>3</v>
      </c>
    </row>
    <row r="1609" spans="9:9" x14ac:dyDescent="0.3">
      <c r="I1609" s="2">
        <v>3</v>
      </c>
    </row>
    <row r="1610" spans="9:9" x14ac:dyDescent="0.3">
      <c r="I1610" s="2">
        <v>5</v>
      </c>
    </row>
    <row r="1611" spans="9:9" x14ac:dyDescent="0.3">
      <c r="I1611" s="2">
        <v>3</v>
      </c>
    </row>
    <row r="1612" spans="9:9" x14ac:dyDescent="0.3">
      <c r="I1612" s="2">
        <v>7</v>
      </c>
    </row>
    <row r="1613" spans="9:9" x14ac:dyDescent="0.3">
      <c r="I1613" s="2">
        <v>2</v>
      </c>
    </row>
    <row r="1614" spans="9:9" x14ac:dyDescent="0.3">
      <c r="I1614" s="2">
        <v>1</v>
      </c>
    </row>
    <row r="1615" spans="9:9" x14ac:dyDescent="0.3">
      <c r="I1615" s="2">
        <v>3</v>
      </c>
    </row>
    <row r="1616" spans="9:9" x14ac:dyDescent="0.3">
      <c r="I1616" s="2">
        <v>4</v>
      </c>
    </row>
    <row r="1617" spans="9:9" x14ac:dyDescent="0.3">
      <c r="I1617" s="2">
        <v>6</v>
      </c>
    </row>
    <row r="1618" spans="9:9" x14ac:dyDescent="0.3">
      <c r="I1618" s="2">
        <v>2</v>
      </c>
    </row>
    <row r="1619" spans="9:9" x14ac:dyDescent="0.3">
      <c r="I1619" s="2">
        <v>6</v>
      </c>
    </row>
    <row r="1620" spans="9:9" x14ac:dyDescent="0.3">
      <c r="I1620" s="2">
        <v>2</v>
      </c>
    </row>
    <row r="1621" spans="9:9" x14ac:dyDescent="0.3">
      <c r="I1621" s="2">
        <v>2</v>
      </c>
    </row>
    <row r="1622" spans="9:9" x14ac:dyDescent="0.3">
      <c r="I1622" s="2">
        <v>5</v>
      </c>
    </row>
    <row r="1623" spans="9:9" x14ac:dyDescent="0.3">
      <c r="I1623" s="2">
        <v>4</v>
      </c>
    </row>
    <row r="1624" spans="9:9" x14ac:dyDescent="0.3">
      <c r="I1624" s="2">
        <v>3</v>
      </c>
    </row>
    <row r="1625" spans="9:9" x14ac:dyDescent="0.3">
      <c r="I1625" s="2">
        <v>3</v>
      </c>
    </row>
    <row r="1626" spans="9:9" x14ac:dyDescent="0.3">
      <c r="I1626" s="2">
        <v>3</v>
      </c>
    </row>
    <row r="1627" spans="9:9" x14ac:dyDescent="0.3">
      <c r="I1627" s="2">
        <v>6</v>
      </c>
    </row>
    <row r="1628" spans="9:9" x14ac:dyDescent="0.3">
      <c r="I1628" s="2">
        <v>2</v>
      </c>
    </row>
    <row r="1629" spans="9:9" x14ac:dyDescent="0.3">
      <c r="I1629" s="2">
        <v>3</v>
      </c>
    </row>
    <row r="1630" spans="9:9" x14ac:dyDescent="0.3">
      <c r="I1630" s="2">
        <v>4</v>
      </c>
    </row>
    <row r="1631" spans="9:9" x14ac:dyDescent="0.3">
      <c r="I1631" s="2">
        <v>6</v>
      </c>
    </row>
    <row r="1632" spans="9:9" x14ac:dyDescent="0.3">
      <c r="I1632" s="2">
        <v>1</v>
      </c>
    </row>
    <row r="1633" spans="9:9" x14ac:dyDescent="0.3">
      <c r="I1633" s="2">
        <v>3</v>
      </c>
    </row>
    <row r="1634" spans="9:9" x14ac:dyDescent="0.3">
      <c r="I1634" s="2">
        <v>3</v>
      </c>
    </row>
    <row r="1635" spans="9:9" x14ac:dyDescent="0.3">
      <c r="I1635" s="2">
        <v>4</v>
      </c>
    </row>
    <row r="1636" spans="9:9" x14ac:dyDescent="0.3">
      <c r="I1636" s="2">
        <v>5</v>
      </c>
    </row>
    <row r="1637" spans="9:9" x14ac:dyDescent="0.3">
      <c r="I1637" s="2">
        <v>2</v>
      </c>
    </row>
    <row r="1638" spans="9:9" x14ac:dyDescent="0.3">
      <c r="I1638" s="2">
        <v>3</v>
      </c>
    </row>
    <row r="1639" spans="9:9" x14ac:dyDescent="0.3">
      <c r="I1639" s="2">
        <v>3</v>
      </c>
    </row>
    <row r="1640" spans="9:9" x14ac:dyDescent="0.3">
      <c r="I1640" s="2">
        <v>3</v>
      </c>
    </row>
    <row r="1641" spans="9:9" x14ac:dyDescent="0.3">
      <c r="I1641" s="2">
        <v>4</v>
      </c>
    </row>
    <row r="1642" spans="9:9" x14ac:dyDescent="0.3">
      <c r="I1642" s="2">
        <v>2</v>
      </c>
    </row>
    <row r="1643" spans="9:9" x14ac:dyDescent="0.3">
      <c r="I1643" s="2">
        <v>6</v>
      </c>
    </row>
    <row r="1644" spans="9:9" x14ac:dyDescent="0.3">
      <c r="I1644" s="2">
        <v>2</v>
      </c>
    </row>
    <row r="1645" spans="9:9" x14ac:dyDescent="0.3">
      <c r="I1645" s="2">
        <v>4</v>
      </c>
    </row>
    <row r="1646" spans="9:9" x14ac:dyDescent="0.3">
      <c r="I1646" s="2">
        <v>2</v>
      </c>
    </row>
    <row r="1647" spans="9:9" x14ac:dyDescent="0.3">
      <c r="I1647" s="2">
        <v>4</v>
      </c>
    </row>
    <row r="1648" spans="9:9" x14ac:dyDescent="0.3">
      <c r="I1648" s="2">
        <v>7</v>
      </c>
    </row>
    <row r="1649" spans="9:9" x14ac:dyDescent="0.3">
      <c r="I1649" s="2">
        <v>4</v>
      </c>
    </row>
    <row r="1650" spans="9:9" x14ac:dyDescent="0.3">
      <c r="I1650" s="2">
        <v>4</v>
      </c>
    </row>
    <row r="1651" spans="9:9" x14ac:dyDescent="0.3">
      <c r="I1651" s="2">
        <v>2</v>
      </c>
    </row>
    <row r="1652" spans="9:9" x14ac:dyDescent="0.3">
      <c r="I1652" s="2">
        <v>3</v>
      </c>
    </row>
    <row r="1653" spans="9:9" x14ac:dyDescent="0.3">
      <c r="I1653" s="2">
        <v>8</v>
      </c>
    </row>
    <row r="1654" spans="9:9" x14ac:dyDescent="0.3">
      <c r="I1654" s="2">
        <v>3</v>
      </c>
    </row>
    <row r="1655" spans="9:9" x14ac:dyDescent="0.3">
      <c r="I1655" s="2">
        <v>2</v>
      </c>
    </row>
    <row r="1656" spans="9:9" x14ac:dyDescent="0.3">
      <c r="I1656" s="2">
        <v>1</v>
      </c>
    </row>
    <row r="1657" spans="9:9" x14ac:dyDescent="0.3">
      <c r="I1657" s="2">
        <v>1</v>
      </c>
    </row>
    <row r="1658" spans="9:9" x14ac:dyDescent="0.3">
      <c r="I1658" s="2">
        <v>4</v>
      </c>
    </row>
    <row r="1659" spans="9:9" x14ac:dyDescent="0.3">
      <c r="I1659" s="2">
        <v>5</v>
      </c>
    </row>
    <row r="1660" spans="9:9" x14ac:dyDescent="0.3">
      <c r="I1660" s="2">
        <v>4</v>
      </c>
    </row>
    <row r="1661" spans="9:9" x14ac:dyDescent="0.3">
      <c r="I1661" s="2">
        <v>4</v>
      </c>
    </row>
    <row r="1662" spans="9:9" x14ac:dyDescent="0.3">
      <c r="I1662" s="2">
        <v>5</v>
      </c>
    </row>
    <row r="1663" spans="9:9" x14ac:dyDescent="0.3">
      <c r="I1663" s="2">
        <v>2</v>
      </c>
    </row>
    <row r="1664" spans="9:9" x14ac:dyDescent="0.3">
      <c r="I1664" s="2">
        <v>1</v>
      </c>
    </row>
    <row r="1665" spans="9:9" x14ac:dyDescent="0.3">
      <c r="I1665" s="2">
        <v>4</v>
      </c>
    </row>
    <row r="1666" spans="9:9" x14ac:dyDescent="0.3">
      <c r="I1666" s="2">
        <v>4</v>
      </c>
    </row>
    <row r="1667" spans="9:9" x14ac:dyDescent="0.3">
      <c r="I1667" s="2">
        <v>3</v>
      </c>
    </row>
    <row r="1668" spans="9:9" x14ac:dyDescent="0.3">
      <c r="I1668" s="2">
        <v>2</v>
      </c>
    </row>
    <row r="1669" spans="9:9" x14ac:dyDescent="0.3">
      <c r="I1669" s="2">
        <v>3</v>
      </c>
    </row>
    <row r="1670" spans="9:9" x14ac:dyDescent="0.3">
      <c r="I1670" s="2">
        <v>2</v>
      </c>
    </row>
    <row r="1671" spans="9:9" x14ac:dyDescent="0.3">
      <c r="I1671" s="2">
        <v>4</v>
      </c>
    </row>
    <row r="1672" spans="9:9" x14ac:dyDescent="0.3">
      <c r="I1672" s="2">
        <v>6</v>
      </c>
    </row>
    <row r="1673" spans="9:9" x14ac:dyDescent="0.3">
      <c r="I1673" s="2">
        <v>3</v>
      </c>
    </row>
    <row r="1674" spans="9:9" x14ac:dyDescent="0.3">
      <c r="I1674" s="2">
        <v>3</v>
      </c>
    </row>
    <row r="1675" spans="9:9" x14ac:dyDescent="0.3">
      <c r="I1675" s="2">
        <v>2</v>
      </c>
    </row>
    <row r="1676" spans="9:9" x14ac:dyDescent="0.3">
      <c r="I1676" s="2">
        <v>2</v>
      </c>
    </row>
    <row r="1677" spans="9:9" x14ac:dyDescent="0.3">
      <c r="I1677" s="2">
        <v>4</v>
      </c>
    </row>
    <row r="1678" spans="9:9" x14ac:dyDescent="0.3">
      <c r="I1678" s="2">
        <v>3</v>
      </c>
    </row>
    <row r="1679" spans="9:9" x14ac:dyDescent="0.3">
      <c r="I1679" s="2">
        <v>3</v>
      </c>
    </row>
    <row r="1680" spans="9:9" x14ac:dyDescent="0.3">
      <c r="I1680" s="2">
        <v>4</v>
      </c>
    </row>
    <row r="1681" spans="9:9" x14ac:dyDescent="0.3">
      <c r="I1681" s="2">
        <v>5</v>
      </c>
    </row>
    <row r="1682" spans="9:9" x14ac:dyDescent="0.3">
      <c r="I1682" s="2">
        <v>3</v>
      </c>
    </row>
    <row r="1683" spans="9:9" x14ac:dyDescent="0.3">
      <c r="I1683" s="2">
        <v>2</v>
      </c>
    </row>
    <row r="1684" spans="9:9" x14ac:dyDescent="0.3">
      <c r="I1684" s="2">
        <v>2</v>
      </c>
    </row>
    <row r="1685" spans="9:9" x14ac:dyDescent="0.3">
      <c r="I1685" s="2">
        <v>2</v>
      </c>
    </row>
    <row r="1686" spans="9:9" x14ac:dyDescent="0.3">
      <c r="I1686" s="2">
        <v>5</v>
      </c>
    </row>
    <row r="1687" spans="9:9" x14ac:dyDescent="0.3">
      <c r="I1687" s="2">
        <v>4</v>
      </c>
    </row>
    <row r="1688" spans="9:9" x14ac:dyDescent="0.3">
      <c r="I1688" s="2">
        <v>2</v>
      </c>
    </row>
    <row r="1689" spans="9:9" x14ac:dyDescent="0.3">
      <c r="I1689" s="2">
        <v>11</v>
      </c>
    </row>
    <row r="1690" spans="9:9" x14ac:dyDescent="0.3">
      <c r="I1690" s="2">
        <v>2</v>
      </c>
    </row>
    <row r="1691" spans="9:9" x14ac:dyDescent="0.3">
      <c r="I1691" s="2">
        <v>5</v>
      </c>
    </row>
    <row r="1692" spans="9:9" x14ac:dyDescent="0.3">
      <c r="I1692" s="2">
        <v>7</v>
      </c>
    </row>
    <row r="1693" spans="9:9" x14ac:dyDescent="0.3">
      <c r="I1693" s="2">
        <v>5</v>
      </c>
    </row>
    <row r="1694" spans="9:9" x14ac:dyDescent="0.3">
      <c r="I1694" s="2">
        <v>3</v>
      </c>
    </row>
    <row r="1695" spans="9:9" x14ac:dyDescent="0.3">
      <c r="I1695" s="2">
        <v>4</v>
      </c>
    </row>
    <row r="1696" spans="9:9" x14ac:dyDescent="0.3">
      <c r="I1696" s="2">
        <v>2</v>
      </c>
    </row>
    <row r="1697" spans="9:9" x14ac:dyDescent="0.3">
      <c r="I1697" s="2">
        <v>7</v>
      </c>
    </row>
    <row r="1698" spans="9:9" x14ac:dyDescent="0.3">
      <c r="I1698" s="2">
        <v>7</v>
      </c>
    </row>
    <row r="1699" spans="9:9" x14ac:dyDescent="0.3">
      <c r="I1699" s="2">
        <v>3</v>
      </c>
    </row>
    <row r="1700" spans="9:9" x14ac:dyDescent="0.3">
      <c r="I1700" s="2">
        <v>2</v>
      </c>
    </row>
    <row r="1701" spans="9:9" x14ac:dyDescent="0.3">
      <c r="I1701" s="2">
        <v>2</v>
      </c>
    </row>
    <row r="1702" spans="9:9" x14ac:dyDescent="0.3">
      <c r="I1702" s="2">
        <v>5</v>
      </c>
    </row>
    <row r="1703" spans="9:9" x14ac:dyDescent="0.3">
      <c r="I1703" s="2">
        <v>1</v>
      </c>
    </row>
    <row r="1704" spans="9:9" x14ac:dyDescent="0.3">
      <c r="I1704" s="2">
        <v>5</v>
      </c>
    </row>
    <row r="1705" spans="9:9" x14ac:dyDescent="0.3">
      <c r="I1705" s="2">
        <v>1</v>
      </c>
    </row>
    <row r="1706" spans="9:9" x14ac:dyDescent="0.3">
      <c r="I1706" s="2">
        <v>3</v>
      </c>
    </row>
    <row r="1707" spans="9:9" x14ac:dyDescent="0.3">
      <c r="I1707" s="2">
        <v>6</v>
      </c>
    </row>
    <row r="1708" spans="9:9" x14ac:dyDescent="0.3">
      <c r="I1708" s="2">
        <v>6</v>
      </c>
    </row>
    <row r="1709" spans="9:9" x14ac:dyDescent="0.3">
      <c r="I1709" s="2">
        <v>9</v>
      </c>
    </row>
    <row r="1710" spans="9:9" x14ac:dyDescent="0.3">
      <c r="I1710" s="2">
        <v>3</v>
      </c>
    </row>
    <row r="1711" spans="9:9" x14ac:dyDescent="0.3">
      <c r="I1711" s="2">
        <v>5</v>
      </c>
    </row>
    <row r="1712" spans="9:9" x14ac:dyDescent="0.3">
      <c r="I1712" s="2">
        <v>3</v>
      </c>
    </row>
    <row r="1713" spans="9:9" x14ac:dyDescent="0.3">
      <c r="I1713" s="2">
        <v>4</v>
      </c>
    </row>
    <row r="1714" spans="9:9" x14ac:dyDescent="0.3">
      <c r="I1714" s="2">
        <v>6</v>
      </c>
    </row>
    <row r="1715" spans="9:9" x14ac:dyDescent="0.3">
      <c r="I1715" s="2">
        <v>4</v>
      </c>
    </row>
    <row r="1716" spans="9:9" x14ac:dyDescent="0.3">
      <c r="I1716" s="2">
        <v>4</v>
      </c>
    </row>
    <row r="1717" spans="9:9" x14ac:dyDescent="0.3">
      <c r="I1717" s="2">
        <v>4</v>
      </c>
    </row>
    <row r="1718" spans="9:9" x14ac:dyDescent="0.3">
      <c r="I1718" s="2">
        <v>5</v>
      </c>
    </row>
    <row r="1719" spans="9:9" x14ac:dyDescent="0.3">
      <c r="I1719" s="2">
        <v>3</v>
      </c>
    </row>
    <row r="1720" spans="9:9" x14ac:dyDescent="0.3">
      <c r="I1720" s="2">
        <v>1</v>
      </c>
    </row>
    <row r="1721" spans="9:9" x14ac:dyDescent="0.3">
      <c r="I1721" s="2">
        <v>2</v>
      </c>
    </row>
    <row r="1722" spans="9:9" x14ac:dyDescent="0.3">
      <c r="I1722" s="2">
        <v>5</v>
      </c>
    </row>
    <row r="1723" spans="9:9" x14ac:dyDescent="0.3">
      <c r="I1723" s="2">
        <v>5</v>
      </c>
    </row>
    <row r="1724" spans="9:9" x14ac:dyDescent="0.3">
      <c r="I1724" s="2">
        <v>4</v>
      </c>
    </row>
    <row r="1725" spans="9:9" x14ac:dyDescent="0.3">
      <c r="I1725" s="2">
        <v>6</v>
      </c>
    </row>
    <row r="1726" spans="9:9" x14ac:dyDescent="0.3">
      <c r="I1726" s="2">
        <v>3</v>
      </c>
    </row>
    <row r="1727" spans="9:9" x14ac:dyDescent="0.3">
      <c r="I1727" s="2">
        <v>2</v>
      </c>
    </row>
    <row r="1728" spans="9:9" x14ac:dyDescent="0.3">
      <c r="I1728" s="2">
        <v>3</v>
      </c>
    </row>
    <row r="1729" spans="9:9" x14ac:dyDescent="0.3">
      <c r="I1729" s="2">
        <v>5</v>
      </c>
    </row>
    <row r="1730" spans="9:9" x14ac:dyDescent="0.3">
      <c r="I1730" s="2">
        <v>1</v>
      </c>
    </row>
  </sheetData>
  <conditionalFormatting sqref="B2">
    <cfRule type="cellIs" dxfId="7" priority="7" operator="lessThan">
      <formula>0</formula>
    </cfRule>
    <cfRule type="containsBlanks" dxfId="6" priority="8">
      <formula>LEN(TRIM(B2))=0</formula>
    </cfRule>
  </conditionalFormatting>
  <conditionalFormatting sqref="F10">
    <cfRule type="cellIs" dxfId="5" priority="5" operator="lessThan">
      <formula>0</formula>
    </cfRule>
    <cfRule type="containsBlanks" dxfId="4" priority="6">
      <formula>LEN(TRIM(F10))=0</formula>
    </cfRule>
  </conditionalFormatting>
  <conditionalFormatting sqref="I1:I1730">
    <cfRule type="containsBlanks" dxfId="3" priority="4">
      <formula>LEN(TRIM(I1))=0</formula>
    </cfRule>
  </conditionalFormatting>
  <conditionalFormatting sqref="I1:I1730">
    <cfRule type="cellIs" dxfId="2" priority="3" operator="lessThan">
      <formula>0</formula>
    </cfRule>
  </conditionalFormatting>
  <conditionalFormatting sqref="J1">
    <cfRule type="containsBlanks" dxfId="1" priority="2">
      <formula>LEN(TRIM(J1))=0</formula>
    </cfRule>
  </conditionalFormatting>
  <conditionalFormatting sqref="J1">
    <cfRule type="cellIs" dxfId="0" priority="1" operator="lessThan">
      <formula>0</formula>
    </cfRule>
  </conditionalFormatting>
  <dataValidations count="2">
    <dataValidation type="whole" allowBlank="1" showInputMessage="1" showErrorMessage="1" sqref="B2 F10" xr:uid="{2A91C4C7-E4FC-43BD-8A34-6C722A6A3E49}">
      <formula1>0</formula1>
      <formula2>10000</formula2>
    </dataValidation>
    <dataValidation type="whole" allowBlank="1" showInputMessage="1" showErrorMessage="1" sqref="I1:I1730" xr:uid="{728678FB-71B7-40B3-89D3-122938322474}">
      <formula1>1</formula1>
      <formula2>100000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F5D10-05CA-4BB0-A5A2-CDB8262B07EA}">
  <dimension ref="A3:F17"/>
  <sheetViews>
    <sheetView workbookViewId="0">
      <selection activeCell="J25" sqref="J25"/>
    </sheetView>
  </sheetViews>
  <sheetFormatPr defaultRowHeight="14.4" x14ac:dyDescent="0.3"/>
  <cols>
    <col min="1" max="1" width="17.109375" bestFit="1" customWidth="1"/>
    <col min="2" max="2" width="15.5546875" bestFit="1" customWidth="1"/>
    <col min="3" max="3" width="10" bestFit="1" customWidth="1"/>
    <col min="4" max="4" width="11.77734375" bestFit="1" customWidth="1"/>
    <col min="5" max="5" width="13.33203125" bestFit="1" customWidth="1"/>
    <col min="6" max="6" width="12" bestFit="1" customWidth="1"/>
  </cols>
  <sheetData>
    <row r="3" spans="1:6" x14ac:dyDescent="0.3">
      <c r="A3" s="13" t="s">
        <v>7065</v>
      </c>
      <c r="B3" s="13" t="s">
        <v>7076</v>
      </c>
    </row>
    <row r="4" spans="1:6" x14ac:dyDescent="0.3">
      <c r="A4" s="13" t="s">
        <v>7041</v>
      </c>
      <c r="B4" t="s">
        <v>184</v>
      </c>
      <c r="C4" t="s">
        <v>1261</v>
      </c>
      <c r="D4" t="s">
        <v>22</v>
      </c>
      <c r="E4" t="s">
        <v>49</v>
      </c>
      <c r="F4" t="s">
        <v>7042</v>
      </c>
    </row>
    <row r="5" spans="1:6" x14ac:dyDescent="0.3">
      <c r="A5" s="3" t="s">
        <v>25</v>
      </c>
      <c r="B5">
        <v>28102.742999999995</v>
      </c>
      <c r="C5">
        <v>9944.5519999999997</v>
      </c>
      <c r="D5">
        <v>38771.842999999993</v>
      </c>
      <c r="E5">
        <v>108431.45899999997</v>
      </c>
      <c r="F5">
        <v>185250.59699999995</v>
      </c>
    </row>
    <row r="6" spans="1:6" x14ac:dyDescent="0.3">
      <c r="A6" s="16" t="s">
        <v>31</v>
      </c>
      <c r="B6">
        <v>6832.4770000000008</v>
      </c>
      <c r="C6">
        <v>760.82399999999996</v>
      </c>
      <c r="D6">
        <v>12569.314999999995</v>
      </c>
      <c r="E6">
        <v>34949.75499999999</v>
      </c>
      <c r="F6">
        <v>55112.370999999985</v>
      </c>
    </row>
    <row r="7" spans="1:6" x14ac:dyDescent="0.3">
      <c r="A7" s="16" t="s">
        <v>45</v>
      </c>
      <c r="B7">
        <v>9931.9729999999981</v>
      </c>
      <c r="C7">
        <v>3449.5480000000011</v>
      </c>
      <c r="D7">
        <v>8243.4020000000019</v>
      </c>
      <c r="E7">
        <v>29863.66499999999</v>
      </c>
      <c r="F7">
        <v>51488.587999999989</v>
      </c>
    </row>
    <row r="8" spans="1:6" x14ac:dyDescent="0.3">
      <c r="A8" s="16" t="s">
        <v>70</v>
      </c>
      <c r="B8">
        <v>11338.293</v>
      </c>
      <c r="C8">
        <v>5734.1799999999994</v>
      </c>
      <c r="D8">
        <v>17959.126</v>
      </c>
      <c r="E8">
        <v>43618.03899999999</v>
      </c>
      <c r="F8">
        <v>78649.637999999992</v>
      </c>
    </row>
    <row r="9" spans="1:6" x14ac:dyDescent="0.3">
      <c r="A9" s="3" t="s">
        <v>40</v>
      </c>
      <c r="B9">
        <v>23506.989000000001</v>
      </c>
      <c r="C9">
        <v>15573.468999999999</v>
      </c>
      <c r="D9">
        <v>21937.809999999998</v>
      </c>
      <c r="E9">
        <v>68011.733100000012</v>
      </c>
      <c r="F9">
        <v>129030.00109999999</v>
      </c>
    </row>
    <row r="10" spans="1:6" x14ac:dyDescent="0.3">
      <c r="A10" s="16" t="s">
        <v>31</v>
      </c>
      <c r="B10">
        <v>7184.4549999999999</v>
      </c>
      <c r="C10">
        <v>4154.6640000000007</v>
      </c>
      <c r="D10">
        <v>6122.6859999999988</v>
      </c>
      <c r="E10">
        <v>20162.158099999997</v>
      </c>
      <c r="F10">
        <v>37623.963099999994</v>
      </c>
    </row>
    <row r="11" spans="1:6" x14ac:dyDescent="0.3">
      <c r="A11" s="16" t="s">
        <v>45</v>
      </c>
      <c r="B11">
        <v>5400.1919999999964</v>
      </c>
      <c r="C11">
        <v>455.89400000000001</v>
      </c>
      <c r="D11">
        <v>9545.4639999999981</v>
      </c>
      <c r="E11">
        <v>17067.491000000002</v>
      </c>
      <c r="F11">
        <v>32469.040999999997</v>
      </c>
    </row>
    <row r="12" spans="1:6" x14ac:dyDescent="0.3">
      <c r="A12" s="16" t="s">
        <v>70</v>
      </c>
      <c r="B12">
        <v>10922.342000000002</v>
      </c>
      <c r="C12">
        <v>10962.910999999998</v>
      </c>
      <c r="D12">
        <v>6269.6600000000008</v>
      </c>
      <c r="E12">
        <v>30782.08400000001</v>
      </c>
      <c r="F12">
        <v>58936.99700000001</v>
      </c>
    </row>
    <row r="13" spans="1:6" x14ac:dyDescent="0.3">
      <c r="A13" s="3" t="s">
        <v>101</v>
      </c>
      <c r="B13">
        <v>23667.532399999996</v>
      </c>
      <c r="C13">
        <v>3486.6010000000001</v>
      </c>
      <c r="D13">
        <v>16926.281999999999</v>
      </c>
      <c r="E13">
        <v>39416.150999999998</v>
      </c>
      <c r="F13">
        <v>83496.566399999996</v>
      </c>
    </row>
    <row r="14" spans="1:6" x14ac:dyDescent="0.3">
      <c r="A14" s="16" t="s">
        <v>31</v>
      </c>
      <c r="B14">
        <v>7006.0373999999993</v>
      </c>
      <c r="C14">
        <v>1644.973</v>
      </c>
      <c r="D14">
        <v>4619.2700000000004</v>
      </c>
      <c r="E14">
        <v>7861.6949999999997</v>
      </c>
      <c r="F14">
        <v>21131.975399999999</v>
      </c>
    </row>
    <row r="15" spans="1:6" x14ac:dyDescent="0.3">
      <c r="A15" s="16" t="s">
        <v>45</v>
      </c>
      <c r="B15">
        <v>2572.0010000000002</v>
      </c>
      <c r="C15">
        <v>254.75600000000003</v>
      </c>
      <c r="D15">
        <v>4989.6679999999997</v>
      </c>
      <c r="E15">
        <v>11103.676999999998</v>
      </c>
      <c r="F15">
        <v>18920.101999999999</v>
      </c>
    </row>
    <row r="16" spans="1:6" x14ac:dyDescent="0.3">
      <c r="A16" s="16" t="s">
        <v>70</v>
      </c>
      <c r="B16">
        <v>14089.493999999999</v>
      </c>
      <c r="C16">
        <v>1586.8720000000001</v>
      </c>
      <c r="D16">
        <v>7317.3440000000001</v>
      </c>
      <c r="E16">
        <v>20450.779000000002</v>
      </c>
      <c r="F16">
        <v>43444.489000000001</v>
      </c>
    </row>
    <row r="17" spans="1:6" x14ac:dyDescent="0.3">
      <c r="A17" s="3" t="s">
        <v>7042</v>
      </c>
      <c r="B17">
        <v>75277.264399999985</v>
      </c>
      <c r="C17">
        <v>29004.621999999999</v>
      </c>
      <c r="D17">
        <v>77635.934999999998</v>
      </c>
      <c r="E17">
        <v>215859.3431</v>
      </c>
      <c r="F17">
        <v>397777.16449999996</v>
      </c>
    </row>
  </sheetData>
  <conditionalFormatting pivot="1" sqref="F5 F9 F13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{EF931E63-B877-4E29-A003-3DA76F1D1F9F}</x14:id>
        </ext>
      </extLst>
    </cfRule>
  </conditionalFormatting>
  <conditionalFormatting pivot="1" sqref="B5 C5 D5 E5 E9 D9 C9 B9 B13 C13 D13 E13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{FC09C64E-25A0-4B00-809B-C9CB0807EBF6}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EF931E63-B877-4E29-A003-3DA76F1D1F9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F5 F9 F13</xm:sqref>
        </x14:conditionalFormatting>
        <x14:conditionalFormatting xmlns:xm="http://schemas.microsoft.com/office/excel/2006/main" pivot="1">
          <x14:cfRule type="dataBar" id="{FC09C64E-25A0-4B00-809B-C9CB0807EBF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B5 C5 D5 E5 E9 D9 C9 B9 B13 C13 D13 E13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83B84-0D80-4A9E-B209-28146ADE815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Superstores sales dataset</vt:lpstr>
      <vt:lpstr>Category</vt:lpstr>
      <vt:lpstr>Time based analysis</vt:lpstr>
      <vt:lpstr>Sales channel </vt:lpstr>
      <vt:lpstr>what if</vt:lpstr>
      <vt:lpstr>Sales trend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∆NUVIND</dc:creator>
  <cp:lastModifiedBy>ANUVIND VAS P</cp:lastModifiedBy>
  <dcterms:created xsi:type="dcterms:W3CDTF">2025-02-05T21:22:56Z</dcterms:created>
  <dcterms:modified xsi:type="dcterms:W3CDTF">2025-02-08T08:05:20Z</dcterms:modified>
</cp:coreProperties>
</file>