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th yr\Madam\Research\Thesis\"/>
    </mc:Choice>
  </mc:AlternateContent>
  <xr:revisionPtr revIDLastSave="0" documentId="13_ncr:1_{2073AD12-415B-49AE-B713-3621DC31ACD8}" xr6:coauthVersionLast="46" xr6:coauthVersionMax="46" xr10:uidLastSave="{00000000-0000-0000-0000-000000000000}"/>
  <bookViews>
    <workbookView xWindow="-120" yWindow="-120" windowWidth="29040" windowHeight="15840" xr2:uid="{86D2156B-CE08-498E-85EA-3B5FEB341B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3" i="1" l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" i="1"/>
</calcChain>
</file>

<file path=xl/sharedStrings.xml><?xml version="1.0" encoding="utf-8"?>
<sst xmlns="http://schemas.openxmlformats.org/spreadsheetml/2006/main" count="921" uniqueCount="209">
  <si>
    <t>id</t>
  </si>
  <si>
    <t>member_id</t>
  </si>
  <si>
    <t>loan_amnt</t>
  </si>
  <si>
    <t>term</t>
  </si>
  <si>
    <t>int_rate</t>
  </si>
  <si>
    <t>installment</t>
  </si>
  <si>
    <t>grade</t>
  </si>
  <si>
    <t>sub_grade</t>
  </si>
  <si>
    <t>annual_inc</t>
  </si>
  <si>
    <t>issue_d</t>
  </si>
  <si>
    <t>loan_status</t>
  </si>
  <si>
    <t>pymnt_plan</t>
  </si>
  <si>
    <t>purpose</t>
  </si>
  <si>
    <t>title</t>
  </si>
  <si>
    <t>zip_code</t>
  </si>
  <si>
    <t>addr_state</t>
  </si>
  <si>
    <t>dti</t>
  </si>
  <si>
    <t>delinq_2yrs</t>
  </si>
  <si>
    <t>earliest_cr_line</t>
  </si>
  <si>
    <t>inq_last_6mths</t>
  </si>
  <si>
    <t>mths_since_last_delinq</t>
  </si>
  <si>
    <t>mths_since_last_record</t>
  </si>
  <si>
    <t>open_acc</t>
  </si>
  <si>
    <t>pub_rec</t>
  </si>
  <si>
    <t>36 months</t>
  </si>
  <si>
    <t>C</t>
  </si>
  <si>
    <t>C1</t>
  </si>
  <si>
    <t>Current</t>
  </si>
  <si>
    <t>n</t>
  </si>
  <si>
    <t>credit_card</t>
  </si>
  <si>
    <t>Credit card refinancing</t>
  </si>
  <si>
    <t>148xx</t>
  </si>
  <si>
    <t>NY</t>
  </si>
  <si>
    <t>60 months</t>
  </si>
  <si>
    <t>debt_consolidation</t>
  </si>
  <si>
    <t>Debt consolidation</t>
  </si>
  <si>
    <t>021xx</t>
  </si>
  <si>
    <t>MA</t>
  </si>
  <si>
    <t>C4</t>
  </si>
  <si>
    <t>home_improvement</t>
  </si>
  <si>
    <t>Home improvement</t>
  </si>
  <si>
    <t>018xx</t>
  </si>
  <si>
    <t>B</t>
  </si>
  <si>
    <t>B1</t>
  </si>
  <si>
    <t>car</t>
  </si>
  <si>
    <t>Car financing</t>
  </si>
  <si>
    <t>913xx</t>
  </si>
  <si>
    <t>CA</t>
  </si>
  <si>
    <t>B5</t>
  </si>
  <si>
    <t>560xx</t>
  </si>
  <si>
    <t>MN</t>
  </si>
  <si>
    <t>184xx</t>
  </si>
  <si>
    <t>PA</t>
  </si>
  <si>
    <t>B3</t>
  </si>
  <si>
    <t>medical</t>
  </si>
  <si>
    <t>Medical expenses</t>
  </si>
  <si>
    <t>773xx</t>
  </si>
  <si>
    <t>TX</t>
  </si>
  <si>
    <t>953xx</t>
  </si>
  <si>
    <t>A</t>
  </si>
  <si>
    <t>A4</t>
  </si>
  <si>
    <t>Fully Paid</t>
  </si>
  <si>
    <t>923xx</t>
  </si>
  <si>
    <t>A5</t>
  </si>
  <si>
    <t>major_purchase</t>
  </si>
  <si>
    <t>Major purchase</t>
  </si>
  <si>
    <t>286xx</t>
  </si>
  <si>
    <t>NC</t>
  </si>
  <si>
    <t>E</t>
  </si>
  <si>
    <t>E3</t>
  </si>
  <si>
    <t>985xx</t>
  </si>
  <si>
    <t>WA</t>
  </si>
  <si>
    <t>344xx</t>
  </si>
  <si>
    <t>FL</t>
  </si>
  <si>
    <t>B2</t>
  </si>
  <si>
    <t>210xx</t>
  </si>
  <si>
    <t>MD</t>
  </si>
  <si>
    <t>852xx</t>
  </si>
  <si>
    <t>AZ</t>
  </si>
  <si>
    <t>B4</t>
  </si>
  <si>
    <t>605xx</t>
  </si>
  <si>
    <t>IL</t>
  </si>
  <si>
    <t>631xx</t>
  </si>
  <si>
    <t>MO</t>
  </si>
  <si>
    <t>300xx</t>
  </si>
  <si>
    <t>GA</t>
  </si>
  <si>
    <t>A3</t>
  </si>
  <si>
    <t>327xx</t>
  </si>
  <si>
    <t>880xx</t>
  </si>
  <si>
    <t>NM</t>
  </si>
  <si>
    <t>vacation</t>
  </si>
  <si>
    <t>Vacation</t>
  </si>
  <si>
    <t>601xx</t>
  </si>
  <si>
    <t>606xx</t>
  </si>
  <si>
    <t>198xx</t>
  </si>
  <si>
    <t>DE</t>
  </si>
  <si>
    <t>C3</t>
  </si>
  <si>
    <t>070xx</t>
  </si>
  <si>
    <t>NJ</t>
  </si>
  <si>
    <t>483xx</t>
  </si>
  <si>
    <t>MI</t>
  </si>
  <si>
    <t>750xx</t>
  </si>
  <si>
    <t>802xx</t>
  </si>
  <si>
    <t>CO</t>
  </si>
  <si>
    <t>658xx</t>
  </si>
  <si>
    <t>F</t>
  </si>
  <si>
    <t>F4</t>
  </si>
  <si>
    <t>house</t>
  </si>
  <si>
    <t>Home buying</t>
  </si>
  <si>
    <t>970xx</t>
  </si>
  <si>
    <t>OR</t>
  </si>
  <si>
    <t>other</t>
  </si>
  <si>
    <t>Other</t>
  </si>
  <si>
    <t>481xx</t>
  </si>
  <si>
    <t>306xx</t>
  </si>
  <si>
    <t>458xx</t>
  </si>
  <si>
    <t>OH</t>
  </si>
  <si>
    <t>461xx</t>
  </si>
  <si>
    <t>IN</t>
  </si>
  <si>
    <t>A1</t>
  </si>
  <si>
    <t>480xx</t>
  </si>
  <si>
    <t>C5</t>
  </si>
  <si>
    <t>595xx</t>
  </si>
  <si>
    <t>MT</t>
  </si>
  <si>
    <t>A2</t>
  </si>
  <si>
    <t>917xx</t>
  </si>
  <si>
    <t>D</t>
  </si>
  <si>
    <t>D5</t>
  </si>
  <si>
    <t>950xx</t>
  </si>
  <si>
    <t>794xx</t>
  </si>
  <si>
    <t>206xx</t>
  </si>
  <si>
    <t>786xx</t>
  </si>
  <si>
    <t>647xx</t>
  </si>
  <si>
    <t>958xx</t>
  </si>
  <si>
    <t>960xx</t>
  </si>
  <si>
    <t>346xx</t>
  </si>
  <si>
    <t>E2</t>
  </si>
  <si>
    <t>075xx</t>
  </si>
  <si>
    <t>554xx</t>
  </si>
  <si>
    <t>152xx</t>
  </si>
  <si>
    <t>324xx</t>
  </si>
  <si>
    <t>C2</t>
  </si>
  <si>
    <t>435xx</t>
  </si>
  <si>
    <t>752xx</t>
  </si>
  <si>
    <t>279xx</t>
  </si>
  <si>
    <t>114xx</t>
  </si>
  <si>
    <t>902xx</t>
  </si>
  <si>
    <t>452xx</t>
  </si>
  <si>
    <t>062xx</t>
  </si>
  <si>
    <t>CT</t>
  </si>
  <si>
    <t>930xx</t>
  </si>
  <si>
    <t>128xx</t>
  </si>
  <si>
    <t>751xx</t>
  </si>
  <si>
    <t>301xx</t>
  </si>
  <si>
    <t>226xx</t>
  </si>
  <si>
    <t>VA</t>
  </si>
  <si>
    <t>D2</t>
  </si>
  <si>
    <t>800xx</t>
  </si>
  <si>
    <t>720xx</t>
  </si>
  <si>
    <t>AR</t>
  </si>
  <si>
    <t>D1</t>
  </si>
  <si>
    <t>945xx</t>
  </si>
  <si>
    <t>440xx</t>
  </si>
  <si>
    <t>D3</t>
  </si>
  <si>
    <t>834xx</t>
  </si>
  <si>
    <t>ID</t>
  </si>
  <si>
    <t>177xx</t>
  </si>
  <si>
    <t>900xx</t>
  </si>
  <si>
    <t>450xx</t>
  </si>
  <si>
    <t>212xx</t>
  </si>
  <si>
    <t>672xx</t>
  </si>
  <si>
    <t>KS</t>
  </si>
  <si>
    <t>711xx</t>
  </si>
  <si>
    <t>LA</t>
  </si>
  <si>
    <t>894xx</t>
  </si>
  <si>
    <t>NV</t>
  </si>
  <si>
    <t>801xx</t>
  </si>
  <si>
    <t>926xx</t>
  </si>
  <si>
    <t>941xx</t>
  </si>
  <si>
    <t>952xx</t>
  </si>
  <si>
    <t>775xx</t>
  </si>
  <si>
    <t>small_business</t>
  </si>
  <si>
    <t>Business</t>
  </si>
  <si>
    <t>770xx</t>
  </si>
  <si>
    <t>701xx</t>
  </si>
  <si>
    <t>444xx</t>
  </si>
  <si>
    <t>026xx</t>
  </si>
  <si>
    <t>G</t>
  </si>
  <si>
    <t>G1</t>
  </si>
  <si>
    <t>080xx</t>
  </si>
  <si>
    <t>921xx</t>
  </si>
  <si>
    <t>550xx</t>
  </si>
  <si>
    <t>F3</t>
  </si>
  <si>
    <t>998xx</t>
  </si>
  <si>
    <t>AK</t>
  </si>
  <si>
    <t>288xx</t>
  </si>
  <si>
    <t>381xx</t>
  </si>
  <si>
    <t>TN</t>
  </si>
  <si>
    <t>CCC</t>
  </si>
  <si>
    <t>BBB</t>
  </si>
  <si>
    <t>BB</t>
  </si>
  <si>
    <t>AA</t>
  </si>
  <si>
    <t>CC</t>
  </si>
  <si>
    <t>PD</t>
  </si>
  <si>
    <t>LGD</t>
  </si>
  <si>
    <t>recov_amnt</t>
  </si>
  <si>
    <t>EAD</t>
  </si>
  <si>
    <t>PD1</t>
  </si>
  <si>
    <t>LGD1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</si>
</sst>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8F13-AE48-48DF-B8F2-9A87C31BD340}">
  <sheetPr codeName="Sheet1"/>
  <dimension ref="A1:AD101"/>
  <sheetViews>
    <sheetView tabSelected="1" topLeftCell="E1" workbookViewId="0">
      <selection activeCell="AB101" sqref="AB101"/>
    </sheetView>
  </sheetViews>
  <sheetFormatPr defaultRowHeight="15" x14ac:dyDescent="0.25"/>
  <cols>
    <col min="3" max="3" width="16.5703125" customWidth="1"/>
    <col min="4" max="4" width="13.7109375" customWidth="1"/>
    <col min="5" max="5" width="17.7109375" customWidth="1"/>
    <col min="6" max="6" width="10.85546875" customWidth="1"/>
    <col min="7" max="7" width="15.140625" customWidth="1"/>
    <col min="10" max="10" width="11" customWidth="1"/>
    <col min="23" max="23" width="13" customWidth="1"/>
    <col min="26" max="26" width="11" bestFit="1" customWidth="1"/>
    <col min="28" max="28" width="13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205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</v>
      </c>
      <c r="Z1" t="s">
        <v>203</v>
      </c>
      <c r="AA1" t="s">
        <v>204</v>
      </c>
      <c r="AB1" t="s">
        <v>206</v>
      </c>
      <c r="AC1" t="s">
        <v>207</v>
      </c>
      <c r="AD1" t="s">
        <v>208</v>
      </c>
    </row>
    <row r="2" spans="1:30" x14ac:dyDescent="0.25">
      <c r="A2">
        <v>112435993</v>
      </c>
      <c r="C2">
        <v>23000</v>
      </c>
      <c r="D2">
        <v>13911</v>
      </c>
      <c r="E2">
        <v>10000</v>
      </c>
      <c r="F2">
        <v>12.62</v>
      </c>
      <c r="G2">
        <v>77.08</v>
      </c>
      <c r="H2" t="s">
        <v>198</v>
      </c>
      <c r="I2" t="s">
        <v>26</v>
      </c>
      <c r="J2">
        <v>21.61</v>
      </c>
      <c r="K2" s="1">
        <v>42887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0</v>
      </c>
      <c r="S2" s="1">
        <v>31291</v>
      </c>
      <c r="T2">
        <v>1</v>
      </c>
      <c r="W2">
        <v>4</v>
      </c>
      <c r="X2">
        <v>0</v>
      </c>
      <c r="Y2" t="s">
        <v>24</v>
      </c>
      <c r="Z2">
        <f t="shared" ref="Z2:Z33" si="0">((F2-J2)/100)/(1-C2)</f>
        <v>3.9088656028522984E-6</v>
      </c>
      <c r="AA2">
        <f t="shared" ref="AA2:AA33" si="1">1-(D2/C2)</f>
        <v>0.39517391304347826</v>
      </c>
      <c r="AB2">
        <f>C2/100000</f>
        <v>0.23</v>
      </c>
      <c r="AC2">
        <v>0.12619999999999998</v>
      </c>
      <c r="AD2">
        <v>1.1290000000000001E-2</v>
      </c>
    </row>
    <row r="3" spans="1:30" x14ac:dyDescent="0.25">
      <c r="A3">
        <v>112290210</v>
      </c>
      <c r="C3">
        <v>16000</v>
      </c>
      <c r="D3">
        <v>13752</v>
      </c>
      <c r="E3">
        <v>94000</v>
      </c>
      <c r="F3">
        <v>12.62</v>
      </c>
      <c r="G3">
        <v>360.95</v>
      </c>
      <c r="H3" t="s">
        <v>198</v>
      </c>
      <c r="I3" t="s">
        <v>26</v>
      </c>
      <c r="J3">
        <v>25.61</v>
      </c>
      <c r="K3" s="1">
        <v>42887</v>
      </c>
      <c r="L3" t="s">
        <v>27</v>
      </c>
      <c r="M3" t="s">
        <v>28</v>
      </c>
      <c r="N3" t="s">
        <v>34</v>
      </c>
      <c r="O3" t="s">
        <v>35</v>
      </c>
      <c r="P3" t="s">
        <v>36</v>
      </c>
      <c r="Q3" t="s">
        <v>37</v>
      </c>
      <c r="R3">
        <v>0</v>
      </c>
      <c r="S3" s="1">
        <v>33756</v>
      </c>
      <c r="T3">
        <v>0</v>
      </c>
      <c r="W3">
        <v>9</v>
      </c>
      <c r="X3">
        <v>0</v>
      </c>
      <c r="Y3" t="s">
        <v>33</v>
      </c>
      <c r="Z3">
        <f t="shared" si="0"/>
        <v>8.1192574535908504E-6</v>
      </c>
      <c r="AA3">
        <f t="shared" si="1"/>
        <v>0.14049999999999996</v>
      </c>
      <c r="AB3">
        <f t="shared" ref="AB3:AB66" si="2">C3/100000</f>
        <v>0.16</v>
      </c>
      <c r="AC3">
        <v>0.12619999999999998</v>
      </c>
      <c r="AD3">
        <v>8.7315999999999991E-2</v>
      </c>
    </row>
    <row r="4" spans="1:30" x14ac:dyDescent="0.25">
      <c r="A4">
        <v>112436985</v>
      </c>
      <c r="C4">
        <v>6025</v>
      </c>
      <c r="D4">
        <v>12425</v>
      </c>
      <c r="E4">
        <v>46350</v>
      </c>
      <c r="F4">
        <v>15.05</v>
      </c>
      <c r="G4">
        <v>209.01</v>
      </c>
      <c r="H4" t="s">
        <v>25</v>
      </c>
      <c r="I4" t="s">
        <v>38</v>
      </c>
      <c r="J4">
        <v>8.8800000000000008</v>
      </c>
      <c r="K4" s="1">
        <v>42887</v>
      </c>
      <c r="L4" t="s">
        <v>27</v>
      </c>
      <c r="M4" t="s">
        <v>28</v>
      </c>
      <c r="N4" t="s">
        <v>39</v>
      </c>
      <c r="O4" t="s">
        <v>40</v>
      </c>
      <c r="P4" t="s">
        <v>41</v>
      </c>
      <c r="Q4" t="s">
        <v>37</v>
      </c>
      <c r="R4">
        <v>0</v>
      </c>
      <c r="S4" s="1">
        <v>37408</v>
      </c>
      <c r="T4">
        <v>0</v>
      </c>
      <c r="W4">
        <v>11</v>
      </c>
      <c r="X4">
        <v>0</v>
      </c>
      <c r="Y4" t="s">
        <v>24</v>
      </c>
      <c r="Z4">
        <f t="shared" si="0"/>
        <v>-1.0242363877822045E-5</v>
      </c>
      <c r="AA4">
        <f t="shared" si="1"/>
        <v>-1.0622406639004147</v>
      </c>
      <c r="AB4">
        <f t="shared" si="2"/>
        <v>6.0249999999999998E-2</v>
      </c>
      <c r="AC4">
        <v>0.15049999999999999</v>
      </c>
      <c r="AD4">
        <v>3.4827999999999998E-2</v>
      </c>
    </row>
    <row r="5" spans="1:30" x14ac:dyDescent="0.25">
      <c r="A5">
        <v>112439006</v>
      </c>
      <c r="C5">
        <v>20400</v>
      </c>
      <c r="D5">
        <v>8769</v>
      </c>
      <c r="E5">
        <v>44000</v>
      </c>
      <c r="F5">
        <v>9.44</v>
      </c>
      <c r="G5">
        <v>652.91</v>
      </c>
      <c r="H5" t="s">
        <v>199</v>
      </c>
      <c r="I5" t="s">
        <v>43</v>
      </c>
      <c r="J5">
        <v>27.06</v>
      </c>
      <c r="K5" s="1">
        <v>42887</v>
      </c>
      <c r="L5" t="s">
        <v>27</v>
      </c>
      <c r="M5" t="s">
        <v>28</v>
      </c>
      <c r="N5" t="s">
        <v>44</v>
      </c>
      <c r="O5" t="s">
        <v>45</v>
      </c>
      <c r="P5" t="s">
        <v>46</v>
      </c>
      <c r="Q5" t="s">
        <v>47</v>
      </c>
      <c r="R5">
        <v>0</v>
      </c>
      <c r="S5" s="1">
        <v>39083</v>
      </c>
      <c r="T5">
        <v>1</v>
      </c>
      <c r="W5">
        <v>15</v>
      </c>
      <c r="X5">
        <v>0</v>
      </c>
      <c r="Y5" t="s">
        <v>24</v>
      </c>
      <c r="Z5">
        <f t="shared" si="0"/>
        <v>8.6376783175645851E-6</v>
      </c>
      <c r="AA5">
        <f t="shared" si="1"/>
        <v>0.57014705882352934</v>
      </c>
      <c r="AB5">
        <f t="shared" si="2"/>
        <v>0.20399999999999999</v>
      </c>
      <c r="AC5">
        <v>9.4399999999999998E-2</v>
      </c>
      <c r="AD5">
        <v>7.3661000000000004E-2</v>
      </c>
    </row>
    <row r="6" spans="1:30" x14ac:dyDescent="0.25">
      <c r="A6">
        <v>112438929</v>
      </c>
      <c r="C6">
        <v>13000</v>
      </c>
      <c r="D6">
        <v>6866</v>
      </c>
      <c r="E6">
        <v>85000</v>
      </c>
      <c r="F6">
        <v>11.99</v>
      </c>
      <c r="G6">
        <v>431.73</v>
      </c>
      <c r="H6" t="s">
        <v>42</v>
      </c>
      <c r="I6" t="s">
        <v>48</v>
      </c>
      <c r="J6">
        <v>6.79</v>
      </c>
      <c r="K6" s="1">
        <v>42887</v>
      </c>
      <c r="L6" t="s">
        <v>27</v>
      </c>
      <c r="M6" t="s">
        <v>28</v>
      </c>
      <c r="N6" t="s">
        <v>34</v>
      </c>
      <c r="O6" t="s">
        <v>35</v>
      </c>
      <c r="P6" t="s">
        <v>49</v>
      </c>
      <c r="Q6" t="s">
        <v>50</v>
      </c>
      <c r="R6">
        <v>1</v>
      </c>
      <c r="S6" s="1">
        <v>37288</v>
      </c>
      <c r="T6">
        <v>0</v>
      </c>
      <c r="U6">
        <v>16</v>
      </c>
      <c r="W6">
        <v>5</v>
      </c>
      <c r="X6">
        <v>0</v>
      </c>
      <c r="Y6" t="s">
        <v>24</v>
      </c>
      <c r="Z6">
        <f t="shared" si="0"/>
        <v>-4.0003077159781526E-6</v>
      </c>
      <c r="AA6">
        <f t="shared" si="1"/>
        <v>0.4718461538461538</v>
      </c>
      <c r="AB6">
        <f t="shared" si="2"/>
        <v>0.13</v>
      </c>
      <c r="AC6">
        <v>0.11990000000000001</v>
      </c>
      <c r="AD6">
        <v>5.9766E-2</v>
      </c>
    </row>
    <row r="7" spans="1:30" x14ac:dyDescent="0.25">
      <c r="A7">
        <v>112230200</v>
      </c>
      <c r="C7">
        <v>12000</v>
      </c>
      <c r="D7">
        <v>15025</v>
      </c>
      <c r="E7">
        <v>70000</v>
      </c>
      <c r="F7">
        <v>9.44</v>
      </c>
      <c r="G7">
        <v>384.06</v>
      </c>
      <c r="H7" t="s">
        <v>199</v>
      </c>
      <c r="I7" t="s">
        <v>43</v>
      </c>
      <c r="J7">
        <v>18.34</v>
      </c>
      <c r="K7" s="1">
        <v>42887</v>
      </c>
      <c r="L7" t="s">
        <v>27</v>
      </c>
      <c r="M7" t="s">
        <v>28</v>
      </c>
      <c r="N7" t="s">
        <v>34</v>
      </c>
      <c r="O7" t="s">
        <v>35</v>
      </c>
      <c r="P7" t="s">
        <v>51</v>
      </c>
      <c r="Q7" t="s">
        <v>52</v>
      </c>
      <c r="R7">
        <v>0</v>
      </c>
      <c r="S7" s="1">
        <v>35643</v>
      </c>
      <c r="T7">
        <v>0</v>
      </c>
      <c r="U7">
        <v>35</v>
      </c>
      <c r="V7">
        <v>83</v>
      </c>
      <c r="W7">
        <v>14</v>
      </c>
      <c r="X7">
        <v>1</v>
      </c>
      <c r="Y7" t="s">
        <v>24</v>
      </c>
      <c r="Z7">
        <f t="shared" si="0"/>
        <v>7.4172847737311451E-6</v>
      </c>
      <c r="AA7">
        <f t="shared" si="1"/>
        <v>-0.25208333333333344</v>
      </c>
      <c r="AB7">
        <f t="shared" si="2"/>
        <v>0.12</v>
      </c>
      <c r="AC7">
        <v>9.4399999999999998E-2</v>
      </c>
      <c r="AD7">
        <v>4.333E-2</v>
      </c>
    </row>
    <row r="8" spans="1:30" x14ac:dyDescent="0.25">
      <c r="A8">
        <v>112210041</v>
      </c>
      <c r="C8">
        <v>6000</v>
      </c>
      <c r="D8">
        <v>5000</v>
      </c>
      <c r="E8">
        <v>37107.19</v>
      </c>
      <c r="F8">
        <v>10.42</v>
      </c>
      <c r="G8">
        <v>194.79</v>
      </c>
      <c r="H8" t="s">
        <v>200</v>
      </c>
      <c r="I8" t="s">
        <v>53</v>
      </c>
      <c r="J8">
        <v>30.63</v>
      </c>
      <c r="K8" s="1">
        <v>42887</v>
      </c>
      <c r="L8" t="s">
        <v>27</v>
      </c>
      <c r="M8" t="s">
        <v>28</v>
      </c>
      <c r="N8" t="s">
        <v>54</v>
      </c>
      <c r="O8" t="s">
        <v>55</v>
      </c>
      <c r="P8" t="s">
        <v>56</v>
      </c>
      <c r="Q8" t="s">
        <v>57</v>
      </c>
      <c r="R8">
        <v>0</v>
      </c>
      <c r="S8" s="1">
        <v>33664</v>
      </c>
      <c r="T8">
        <v>0</v>
      </c>
      <c r="U8">
        <v>70</v>
      </c>
      <c r="V8">
        <v>71</v>
      </c>
      <c r="W8">
        <v>10</v>
      </c>
      <c r="X8">
        <v>1</v>
      </c>
      <c r="Y8" t="s">
        <v>24</v>
      </c>
      <c r="Z8">
        <f t="shared" si="0"/>
        <v>3.3688948158026336E-5</v>
      </c>
      <c r="AA8">
        <f t="shared" si="1"/>
        <v>0.16666666666666663</v>
      </c>
      <c r="AB8">
        <f t="shared" si="2"/>
        <v>0.06</v>
      </c>
      <c r="AC8">
        <v>0.1042</v>
      </c>
      <c r="AD8">
        <v>2.3931999999999998E-2</v>
      </c>
    </row>
    <row r="9" spans="1:30" x14ac:dyDescent="0.25">
      <c r="A9">
        <v>112360031</v>
      </c>
      <c r="C9">
        <v>12000</v>
      </c>
      <c r="D9">
        <v>11227</v>
      </c>
      <c r="E9">
        <v>69800</v>
      </c>
      <c r="F9">
        <v>15.05</v>
      </c>
      <c r="G9">
        <v>285.8</v>
      </c>
      <c r="H9" t="s">
        <v>25</v>
      </c>
      <c r="I9" t="s">
        <v>38</v>
      </c>
      <c r="J9">
        <v>31.43</v>
      </c>
      <c r="K9" s="1">
        <v>42887</v>
      </c>
      <c r="L9" t="s">
        <v>27</v>
      </c>
      <c r="M9" t="s">
        <v>28</v>
      </c>
      <c r="N9" t="s">
        <v>34</v>
      </c>
      <c r="O9" t="s">
        <v>35</v>
      </c>
      <c r="P9" t="s">
        <v>58</v>
      </c>
      <c r="Q9" t="s">
        <v>47</v>
      </c>
      <c r="R9">
        <v>0</v>
      </c>
      <c r="S9" s="1">
        <v>38749</v>
      </c>
      <c r="T9">
        <v>1</v>
      </c>
      <c r="W9">
        <v>10</v>
      </c>
      <c r="X9">
        <v>0</v>
      </c>
      <c r="Y9" t="s">
        <v>33</v>
      </c>
      <c r="Z9">
        <f t="shared" si="0"/>
        <v>1.3651137594799566E-5</v>
      </c>
      <c r="AA9">
        <f t="shared" si="1"/>
        <v>6.4416666666666678E-2</v>
      </c>
      <c r="AB9">
        <f t="shared" si="2"/>
        <v>0.12</v>
      </c>
      <c r="AC9">
        <v>0.15049999999999999</v>
      </c>
      <c r="AD9">
        <v>7.8682000000000002E-2</v>
      </c>
    </row>
    <row r="10" spans="1:30" x14ac:dyDescent="0.25">
      <c r="A10">
        <v>112038251</v>
      </c>
      <c r="C10">
        <v>11575</v>
      </c>
      <c r="D10">
        <v>8550</v>
      </c>
      <c r="E10">
        <v>153000</v>
      </c>
      <c r="F10">
        <v>7.35</v>
      </c>
      <c r="G10">
        <v>359.26</v>
      </c>
      <c r="H10" t="s">
        <v>59</v>
      </c>
      <c r="I10" t="s">
        <v>60</v>
      </c>
      <c r="J10">
        <v>16.989999999999998</v>
      </c>
      <c r="K10" s="1">
        <v>42887</v>
      </c>
      <c r="L10" t="s">
        <v>61</v>
      </c>
      <c r="M10" t="s">
        <v>28</v>
      </c>
      <c r="N10" t="s">
        <v>29</v>
      </c>
      <c r="O10" t="s">
        <v>30</v>
      </c>
      <c r="P10" t="s">
        <v>62</v>
      </c>
      <c r="Q10" t="s">
        <v>47</v>
      </c>
      <c r="R10">
        <v>0</v>
      </c>
      <c r="S10" s="1">
        <v>34516</v>
      </c>
      <c r="T10">
        <v>0</v>
      </c>
      <c r="U10">
        <v>24</v>
      </c>
      <c r="V10">
        <v>84</v>
      </c>
      <c r="W10">
        <v>20</v>
      </c>
      <c r="X10">
        <v>1</v>
      </c>
      <c r="Y10" t="s">
        <v>24</v>
      </c>
      <c r="Z10">
        <f t="shared" si="0"/>
        <v>8.3290133056851545E-6</v>
      </c>
      <c r="AA10">
        <f t="shared" si="1"/>
        <v>0.26133909287257018</v>
      </c>
      <c r="AB10">
        <f t="shared" si="2"/>
        <v>0.11575000000000001</v>
      </c>
      <c r="AC10">
        <v>7.3499999999999996E-2</v>
      </c>
      <c r="AD10">
        <v>1.3281999999999999E-2</v>
      </c>
    </row>
    <row r="11" spans="1:30" x14ac:dyDescent="0.25">
      <c r="A11">
        <v>112134207</v>
      </c>
      <c r="C11">
        <v>20400</v>
      </c>
      <c r="D11">
        <v>5294</v>
      </c>
      <c r="E11">
        <v>110000</v>
      </c>
      <c r="F11">
        <v>7.97</v>
      </c>
      <c r="G11">
        <v>413.35</v>
      </c>
      <c r="H11" t="s">
        <v>59</v>
      </c>
      <c r="I11" t="s">
        <v>63</v>
      </c>
      <c r="J11">
        <v>11.07</v>
      </c>
      <c r="K11" s="1">
        <v>42887</v>
      </c>
      <c r="L11" t="s">
        <v>27</v>
      </c>
      <c r="M11" t="s">
        <v>28</v>
      </c>
      <c r="N11" t="s">
        <v>64</v>
      </c>
      <c r="O11" t="s">
        <v>65</v>
      </c>
      <c r="P11" t="s">
        <v>66</v>
      </c>
      <c r="Q11" t="s">
        <v>67</v>
      </c>
      <c r="R11">
        <v>0</v>
      </c>
      <c r="S11" s="1">
        <v>31898</v>
      </c>
      <c r="T11">
        <v>1</v>
      </c>
      <c r="U11">
        <v>40</v>
      </c>
      <c r="W11">
        <v>8</v>
      </c>
      <c r="X11">
        <v>0</v>
      </c>
      <c r="Y11" t="s">
        <v>33</v>
      </c>
      <c r="Z11">
        <f t="shared" si="0"/>
        <v>1.5196823373694792E-6</v>
      </c>
      <c r="AA11">
        <f t="shared" si="1"/>
        <v>0.74049019607843136</v>
      </c>
      <c r="AB11">
        <f t="shared" si="2"/>
        <v>0.20399999999999999</v>
      </c>
      <c r="AC11">
        <v>7.9699999999999993E-2</v>
      </c>
      <c r="AD11">
        <v>6.3628999999999991E-2</v>
      </c>
    </row>
    <row r="12" spans="1:30" x14ac:dyDescent="0.25">
      <c r="A12">
        <v>112149045</v>
      </c>
      <c r="C12">
        <v>7200</v>
      </c>
      <c r="D12">
        <v>3560</v>
      </c>
      <c r="E12">
        <v>50000</v>
      </c>
      <c r="F12">
        <v>24.85</v>
      </c>
      <c r="G12">
        <v>285.7</v>
      </c>
      <c r="H12" t="s">
        <v>126</v>
      </c>
      <c r="I12" t="s">
        <v>69</v>
      </c>
      <c r="J12">
        <v>6.07</v>
      </c>
      <c r="K12" s="1">
        <v>42887</v>
      </c>
      <c r="L12" t="s">
        <v>61</v>
      </c>
      <c r="M12" t="s">
        <v>28</v>
      </c>
      <c r="N12" t="s">
        <v>34</v>
      </c>
      <c r="O12" t="s">
        <v>35</v>
      </c>
      <c r="P12" t="s">
        <v>70</v>
      </c>
      <c r="Q12" t="s">
        <v>71</v>
      </c>
      <c r="R12">
        <v>0</v>
      </c>
      <c r="S12" s="1">
        <v>36526</v>
      </c>
      <c r="T12">
        <v>0</v>
      </c>
      <c r="U12">
        <v>72</v>
      </c>
      <c r="W12">
        <v>4</v>
      </c>
      <c r="X12">
        <v>0</v>
      </c>
      <c r="Y12" t="s">
        <v>24</v>
      </c>
      <c r="Z12">
        <f t="shared" si="0"/>
        <v>-2.6086956521739135E-5</v>
      </c>
      <c r="AA12">
        <f t="shared" si="1"/>
        <v>0.50555555555555554</v>
      </c>
      <c r="AB12">
        <f t="shared" si="2"/>
        <v>7.1999999999999995E-2</v>
      </c>
      <c r="AC12">
        <v>0.24850000000000003</v>
      </c>
      <c r="AD12">
        <v>6.4599999999999998E-4</v>
      </c>
    </row>
    <row r="13" spans="1:30" x14ac:dyDescent="0.25">
      <c r="A13">
        <v>112436898</v>
      </c>
      <c r="C13">
        <v>4000</v>
      </c>
      <c r="D13">
        <v>3870</v>
      </c>
      <c r="E13">
        <v>50000</v>
      </c>
      <c r="F13">
        <v>7.97</v>
      </c>
      <c r="G13">
        <v>125.3</v>
      </c>
      <c r="H13" t="s">
        <v>59</v>
      </c>
      <c r="I13" t="s">
        <v>63</v>
      </c>
      <c r="J13">
        <v>13.03</v>
      </c>
      <c r="K13" s="1">
        <v>42887</v>
      </c>
      <c r="L13" t="s">
        <v>27</v>
      </c>
      <c r="M13" t="s">
        <v>28</v>
      </c>
      <c r="N13" t="s">
        <v>34</v>
      </c>
      <c r="O13" t="s">
        <v>35</v>
      </c>
      <c r="P13" t="s">
        <v>72</v>
      </c>
      <c r="Q13" t="s">
        <v>73</v>
      </c>
      <c r="R13">
        <v>0</v>
      </c>
      <c r="S13" s="1">
        <v>38565</v>
      </c>
      <c r="T13">
        <v>0</v>
      </c>
      <c r="U13">
        <v>24</v>
      </c>
      <c r="W13">
        <v>11</v>
      </c>
      <c r="X13">
        <v>0</v>
      </c>
      <c r="Y13" t="s">
        <v>24</v>
      </c>
      <c r="Z13">
        <f t="shared" si="0"/>
        <v>1.2653163290822706E-5</v>
      </c>
      <c r="AA13">
        <f t="shared" si="1"/>
        <v>3.2499999999999973E-2</v>
      </c>
      <c r="AB13">
        <f t="shared" si="2"/>
        <v>0.04</v>
      </c>
      <c r="AC13">
        <v>7.9699999999999993E-2</v>
      </c>
      <c r="AD13">
        <v>1.218E-2</v>
      </c>
    </row>
    <row r="14" spans="1:30" x14ac:dyDescent="0.25">
      <c r="A14">
        <v>112156030</v>
      </c>
      <c r="C14">
        <v>10000</v>
      </c>
      <c r="D14">
        <v>10868</v>
      </c>
      <c r="E14">
        <v>55000</v>
      </c>
      <c r="F14">
        <v>9.93</v>
      </c>
      <c r="G14">
        <v>322.35000000000002</v>
      </c>
      <c r="H14" t="s">
        <v>200</v>
      </c>
      <c r="I14" t="s">
        <v>74</v>
      </c>
      <c r="J14">
        <v>8.99</v>
      </c>
      <c r="K14" s="1">
        <v>42887</v>
      </c>
      <c r="L14" t="s">
        <v>27</v>
      </c>
      <c r="M14" t="s">
        <v>28</v>
      </c>
      <c r="N14" t="s">
        <v>29</v>
      </c>
      <c r="O14" t="s">
        <v>30</v>
      </c>
      <c r="P14" t="s">
        <v>75</v>
      </c>
      <c r="Q14" t="s">
        <v>76</v>
      </c>
      <c r="R14">
        <v>0</v>
      </c>
      <c r="S14" s="1">
        <v>38565</v>
      </c>
      <c r="T14">
        <v>1</v>
      </c>
      <c r="U14">
        <v>51</v>
      </c>
      <c r="V14">
        <v>72</v>
      </c>
      <c r="W14">
        <v>13</v>
      </c>
      <c r="X14">
        <v>2</v>
      </c>
      <c r="Y14" t="s">
        <v>24</v>
      </c>
      <c r="Z14">
        <f t="shared" si="0"/>
        <v>-9.4009400940093964E-7</v>
      </c>
      <c r="AA14">
        <f t="shared" si="1"/>
        <v>-8.6799999999999988E-2</v>
      </c>
      <c r="AB14">
        <f t="shared" si="2"/>
        <v>0.1</v>
      </c>
      <c r="AC14">
        <v>9.9299999999999999E-2</v>
      </c>
      <c r="AD14">
        <v>3.7997000000000003E-2</v>
      </c>
    </row>
    <row r="15" spans="1:30" x14ac:dyDescent="0.25">
      <c r="A15">
        <v>112119128</v>
      </c>
      <c r="C15">
        <v>25000</v>
      </c>
      <c r="D15">
        <v>26947</v>
      </c>
      <c r="E15">
        <v>60000</v>
      </c>
      <c r="F15">
        <v>15.05</v>
      </c>
      <c r="G15">
        <v>595.41</v>
      </c>
      <c r="H15" t="s">
        <v>25</v>
      </c>
      <c r="I15" t="s">
        <v>38</v>
      </c>
      <c r="J15">
        <v>15.98</v>
      </c>
      <c r="K15" s="1">
        <v>42887</v>
      </c>
      <c r="L15" t="s">
        <v>27</v>
      </c>
      <c r="M15" t="s">
        <v>28</v>
      </c>
      <c r="N15" t="s">
        <v>29</v>
      </c>
      <c r="O15" t="s">
        <v>30</v>
      </c>
      <c r="P15" t="s">
        <v>77</v>
      </c>
      <c r="Q15" t="s">
        <v>78</v>
      </c>
      <c r="R15">
        <v>0</v>
      </c>
      <c r="S15" s="1">
        <v>35765</v>
      </c>
      <c r="T15">
        <v>0</v>
      </c>
      <c r="W15">
        <v>13</v>
      </c>
      <c r="X15">
        <v>0</v>
      </c>
      <c r="Y15" t="s">
        <v>33</v>
      </c>
      <c r="Z15">
        <f t="shared" si="0"/>
        <v>3.7201488059522369E-7</v>
      </c>
      <c r="AA15">
        <f t="shared" si="1"/>
        <v>-7.7879999999999949E-2</v>
      </c>
      <c r="AB15">
        <f t="shared" si="2"/>
        <v>0.25</v>
      </c>
      <c r="AC15">
        <v>0.15049999999999999</v>
      </c>
      <c r="AD15">
        <v>0.16278299999999998</v>
      </c>
    </row>
    <row r="16" spans="1:30" x14ac:dyDescent="0.25">
      <c r="A16">
        <v>112441150</v>
      </c>
      <c r="C16">
        <v>35000</v>
      </c>
      <c r="D16">
        <v>30759</v>
      </c>
      <c r="E16">
        <v>85000</v>
      </c>
      <c r="F16">
        <v>10.91</v>
      </c>
      <c r="G16">
        <v>653.92999999999995</v>
      </c>
      <c r="H16" t="s">
        <v>42</v>
      </c>
      <c r="I16" t="s">
        <v>79</v>
      </c>
      <c r="J16">
        <v>20.82</v>
      </c>
      <c r="K16" s="1">
        <v>42887</v>
      </c>
      <c r="L16" t="s">
        <v>27</v>
      </c>
      <c r="M16" t="s">
        <v>28</v>
      </c>
      <c r="N16" t="s">
        <v>34</v>
      </c>
      <c r="O16" t="s">
        <v>35</v>
      </c>
      <c r="P16" t="s">
        <v>80</v>
      </c>
      <c r="Q16" t="s">
        <v>81</v>
      </c>
      <c r="R16">
        <v>0</v>
      </c>
      <c r="S16" s="1">
        <v>24259</v>
      </c>
      <c r="T16">
        <v>0</v>
      </c>
      <c r="W16">
        <v>15</v>
      </c>
      <c r="X16">
        <v>0</v>
      </c>
      <c r="Y16" t="s">
        <v>24</v>
      </c>
      <c r="Z16">
        <f t="shared" si="0"/>
        <v>2.8315094716991915E-6</v>
      </c>
      <c r="AA16">
        <f t="shared" si="1"/>
        <v>0.1211714285714286</v>
      </c>
      <c r="AB16">
        <f t="shared" si="2"/>
        <v>0.35</v>
      </c>
      <c r="AC16">
        <v>0.1091</v>
      </c>
      <c r="AD16">
        <v>8.3554000000000003E-2</v>
      </c>
    </row>
    <row r="17" spans="1:30" x14ac:dyDescent="0.25">
      <c r="A17">
        <v>112438887</v>
      </c>
      <c r="C17">
        <v>15000</v>
      </c>
      <c r="D17">
        <v>14460</v>
      </c>
      <c r="E17">
        <v>102000</v>
      </c>
      <c r="F17">
        <v>7.97</v>
      </c>
      <c r="G17">
        <v>469.84</v>
      </c>
      <c r="H17" t="s">
        <v>59</v>
      </c>
      <c r="I17" t="s">
        <v>63</v>
      </c>
      <c r="J17">
        <v>11.2</v>
      </c>
      <c r="K17" s="1">
        <v>42887</v>
      </c>
      <c r="L17" t="s">
        <v>27</v>
      </c>
      <c r="M17" t="s">
        <v>28</v>
      </c>
      <c r="N17" t="s">
        <v>34</v>
      </c>
      <c r="O17" t="s">
        <v>35</v>
      </c>
      <c r="P17" t="s">
        <v>82</v>
      </c>
      <c r="Q17" t="s">
        <v>83</v>
      </c>
      <c r="R17">
        <v>0</v>
      </c>
      <c r="S17" s="1">
        <v>39295</v>
      </c>
      <c r="T17">
        <v>0</v>
      </c>
      <c r="W17">
        <v>14</v>
      </c>
      <c r="X17">
        <v>0</v>
      </c>
      <c r="Y17" t="s">
        <v>24</v>
      </c>
      <c r="Z17">
        <f t="shared" si="0"/>
        <v>2.153476898459897E-6</v>
      </c>
      <c r="AA17">
        <f t="shared" si="1"/>
        <v>3.6000000000000032E-2</v>
      </c>
      <c r="AB17">
        <f t="shared" si="2"/>
        <v>0.15</v>
      </c>
      <c r="AC17">
        <v>7.9699999999999993E-2</v>
      </c>
      <c r="AD17">
        <v>4.5676999999999995E-2</v>
      </c>
    </row>
    <row r="18" spans="1:30" x14ac:dyDescent="0.25">
      <c r="A18">
        <v>112390231</v>
      </c>
      <c r="C18">
        <v>21000</v>
      </c>
      <c r="D18">
        <v>20589</v>
      </c>
      <c r="E18">
        <v>70000</v>
      </c>
      <c r="F18">
        <v>9.44</v>
      </c>
      <c r="G18">
        <v>640.1</v>
      </c>
      <c r="H18" t="s">
        <v>199</v>
      </c>
      <c r="I18" t="s">
        <v>43</v>
      </c>
      <c r="J18">
        <v>25.61</v>
      </c>
      <c r="K18" s="1">
        <v>42887</v>
      </c>
      <c r="L18" t="s">
        <v>27</v>
      </c>
      <c r="M18" t="s">
        <v>28</v>
      </c>
      <c r="N18" t="s">
        <v>29</v>
      </c>
      <c r="O18" t="s">
        <v>30</v>
      </c>
      <c r="P18" t="s">
        <v>84</v>
      </c>
      <c r="Q18" t="s">
        <v>85</v>
      </c>
      <c r="R18">
        <v>2</v>
      </c>
      <c r="S18" s="1">
        <v>33817</v>
      </c>
      <c r="T18">
        <v>0</v>
      </c>
      <c r="U18">
        <v>16</v>
      </c>
      <c r="W18">
        <v>8</v>
      </c>
      <c r="X18">
        <v>0</v>
      </c>
      <c r="Y18" t="s">
        <v>24</v>
      </c>
      <c r="Z18">
        <f t="shared" si="0"/>
        <v>7.7003666841278154E-6</v>
      </c>
      <c r="AA18">
        <f t="shared" si="1"/>
        <v>1.9571428571428573E-2</v>
      </c>
      <c r="AB18">
        <f t="shared" si="2"/>
        <v>0.21</v>
      </c>
      <c r="AC18">
        <v>9.4399999999999998E-2</v>
      </c>
      <c r="AD18">
        <v>7.221699999999999E-2</v>
      </c>
    </row>
    <row r="19" spans="1:30" x14ac:dyDescent="0.25">
      <c r="A19">
        <v>112156817</v>
      </c>
      <c r="C19">
        <v>10000</v>
      </c>
      <c r="D19">
        <v>8633</v>
      </c>
      <c r="E19">
        <v>145000</v>
      </c>
      <c r="F19">
        <v>7.21</v>
      </c>
      <c r="G19">
        <v>309.74</v>
      </c>
      <c r="H19" t="s">
        <v>201</v>
      </c>
      <c r="I19" t="s">
        <v>86</v>
      </c>
      <c r="J19">
        <v>6.58</v>
      </c>
      <c r="K19" s="1">
        <v>42887</v>
      </c>
      <c r="L19" t="s">
        <v>27</v>
      </c>
      <c r="M19" t="s">
        <v>28</v>
      </c>
      <c r="N19" t="s">
        <v>29</v>
      </c>
      <c r="O19" t="s">
        <v>30</v>
      </c>
      <c r="P19" t="s">
        <v>87</v>
      </c>
      <c r="Q19" t="s">
        <v>73</v>
      </c>
      <c r="R19">
        <v>0</v>
      </c>
      <c r="S19" s="1">
        <v>34182</v>
      </c>
      <c r="T19">
        <v>2</v>
      </c>
      <c r="U19">
        <v>44</v>
      </c>
      <c r="W19">
        <v>12</v>
      </c>
      <c r="X19">
        <v>0</v>
      </c>
      <c r="Y19" t="s">
        <v>24</v>
      </c>
      <c r="Z19">
        <f t="shared" si="0"/>
        <v>-6.3006300630062996E-7</v>
      </c>
      <c r="AA19">
        <f t="shared" si="1"/>
        <v>0.13670000000000004</v>
      </c>
      <c r="AB19">
        <f t="shared" si="2"/>
        <v>0.1</v>
      </c>
      <c r="AC19">
        <v>7.2099999999999997E-2</v>
      </c>
      <c r="AD19">
        <v>2.7532000000000001E-2</v>
      </c>
    </row>
    <row r="20" spans="1:30" x14ac:dyDescent="0.25">
      <c r="A20">
        <v>111927706</v>
      </c>
      <c r="C20">
        <v>9600</v>
      </c>
      <c r="D20">
        <v>8808</v>
      </c>
      <c r="E20">
        <v>140000</v>
      </c>
      <c r="F20">
        <v>7.97</v>
      </c>
      <c r="G20">
        <v>300.7</v>
      </c>
      <c r="H20" t="s">
        <v>59</v>
      </c>
      <c r="I20" t="s">
        <v>63</v>
      </c>
      <c r="J20">
        <v>18.34</v>
      </c>
      <c r="K20" s="1">
        <v>42887</v>
      </c>
      <c r="L20" t="s">
        <v>27</v>
      </c>
      <c r="M20" t="s">
        <v>28</v>
      </c>
      <c r="N20" t="s">
        <v>29</v>
      </c>
      <c r="O20" t="s">
        <v>30</v>
      </c>
      <c r="P20" t="s">
        <v>88</v>
      </c>
      <c r="Q20" t="s">
        <v>89</v>
      </c>
      <c r="R20">
        <v>0</v>
      </c>
      <c r="S20" s="1">
        <v>38565</v>
      </c>
      <c r="T20">
        <v>0</v>
      </c>
      <c r="U20">
        <v>37</v>
      </c>
      <c r="W20">
        <v>16</v>
      </c>
      <c r="X20">
        <v>0</v>
      </c>
      <c r="Y20" t="s">
        <v>24</v>
      </c>
      <c r="Z20">
        <f t="shared" si="0"/>
        <v>1.0803208667569539E-5</v>
      </c>
      <c r="AA20">
        <f t="shared" si="1"/>
        <v>8.2500000000000018E-2</v>
      </c>
      <c r="AB20">
        <f t="shared" si="2"/>
        <v>9.6000000000000002E-2</v>
      </c>
      <c r="AC20">
        <v>7.9699999999999993E-2</v>
      </c>
      <c r="AD20">
        <v>2.9232999999999999E-2</v>
      </c>
    </row>
    <row r="21" spans="1:30" x14ac:dyDescent="0.25">
      <c r="A21">
        <v>112260236</v>
      </c>
      <c r="C21">
        <v>2400</v>
      </c>
      <c r="D21">
        <v>8930</v>
      </c>
      <c r="E21">
        <v>62420</v>
      </c>
      <c r="F21">
        <v>11.99</v>
      </c>
      <c r="G21">
        <v>79.709999999999994</v>
      </c>
      <c r="H21" t="s">
        <v>42</v>
      </c>
      <c r="I21" t="s">
        <v>48</v>
      </c>
      <c r="J21">
        <v>16.190000000000001</v>
      </c>
      <c r="K21" s="1">
        <v>42887</v>
      </c>
      <c r="L21" t="s">
        <v>27</v>
      </c>
      <c r="M21" t="s">
        <v>28</v>
      </c>
      <c r="N21" t="s">
        <v>90</v>
      </c>
      <c r="O21" t="s">
        <v>91</v>
      </c>
      <c r="P21" t="s">
        <v>92</v>
      </c>
      <c r="Q21" t="s">
        <v>81</v>
      </c>
      <c r="R21">
        <v>1</v>
      </c>
      <c r="S21" s="1">
        <v>39173</v>
      </c>
      <c r="T21">
        <v>0</v>
      </c>
      <c r="U21">
        <v>23</v>
      </c>
      <c r="W21">
        <v>16</v>
      </c>
      <c r="X21">
        <v>0</v>
      </c>
      <c r="Y21" t="s">
        <v>24</v>
      </c>
      <c r="Z21">
        <f t="shared" si="0"/>
        <v>1.7507294706127557E-5</v>
      </c>
      <c r="AA21">
        <f t="shared" si="1"/>
        <v>-2.7208333333333332</v>
      </c>
      <c r="AB21">
        <f t="shared" si="2"/>
        <v>2.4E-2</v>
      </c>
      <c r="AC21">
        <v>0.11990000000000001</v>
      </c>
      <c r="AD21">
        <v>1.1028E-2</v>
      </c>
    </row>
    <row r="22" spans="1:30" x14ac:dyDescent="0.25">
      <c r="A22">
        <v>112436935</v>
      </c>
      <c r="C22">
        <v>6000</v>
      </c>
      <c r="D22">
        <v>5054</v>
      </c>
      <c r="E22">
        <v>36000</v>
      </c>
      <c r="F22">
        <v>9.44</v>
      </c>
      <c r="G22">
        <v>192.03</v>
      </c>
      <c r="H22" t="s">
        <v>199</v>
      </c>
      <c r="I22" t="s">
        <v>43</v>
      </c>
      <c r="J22">
        <v>6.97</v>
      </c>
      <c r="K22" s="1">
        <v>42887</v>
      </c>
      <c r="L22" t="s">
        <v>27</v>
      </c>
      <c r="M22" t="s">
        <v>28</v>
      </c>
      <c r="N22" t="s">
        <v>29</v>
      </c>
      <c r="O22" t="s">
        <v>30</v>
      </c>
      <c r="P22" t="s">
        <v>93</v>
      </c>
      <c r="Q22" t="s">
        <v>81</v>
      </c>
      <c r="R22">
        <v>0</v>
      </c>
      <c r="S22" s="1">
        <v>39417</v>
      </c>
      <c r="T22">
        <v>1</v>
      </c>
      <c r="W22">
        <v>3</v>
      </c>
      <c r="X22">
        <v>0</v>
      </c>
      <c r="Y22" t="s">
        <v>24</v>
      </c>
      <c r="Z22">
        <f t="shared" si="0"/>
        <v>-4.1173528921486911E-6</v>
      </c>
      <c r="AA22">
        <f t="shared" si="1"/>
        <v>0.15766666666666662</v>
      </c>
      <c r="AB22">
        <f t="shared" si="2"/>
        <v>0.06</v>
      </c>
      <c r="AC22">
        <v>9.4399999999999998E-2</v>
      </c>
      <c r="AD22">
        <v>2.1665E-2</v>
      </c>
    </row>
    <row r="23" spans="1:30" x14ac:dyDescent="0.25">
      <c r="A23">
        <v>112436920</v>
      </c>
      <c r="C23">
        <v>26000</v>
      </c>
      <c r="D23">
        <v>6857</v>
      </c>
      <c r="E23">
        <v>57900</v>
      </c>
      <c r="F23">
        <v>9.93</v>
      </c>
      <c r="G23">
        <v>838.1</v>
      </c>
      <c r="H23" t="s">
        <v>200</v>
      </c>
      <c r="I23" t="s">
        <v>74</v>
      </c>
      <c r="J23">
        <v>12.19</v>
      </c>
      <c r="K23" s="1">
        <v>42887</v>
      </c>
      <c r="L23" t="s">
        <v>27</v>
      </c>
      <c r="M23" t="s">
        <v>28</v>
      </c>
      <c r="N23" t="s">
        <v>39</v>
      </c>
      <c r="O23" t="s">
        <v>40</v>
      </c>
      <c r="P23" t="s">
        <v>94</v>
      </c>
      <c r="Q23" t="s">
        <v>95</v>
      </c>
      <c r="R23">
        <v>0</v>
      </c>
      <c r="S23" s="1">
        <v>35977</v>
      </c>
      <c r="T23">
        <v>0</v>
      </c>
      <c r="V23">
        <v>69</v>
      </c>
      <c r="W23">
        <v>7</v>
      </c>
      <c r="X23">
        <v>1</v>
      </c>
      <c r="Y23" t="s">
        <v>24</v>
      </c>
      <c r="Z23">
        <f t="shared" si="0"/>
        <v>8.6926420246932564E-7</v>
      </c>
      <c r="AA23">
        <f t="shared" si="1"/>
        <v>0.73626923076923079</v>
      </c>
      <c r="AB23">
        <f t="shared" si="2"/>
        <v>0.26</v>
      </c>
      <c r="AC23">
        <v>9.9299999999999999E-2</v>
      </c>
      <c r="AD23">
        <v>9.879099999999999E-2</v>
      </c>
    </row>
    <row r="24" spans="1:30" x14ac:dyDescent="0.25">
      <c r="A24">
        <v>111743276</v>
      </c>
      <c r="C24">
        <v>80000</v>
      </c>
      <c r="D24">
        <v>60658</v>
      </c>
      <c r="E24">
        <v>120000</v>
      </c>
      <c r="F24">
        <v>14.08</v>
      </c>
      <c r="G24">
        <v>273.74</v>
      </c>
      <c r="H24" t="s">
        <v>202</v>
      </c>
      <c r="I24" t="s">
        <v>96</v>
      </c>
      <c r="J24">
        <v>31.58</v>
      </c>
      <c r="K24" s="1">
        <v>42887</v>
      </c>
      <c r="L24" t="s">
        <v>27</v>
      </c>
      <c r="M24" t="s">
        <v>28</v>
      </c>
      <c r="N24" t="s">
        <v>90</v>
      </c>
      <c r="O24" t="s">
        <v>91</v>
      </c>
      <c r="P24" t="s">
        <v>97</v>
      </c>
      <c r="Q24" t="s">
        <v>98</v>
      </c>
      <c r="R24">
        <v>0</v>
      </c>
      <c r="S24" s="1">
        <v>39022</v>
      </c>
      <c r="T24">
        <v>0</v>
      </c>
      <c r="W24">
        <v>16</v>
      </c>
      <c r="X24">
        <v>0</v>
      </c>
      <c r="Y24" t="s">
        <v>24</v>
      </c>
      <c r="Z24">
        <f t="shared" si="0"/>
        <v>2.1875273440918009E-6</v>
      </c>
      <c r="AA24">
        <f t="shared" si="1"/>
        <v>0.24177499999999996</v>
      </c>
      <c r="AB24">
        <f t="shared" si="2"/>
        <v>0.8</v>
      </c>
      <c r="AC24">
        <v>0.14080000000000001</v>
      </c>
      <c r="AD24">
        <v>4.3233999999999995E-2</v>
      </c>
    </row>
    <row r="25" spans="1:30" x14ac:dyDescent="0.25">
      <c r="A25">
        <v>112432991</v>
      </c>
      <c r="C25">
        <v>3000</v>
      </c>
      <c r="D25">
        <v>3443</v>
      </c>
      <c r="E25">
        <v>34000</v>
      </c>
      <c r="F25">
        <v>7.97</v>
      </c>
      <c r="G25">
        <v>93.97</v>
      </c>
      <c r="H25" t="s">
        <v>59</v>
      </c>
      <c r="I25" t="s">
        <v>63</v>
      </c>
      <c r="J25">
        <v>12.71</v>
      </c>
      <c r="K25" s="1">
        <v>42887</v>
      </c>
      <c r="L25" t="s">
        <v>27</v>
      </c>
      <c r="M25" t="s">
        <v>28</v>
      </c>
      <c r="N25" t="s">
        <v>34</v>
      </c>
      <c r="O25" t="s">
        <v>35</v>
      </c>
      <c r="P25" t="s">
        <v>99</v>
      </c>
      <c r="Q25" t="s">
        <v>100</v>
      </c>
      <c r="R25">
        <v>0</v>
      </c>
      <c r="S25" s="1">
        <v>39264</v>
      </c>
      <c r="T25">
        <v>1</v>
      </c>
      <c r="U25">
        <v>38</v>
      </c>
      <c r="W25">
        <v>10</v>
      </c>
      <c r="X25">
        <v>0</v>
      </c>
      <c r="Y25" t="s">
        <v>24</v>
      </c>
      <c r="Z25">
        <f t="shared" si="0"/>
        <v>1.5805268422807607E-5</v>
      </c>
      <c r="AA25">
        <f t="shared" si="1"/>
        <v>-0.14766666666666661</v>
      </c>
      <c r="AB25">
        <f t="shared" si="2"/>
        <v>0.03</v>
      </c>
      <c r="AC25">
        <v>7.9699999999999993E-2</v>
      </c>
      <c r="AD25">
        <v>7.2569999999999996E-3</v>
      </c>
    </row>
    <row r="26" spans="1:30" x14ac:dyDescent="0.25">
      <c r="A26">
        <v>112052261</v>
      </c>
      <c r="C26">
        <v>7500</v>
      </c>
      <c r="D26">
        <v>7348</v>
      </c>
      <c r="E26">
        <v>110000</v>
      </c>
      <c r="F26">
        <v>7.35</v>
      </c>
      <c r="G26">
        <v>232.79</v>
      </c>
      <c r="H26" t="s">
        <v>59</v>
      </c>
      <c r="I26" t="s">
        <v>60</v>
      </c>
      <c r="J26">
        <v>13.12</v>
      </c>
      <c r="K26" s="1">
        <v>42887</v>
      </c>
      <c r="L26" t="s">
        <v>61</v>
      </c>
      <c r="M26" t="s">
        <v>28</v>
      </c>
      <c r="N26" t="s">
        <v>34</v>
      </c>
      <c r="O26" t="s">
        <v>35</v>
      </c>
      <c r="P26" t="s">
        <v>101</v>
      </c>
      <c r="Q26" t="s">
        <v>57</v>
      </c>
      <c r="R26">
        <v>0</v>
      </c>
      <c r="S26" s="1">
        <v>41334</v>
      </c>
      <c r="T26">
        <v>2</v>
      </c>
      <c r="W26">
        <v>19</v>
      </c>
      <c r="X26">
        <v>0</v>
      </c>
      <c r="Y26" t="s">
        <v>24</v>
      </c>
      <c r="Z26">
        <f t="shared" si="0"/>
        <v>7.6943592478997197E-6</v>
      </c>
      <c r="AA26">
        <f t="shared" si="1"/>
        <v>2.0266666666666655E-2</v>
      </c>
      <c r="AB26">
        <f t="shared" si="2"/>
        <v>7.4999999999999997E-2</v>
      </c>
      <c r="AC26">
        <v>7.3499999999999996E-2</v>
      </c>
      <c r="AD26">
        <v>1.4228999999999999E-2</v>
      </c>
    </row>
    <row r="27" spans="1:30" x14ac:dyDescent="0.25">
      <c r="A27">
        <v>111498756</v>
      </c>
      <c r="C27">
        <v>12000</v>
      </c>
      <c r="D27">
        <v>11155</v>
      </c>
      <c r="E27">
        <v>50000</v>
      </c>
      <c r="F27">
        <v>14.08</v>
      </c>
      <c r="G27">
        <v>279.72000000000003</v>
      </c>
      <c r="H27" t="s">
        <v>202</v>
      </c>
      <c r="I27" t="s">
        <v>96</v>
      </c>
      <c r="J27">
        <v>32.49</v>
      </c>
      <c r="K27" s="1">
        <v>42887</v>
      </c>
      <c r="L27" t="s">
        <v>27</v>
      </c>
      <c r="M27" t="s">
        <v>28</v>
      </c>
      <c r="N27" t="s">
        <v>34</v>
      </c>
      <c r="O27" t="s">
        <v>35</v>
      </c>
      <c r="P27" t="s">
        <v>102</v>
      </c>
      <c r="Q27" t="s">
        <v>103</v>
      </c>
      <c r="R27">
        <v>0</v>
      </c>
      <c r="S27" s="1">
        <v>35977</v>
      </c>
      <c r="T27">
        <v>0</v>
      </c>
      <c r="W27">
        <v>9</v>
      </c>
      <c r="X27">
        <v>0</v>
      </c>
      <c r="Y27" t="s">
        <v>33</v>
      </c>
      <c r="Z27">
        <f t="shared" si="0"/>
        <v>1.5342945245437122E-5</v>
      </c>
      <c r="AA27">
        <f t="shared" si="1"/>
        <v>7.0416666666666683E-2</v>
      </c>
      <c r="AB27">
        <f t="shared" si="2"/>
        <v>0.12</v>
      </c>
      <c r="AC27">
        <v>0.14080000000000001</v>
      </c>
      <c r="AD27">
        <v>6.6403999999999991E-2</v>
      </c>
    </row>
    <row r="28" spans="1:30" x14ac:dyDescent="0.25">
      <c r="A28">
        <v>112441324</v>
      </c>
      <c r="C28">
        <v>3600</v>
      </c>
      <c r="D28">
        <v>2060</v>
      </c>
      <c r="E28">
        <v>45000</v>
      </c>
      <c r="F28">
        <v>7.35</v>
      </c>
      <c r="G28">
        <v>111.74</v>
      </c>
      <c r="H28" t="s">
        <v>59</v>
      </c>
      <c r="I28" t="s">
        <v>60</v>
      </c>
      <c r="J28">
        <v>9.5500000000000007</v>
      </c>
      <c r="K28" s="1">
        <v>42887</v>
      </c>
      <c r="L28" t="s">
        <v>27</v>
      </c>
      <c r="M28" t="s">
        <v>28</v>
      </c>
      <c r="N28" t="s">
        <v>29</v>
      </c>
      <c r="O28" t="s">
        <v>30</v>
      </c>
      <c r="P28" t="s">
        <v>104</v>
      </c>
      <c r="Q28" t="s">
        <v>83</v>
      </c>
      <c r="R28">
        <v>0</v>
      </c>
      <c r="S28" s="1">
        <v>33878</v>
      </c>
      <c r="T28">
        <v>0</v>
      </c>
      <c r="W28">
        <v>12</v>
      </c>
      <c r="X28">
        <v>0</v>
      </c>
      <c r="Y28" t="s">
        <v>24</v>
      </c>
      <c r="Z28">
        <f t="shared" si="0"/>
        <v>6.1128091136426808E-6</v>
      </c>
      <c r="AA28">
        <f t="shared" si="1"/>
        <v>0.42777777777777781</v>
      </c>
      <c r="AB28">
        <f t="shared" si="2"/>
        <v>3.5999999999999997E-2</v>
      </c>
      <c r="AC28">
        <v>7.3499999999999996E-2</v>
      </c>
      <c r="AD28">
        <v>1.0104E-2</v>
      </c>
    </row>
    <row r="29" spans="1:30" x14ac:dyDescent="0.25">
      <c r="A29">
        <v>112437968</v>
      </c>
      <c r="C29">
        <v>70000</v>
      </c>
      <c r="D29">
        <v>65055</v>
      </c>
      <c r="E29">
        <v>122000</v>
      </c>
      <c r="F29">
        <v>7.35</v>
      </c>
      <c r="G29">
        <v>217.27</v>
      </c>
      <c r="H29" t="s">
        <v>59</v>
      </c>
      <c r="I29" t="s">
        <v>60</v>
      </c>
      <c r="J29">
        <v>19.22</v>
      </c>
      <c r="K29" s="1">
        <v>42887</v>
      </c>
      <c r="L29" t="s">
        <v>27</v>
      </c>
      <c r="M29" t="s">
        <v>28</v>
      </c>
      <c r="N29" t="s">
        <v>34</v>
      </c>
      <c r="O29" t="s">
        <v>35</v>
      </c>
      <c r="P29" t="s">
        <v>84</v>
      </c>
      <c r="Q29" t="s">
        <v>85</v>
      </c>
      <c r="R29">
        <v>0</v>
      </c>
      <c r="S29" s="1">
        <v>38292</v>
      </c>
      <c r="T29">
        <v>1</v>
      </c>
      <c r="U29">
        <v>54</v>
      </c>
      <c r="W29">
        <v>8</v>
      </c>
      <c r="X29">
        <v>0</v>
      </c>
      <c r="Y29" t="s">
        <v>24</v>
      </c>
      <c r="Z29">
        <f t="shared" si="0"/>
        <v>1.6957385105501505E-6</v>
      </c>
      <c r="AA29">
        <f t="shared" si="1"/>
        <v>7.0642857142857118E-2</v>
      </c>
      <c r="AB29">
        <f t="shared" si="2"/>
        <v>0.7</v>
      </c>
      <c r="AC29">
        <v>7.3499999999999996E-2</v>
      </c>
      <c r="AD29">
        <v>2.1965000000000002E-2</v>
      </c>
    </row>
    <row r="30" spans="1:30" x14ac:dyDescent="0.25">
      <c r="A30">
        <v>112314147</v>
      </c>
      <c r="C30">
        <v>12000</v>
      </c>
      <c r="D30">
        <v>11500</v>
      </c>
      <c r="E30">
        <v>121111</v>
      </c>
      <c r="F30">
        <v>30.65</v>
      </c>
      <c r="G30">
        <v>393.05</v>
      </c>
      <c r="H30" t="s">
        <v>105</v>
      </c>
      <c r="I30" t="s">
        <v>106</v>
      </c>
      <c r="J30">
        <v>19.899999999999999</v>
      </c>
      <c r="K30" s="1">
        <v>42887</v>
      </c>
      <c r="L30" t="s">
        <v>27</v>
      </c>
      <c r="M30" t="s">
        <v>28</v>
      </c>
      <c r="N30" t="s">
        <v>107</v>
      </c>
      <c r="O30" t="s">
        <v>108</v>
      </c>
      <c r="P30" t="s">
        <v>109</v>
      </c>
      <c r="Q30" t="s">
        <v>110</v>
      </c>
      <c r="R30">
        <v>2</v>
      </c>
      <c r="S30" s="1">
        <v>36373</v>
      </c>
      <c r="T30">
        <v>0</v>
      </c>
      <c r="U30">
        <v>13</v>
      </c>
      <c r="W30">
        <v>17</v>
      </c>
      <c r="X30">
        <v>0</v>
      </c>
      <c r="Y30" t="s">
        <v>33</v>
      </c>
      <c r="Z30">
        <f t="shared" si="0"/>
        <v>-8.9590799233269442E-6</v>
      </c>
      <c r="AA30">
        <f t="shared" si="1"/>
        <v>4.166666666666663E-2</v>
      </c>
      <c r="AB30">
        <f t="shared" si="2"/>
        <v>0.12</v>
      </c>
      <c r="AC30">
        <v>0.30649999999999999</v>
      </c>
      <c r="AD30">
        <v>0.14791700000000002</v>
      </c>
    </row>
    <row r="31" spans="1:30" x14ac:dyDescent="0.25">
      <c r="A31">
        <v>112270114</v>
      </c>
      <c r="C31">
        <v>4200</v>
      </c>
      <c r="D31">
        <v>4000</v>
      </c>
      <c r="E31">
        <v>35000</v>
      </c>
      <c r="F31">
        <v>10.91</v>
      </c>
      <c r="G31">
        <v>137.33000000000001</v>
      </c>
      <c r="H31" t="s">
        <v>42</v>
      </c>
      <c r="I31" t="s">
        <v>79</v>
      </c>
      <c r="J31">
        <v>31.28</v>
      </c>
      <c r="K31" s="1">
        <v>42887</v>
      </c>
      <c r="L31" t="s">
        <v>27</v>
      </c>
      <c r="M31" t="s">
        <v>28</v>
      </c>
      <c r="N31" t="s">
        <v>111</v>
      </c>
      <c r="O31" t="s">
        <v>112</v>
      </c>
      <c r="P31" t="s">
        <v>93</v>
      </c>
      <c r="Q31" t="s">
        <v>81</v>
      </c>
      <c r="R31">
        <v>0</v>
      </c>
      <c r="S31" s="1">
        <v>38231</v>
      </c>
      <c r="T31">
        <v>0</v>
      </c>
      <c r="U31">
        <v>37</v>
      </c>
      <c r="V31">
        <v>16</v>
      </c>
      <c r="W31">
        <v>23</v>
      </c>
      <c r="X31">
        <v>2</v>
      </c>
      <c r="Y31" t="s">
        <v>24</v>
      </c>
      <c r="Z31">
        <f t="shared" si="0"/>
        <v>4.8511550369135516E-5</v>
      </c>
      <c r="AA31">
        <f t="shared" si="1"/>
        <v>4.7619047619047672E-2</v>
      </c>
      <c r="AB31">
        <f t="shared" si="2"/>
        <v>4.2000000000000003E-2</v>
      </c>
      <c r="AC31">
        <v>0.1091</v>
      </c>
      <c r="AD31">
        <v>1.7547E-2</v>
      </c>
    </row>
    <row r="32" spans="1:30" x14ac:dyDescent="0.25">
      <c r="A32">
        <v>112156214</v>
      </c>
      <c r="C32">
        <v>5000</v>
      </c>
      <c r="D32">
        <v>3697</v>
      </c>
      <c r="E32">
        <v>60000</v>
      </c>
      <c r="F32">
        <v>7.35</v>
      </c>
      <c r="G32">
        <v>155.19</v>
      </c>
      <c r="H32" t="s">
        <v>59</v>
      </c>
      <c r="I32" t="s">
        <v>60</v>
      </c>
      <c r="J32">
        <v>15.76</v>
      </c>
      <c r="K32" s="1">
        <v>42887</v>
      </c>
      <c r="L32" t="s">
        <v>27</v>
      </c>
      <c r="M32" t="s">
        <v>28</v>
      </c>
      <c r="N32" t="s">
        <v>44</v>
      </c>
      <c r="O32" t="s">
        <v>45</v>
      </c>
      <c r="P32" t="s">
        <v>113</v>
      </c>
      <c r="Q32" t="s">
        <v>100</v>
      </c>
      <c r="R32">
        <v>0</v>
      </c>
      <c r="S32" s="1">
        <v>38261</v>
      </c>
      <c r="T32">
        <v>1</v>
      </c>
      <c r="U32">
        <v>72</v>
      </c>
      <c r="W32">
        <v>12</v>
      </c>
      <c r="X32">
        <v>0</v>
      </c>
      <c r="Y32" t="s">
        <v>24</v>
      </c>
      <c r="Z32">
        <f t="shared" si="0"/>
        <v>1.6823364672934589E-5</v>
      </c>
      <c r="AA32">
        <f t="shared" si="1"/>
        <v>0.26060000000000005</v>
      </c>
      <c r="AB32">
        <f t="shared" si="2"/>
        <v>0.05</v>
      </c>
      <c r="AC32">
        <v>7.3499999999999996E-2</v>
      </c>
      <c r="AD32">
        <v>1.4238999999999998E-2</v>
      </c>
    </row>
    <row r="33" spans="1:30" x14ac:dyDescent="0.25">
      <c r="A33">
        <v>112441173</v>
      </c>
      <c r="C33">
        <v>15000</v>
      </c>
      <c r="D33">
        <v>14646</v>
      </c>
      <c r="E33">
        <v>60000</v>
      </c>
      <c r="F33">
        <v>12.62</v>
      </c>
      <c r="G33">
        <v>338.39</v>
      </c>
      <c r="H33" t="s">
        <v>25</v>
      </c>
      <c r="I33" t="s">
        <v>26</v>
      </c>
      <c r="J33">
        <v>21.9</v>
      </c>
      <c r="K33" s="1">
        <v>42887</v>
      </c>
      <c r="L33" t="s">
        <v>27</v>
      </c>
      <c r="M33" t="s">
        <v>28</v>
      </c>
      <c r="N33" t="s">
        <v>34</v>
      </c>
      <c r="O33" t="s">
        <v>35</v>
      </c>
      <c r="P33" t="s">
        <v>114</v>
      </c>
      <c r="Q33" t="s">
        <v>85</v>
      </c>
      <c r="R33">
        <v>0</v>
      </c>
      <c r="S33" s="1">
        <v>34274</v>
      </c>
      <c r="T33">
        <v>1</v>
      </c>
      <c r="W33">
        <v>12</v>
      </c>
      <c r="X33">
        <v>0</v>
      </c>
      <c r="Y33" t="s">
        <v>33</v>
      </c>
      <c r="Z33">
        <f t="shared" si="0"/>
        <v>6.1870791386092402E-6</v>
      </c>
      <c r="AA33">
        <f t="shared" si="1"/>
        <v>2.3599999999999954E-2</v>
      </c>
      <c r="AB33">
        <f t="shared" si="2"/>
        <v>0.15</v>
      </c>
      <c r="AC33">
        <v>0.12619999999999998</v>
      </c>
      <c r="AD33">
        <v>7.4326000000000003E-2</v>
      </c>
    </row>
    <row r="34" spans="1:30" x14ac:dyDescent="0.25">
      <c r="A34">
        <v>111872988</v>
      </c>
      <c r="C34">
        <v>10000</v>
      </c>
      <c r="D34">
        <v>9983</v>
      </c>
      <c r="E34">
        <v>52000</v>
      </c>
      <c r="F34">
        <v>9.44</v>
      </c>
      <c r="G34">
        <v>320.05</v>
      </c>
      <c r="H34" t="s">
        <v>42</v>
      </c>
      <c r="I34" t="s">
        <v>43</v>
      </c>
      <c r="J34">
        <v>30.91</v>
      </c>
      <c r="K34" s="1">
        <v>42887</v>
      </c>
      <c r="L34" t="s">
        <v>27</v>
      </c>
      <c r="M34" t="s">
        <v>28</v>
      </c>
      <c r="N34" t="s">
        <v>29</v>
      </c>
      <c r="O34" t="s">
        <v>30</v>
      </c>
      <c r="P34" t="s">
        <v>115</v>
      </c>
      <c r="Q34" t="s">
        <v>116</v>
      </c>
      <c r="R34">
        <v>0</v>
      </c>
      <c r="S34" s="1">
        <v>34121</v>
      </c>
      <c r="T34">
        <v>0</v>
      </c>
      <c r="W34">
        <v>16</v>
      </c>
      <c r="X34">
        <v>0</v>
      </c>
      <c r="Y34" t="s">
        <v>24</v>
      </c>
      <c r="Z34">
        <f t="shared" ref="Z34:Z65" si="3">((F34-J34)/100)/(1-C34)</f>
        <v>2.1472147214721472E-5</v>
      </c>
      <c r="AA34">
        <f t="shared" ref="AA34:AA65" si="4">1-(D34/C34)</f>
        <v>1.7000000000000348E-3</v>
      </c>
      <c r="AB34">
        <f t="shared" si="2"/>
        <v>0.1</v>
      </c>
      <c r="AC34">
        <v>9.4399999999999998E-2</v>
      </c>
      <c r="AD34">
        <v>3.6108000000000001E-2</v>
      </c>
    </row>
    <row r="35" spans="1:30" x14ac:dyDescent="0.25">
      <c r="A35">
        <v>111735948</v>
      </c>
      <c r="C35">
        <v>6000</v>
      </c>
      <c r="D35">
        <v>5433</v>
      </c>
      <c r="E35">
        <v>74000</v>
      </c>
      <c r="F35">
        <v>7.35</v>
      </c>
      <c r="G35">
        <v>186.23</v>
      </c>
      <c r="H35" t="s">
        <v>59</v>
      </c>
      <c r="I35" t="s">
        <v>60</v>
      </c>
      <c r="J35">
        <v>19.02</v>
      </c>
      <c r="K35" s="1">
        <v>42887</v>
      </c>
      <c r="L35" t="s">
        <v>27</v>
      </c>
      <c r="M35" t="s">
        <v>28</v>
      </c>
      <c r="N35" t="s">
        <v>34</v>
      </c>
      <c r="O35" t="s">
        <v>35</v>
      </c>
      <c r="P35" t="s">
        <v>117</v>
      </c>
      <c r="Q35" t="s">
        <v>118</v>
      </c>
      <c r="R35">
        <v>0</v>
      </c>
      <c r="S35" s="1">
        <v>38018</v>
      </c>
      <c r="T35">
        <v>0</v>
      </c>
      <c r="W35">
        <v>15</v>
      </c>
      <c r="X35">
        <v>0</v>
      </c>
      <c r="Y35" t="s">
        <v>24</v>
      </c>
      <c r="Z35">
        <f t="shared" si="3"/>
        <v>1.9453242207034507E-5</v>
      </c>
      <c r="AA35">
        <f t="shared" si="4"/>
        <v>9.4500000000000028E-2</v>
      </c>
      <c r="AB35">
        <f t="shared" si="2"/>
        <v>0.06</v>
      </c>
      <c r="AC35">
        <v>7.3499999999999996E-2</v>
      </c>
      <c r="AD35">
        <v>1.6841999999999999E-2</v>
      </c>
    </row>
    <row r="36" spans="1:30" x14ac:dyDescent="0.25">
      <c r="A36">
        <v>112438798</v>
      </c>
      <c r="C36">
        <v>4000</v>
      </c>
      <c r="D36">
        <v>3300</v>
      </c>
      <c r="E36">
        <v>162000</v>
      </c>
      <c r="F36">
        <v>5.32</v>
      </c>
      <c r="G36">
        <v>120.46</v>
      </c>
      <c r="H36" t="s">
        <v>59</v>
      </c>
      <c r="I36" t="s">
        <v>119</v>
      </c>
      <c r="J36">
        <v>8.7100000000000009</v>
      </c>
      <c r="K36" s="1">
        <v>42887</v>
      </c>
      <c r="L36" t="s">
        <v>27</v>
      </c>
      <c r="M36" t="s">
        <v>28</v>
      </c>
      <c r="N36" t="s">
        <v>39</v>
      </c>
      <c r="O36" t="s">
        <v>40</v>
      </c>
      <c r="P36" t="s">
        <v>120</v>
      </c>
      <c r="Q36" t="s">
        <v>100</v>
      </c>
      <c r="R36">
        <v>0</v>
      </c>
      <c r="S36" s="1">
        <v>37012</v>
      </c>
      <c r="T36">
        <v>0</v>
      </c>
      <c r="W36">
        <v>12</v>
      </c>
      <c r="X36">
        <v>0</v>
      </c>
      <c r="Y36" t="s">
        <v>24</v>
      </c>
      <c r="Z36">
        <f t="shared" si="3"/>
        <v>8.4771192798199574E-6</v>
      </c>
      <c r="AA36">
        <f t="shared" si="4"/>
        <v>0.17500000000000004</v>
      </c>
      <c r="AB36">
        <f t="shared" si="2"/>
        <v>0.04</v>
      </c>
      <c r="AC36">
        <v>5.3200000000000004E-2</v>
      </c>
      <c r="AD36">
        <v>8.1129999999999987E-3</v>
      </c>
    </row>
    <row r="37" spans="1:30" x14ac:dyDescent="0.25">
      <c r="A37">
        <v>112220235</v>
      </c>
      <c r="C37">
        <v>3000</v>
      </c>
      <c r="D37">
        <v>2432</v>
      </c>
      <c r="E37">
        <v>67475.199999999997</v>
      </c>
      <c r="F37">
        <v>16.02</v>
      </c>
      <c r="G37">
        <v>105.51</v>
      </c>
      <c r="H37" t="s">
        <v>25</v>
      </c>
      <c r="I37" t="s">
        <v>121</v>
      </c>
      <c r="J37">
        <v>17.79</v>
      </c>
      <c r="K37" s="1">
        <v>42887</v>
      </c>
      <c r="L37" t="s">
        <v>27</v>
      </c>
      <c r="M37" t="s">
        <v>28</v>
      </c>
      <c r="N37" t="s">
        <v>64</v>
      </c>
      <c r="O37" t="s">
        <v>65</v>
      </c>
      <c r="P37" t="s">
        <v>122</v>
      </c>
      <c r="Q37" t="s">
        <v>123</v>
      </c>
      <c r="R37">
        <v>0</v>
      </c>
      <c r="S37" s="1">
        <v>39479</v>
      </c>
      <c r="T37">
        <v>1</v>
      </c>
      <c r="U37">
        <v>50</v>
      </c>
      <c r="W37">
        <v>15</v>
      </c>
      <c r="X37">
        <v>0</v>
      </c>
      <c r="Y37" t="s">
        <v>24</v>
      </c>
      <c r="Z37">
        <f t="shared" si="3"/>
        <v>5.9019673224408123E-6</v>
      </c>
      <c r="AA37">
        <f t="shared" si="4"/>
        <v>0.18933333333333335</v>
      </c>
      <c r="AB37">
        <f t="shared" si="2"/>
        <v>0.03</v>
      </c>
      <c r="AC37">
        <v>0.16020000000000001</v>
      </c>
      <c r="AD37">
        <v>1.8471000000000001E-2</v>
      </c>
    </row>
    <row r="38" spans="1:30" x14ac:dyDescent="0.25">
      <c r="A38">
        <v>112436856</v>
      </c>
      <c r="C38">
        <v>2000</v>
      </c>
      <c r="D38">
        <v>1350</v>
      </c>
      <c r="E38">
        <v>80000</v>
      </c>
      <c r="F38">
        <v>7.07</v>
      </c>
      <c r="G38">
        <v>61.82</v>
      </c>
      <c r="H38" t="s">
        <v>59</v>
      </c>
      <c r="I38" t="s">
        <v>124</v>
      </c>
      <c r="J38">
        <v>12.15</v>
      </c>
      <c r="K38" s="1">
        <v>42887</v>
      </c>
      <c r="L38" t="s">
        <v>27</v>
      </c>
      <c r="M38" t="s">
        <v>28</v>
      </c>
      <c r="N38" t="s">
        <v>54</v>
      </c>
      <c r="O38" t="s">
        <v>55</v>
      </c>
      <c r="P38" t="s">
        <v>125</v>
      </c>
      <c r="Q38" t="s">
        <v>47</v>
      </c>
      <c r="R38">
        <v>0</v>
      </c>
      <c r="S38" s="1">
        <v>38443</v>
      </c>
      <c r="T38">
        <v>1</v>
      </c>
      <c r="W38">
        <v>9</v>
      </c>
      <c r="X38">
        <v>0</v>
      </c>
      <c r="Y38" t="s">
        <v>24</v>
      </c>
      <c r="Z38">
        <f t="shared" si="3"/>
        <v>2.5412706353176589E-5</v>
      </c>
      <c r="AA38">
        <f t="shared" si="4"/>
        <v>0.32499999999999996</v>
      </c>
      <c r="AB38">
        <f t="shared" si="2"/>
        <v>0.02</v>
      </c>
      <c r="AC38">
        <v>7.0699999999999999E-2</v>
      </c>
      <c r="AD38">
        <v>5.3990000000000002E-3</v>
      </c>
    </row>
    <row r="39" spans="1:30" x14ac:dyDescent="0.25">
      <c r="A39">
        <v>111226724</v>
      </c>
      <c r="C39">
        <v>18950</v>
      </c>
      <c r="D39">
        <v>17000</v>
      </c>
      <c r="E39">
        <v>130000</v>
      </c>
      <c r="F39">
        <v>21.45</v>
      </c>
      <c r="G39">
        <v>517.47</v>
      </c>
      <c r="H39" t="s">
        <v>126</v>
      </c>
      <c r="I39" t="s">
        <v>127</v>
      </c>
      <c r="J39">
        <v>31.39</v>
      </c>
      <c r="K39" s="1">
        <v>42887</v>
      </c>
      <c r="L39" t="s">
        <v>27</v>
      </c>
      <c r="M39" t="s">
        <v>28</v>
      </c>
      <c r="N39" t="s">
        <v>29</v>
      </c>
      <c r="O39" t="s">
        <v>30</v>
      </c>
      <c r="P39" t="s">
        <v>128</v>
      </c>
      <c r="Q39" t="s">
        <v>47</v>
      </c>
      <c r="R39">
        <v>0</v>
      </c>
      <c r="S39" s="1">
        <v>30011</v>
      </c>
      <c r="T39">
        <v>2</v>
      </c>
      <c r="U39">
        <v>35</v>
      </c>
      <c r="W39">
        <v>12</v>
      </c>
      <c r="X39">
        <v>0</v>
      </c>
      <c r="Y39" t="s">
        <v>33</v>
      </c>
      <c r="Z39">
        <f t="shared" si="3"/>
        <v>5.2456594015515337E-6</v>
      </c>
      <c r="AA39">
        <f t="shared" si="4"/>
        <v>0.1029023746701847</v>
      </c>
      <c r="AB39">
        <f t="shared" si="2"/>
        <v>0.1895</v>
      </c>
      <c r="AC39">
        <v>0.2145</v>
      </c>
      <c r="AD39">
        <v>0.160467</v>
      </c>
    </row>
    <row r="40" spans="1:30" x14ac:dyDescent="0.25">
      <c r="A40">
        <v>112120118</v>
      </c>
      <c r="C40">
        <v>5800</v>
      </c>
      <c r="D40">
        <v>5710</v>
      </c>
      <c r="E40">
        <v>43000</v>
      </c>
      <c r="F40">
        <v>12.62</v>
      </c>
      <c r="G40">
        <v>194.37</v>
      </c>
      <c r="H40" t="s">
        <v>25</v>
      </c>
      <c r="I40" t="s">
        <v>26</v>
      </c>
      <c r="J40">
        <v>27.41</v>
      </c>
      <c r="K40" s="1">
        <v>42887</v>
      </c>
      <c r="L40" t="s">
        <v>27</v>
      </c>
      <c r="M40" t="s">
        <v>28</v>
      </c>
      <c r="N40" t="s">
        <v>34</v>
      </c>
      <c r="O40" t="s">
        <v>35</v>
      </c>
      <c r="P40" t="s">
        <v>129</v>
      </c>
      <c r="Q40" t="s">
        <v>57</v>
      </c>
      <c r="R40">
        <v>0</v>
      </c>
      <c r="S40" s="1">
        <v>39814</v>
      </c>
      <c r="T40">
        <v>0</v>
      </c>
      <c r="W40">
        <v>11</v>
      </c>
      <c r="X40">
        <v>0</v>
      </c>
      <c r="Y40" t="s">
        <v>24</v>
      </c>
      <c r="Z40">
        <f t="shared" si="3"/>
        <v>2.5504397309881015E-5</v>
      </c>
      <c r="AA40">
        <f t="shared" si="4"/>
        <v>1.551724137931032E-2</v>
      </c>
      <c r="AB40">
        <f t="shared" si="2"/>
        <v>5.8000000000000003E-2</v>
      </c>
      <c r="AC40">
        <v>0.12619999999999998</v>
      </c>
      <c r="AD40">
        <v>3.0666000000000002E-2</v>
      </c>
    </row>
    <row r="41" spans="1:30" x14ac:dyDescent="0.25">
      <c r="A41">
        <v>112158057</v>
      </c>
      <c r="C41">
        <v>7500</v>
      </c>
      <c r="D41">
        <v>7000</v>
      </c>
      <c r="E41">
        <v>113000</v>
      </c>
      <c r="F41">
        <v>7.35</v>
      </c>
      <c r="G41">
        <v>232.79</v>
      </c>
      <c r="H41" t="s">
        <v>59</v>
      </c>
      <c r="I41" t="s">
        <v>60</v>
      </c>
      <c r="J41">
        <v>21.43</v>
      </c>
      <c r="K41" s="1">
        <v>42887</v>
      </c>
      <c r="L41" t="s">
        <v>27</v>
      </c>
      <c r="M41" t="s">
        <v>28</v>
      </c>
      <c r="N41" t="s">
        <v>34</v>
      </c>
      <c r="O41" t="s">
        <v>35</v>
      </c>
      <c r="P41" t="s">
        <v>130</v>
      </c>
      <c r="Q41" t="s">
        <v>76</v>
      </c>
      <c r="R41">
        <v>0</v>
      </c>
      <c r="S41" s="1">
        <v>36251</v>
      </c>
      <c r="T41">
        <v>0</v>
      </c>
      <c r="W41">
        <v>7</v>
      </c>
      <c r="X41">
        <v>0</v>
      </c>
      <c r="Y41" t="s">
        <v>24</v>
      </c>
      <c r="Z41">
        <f t="shared" si="3"/>
        <v>1.87758367782371E-5</v>
      </c>
      <c r="AA41">
        <f t="shared" si="4"/>
        <v>6.6666666666666652E-2</v>
      </c>
      <c r="AB41">
        <f t="shared" si="2"/>
        <v>7.4999999999999997E-2</v>
      </c>
      <c r="AC41">
        <v>7.3499999999999996E-2</v>
      </c>
      <c r="AD41">
        <v>2.1051E-2</v>
      </c>
    </row>
    <row r="42" spans="1:30" x14ac:dyDescent="0.25">
      <c r="A42">
        <v>112438671</v>
      </c>
      <c r="C42">
        <v>26000</v>
      </c>
      <c r="D42">
        <v>25400</v>
      </c>
      <c r="E42">
        <v>142000</v>
      </c>
      <c r="F42">
        <v>12.62</v>
      </c>
      <c r="G42">
        <v>586.54</v>
      </c>
      <c r="H42" t="s">
        <v>25</v>
      </c>
      <c r="I42" t="s">
        <v>26</v>
      </c>
      <c r="J42">
        <v>24.71</v>
      </c>
      <c r="K42" s="1">
        <v>42887</v>
      </c>
      <c r="L42" t="s">
        <v>27</v>
      </c>
      <c r="M42" t="s">
        <v>28</v>
      </c>
      <c r="N42" t="s">
        <v>29</v>
      </c>
      <c r="O42" t="s">
        <v>30</v>
      </c>
      <c r="P42" t="s">
        <v>131</v>
      </c>
      <c r="Q42" t="s">
        <v>57</v>
      </c>
      <c r="R42">
        <v>1</v>
      </c>
      <c r="S42" s="1">
        <v>36831</v>
      </c>
      <c r="T42">
        <v>0</v>
      </c>
      <c r="U42">
        <v>13</v>
      </c>
      <c r="W42">
        <v>24</v>
      </c>
      <c r="X42">
        <v>0</v>
      </c>
      <c r="Y42" t="s">
        <v>33</v>
      </c>
      <c r="Z42">
        <f t="shared" si="3"/>
        <v>4.65017885303281E-6</v>
      </c>
      <c r="AA42">
        <f t="shared" si="4"/>
        <v>2.3076923076923106E-2</v>
      </c>
      <c r="AB42">
        <f t="shared" si="2"/>
        <v>0.26</v>
      </c>
      <c r="AC42">
        <v>0.12619999999999998</v>
      </c>
      <c r="AD42">
        <v>0.128832</v>
      </c>
    </row>
    <row r="43" spans="1:30" x14ac:dyDescent="0.25">
      <c r="A43">
        <v>110394088</v>
      </c>
      <c r="C43">
        <v>6000</v>
      </c>
      <c r="D43">
        <v>5000</v>
      </c>
      <c r="E43">
        <v>28000</v>
      </c>
      <c r="F43">
        <v>11.99</v>
      </c>
      <c r="G43">
        <v>199.26</v>
      </c>
      <c r="H43" t="s">
        <v>42</v>
      </c>
      <c r="I43" t="s">
        <v>48</v>
      </c>
      <c r="J43">
        <v>20.66</v>
      </c>
      <c r="K43" s="1">
        <v>42887</v>
      </c>
      <c r="L43" t="s">
        <v>27</v>
      </c>
      <c r="M43" t="s">
        <v>28</v>
      </c>
      <c r="N43" t="s">
        <v>34</v>
      </c>
      <c r="O43" t="s">
        <v>35</v>
      </c>
      <c r="P43" t="s">
        <v>132</v>
      </c>
      <c r="Q43" t="s">
        <v>83</v>
      </c>
      <c r="R43">
        <v>0</v>
      </c>
      <c r="S43" s="1">
        <v>32782</v>
      </c>
      <c r="T43">
        <v>0</v>
      </c>
      <c r="U43">
        <v>49</v>
      </c>
      <c r="W43">
        <v>10</v>
      </c>
      <c r="X43">
        <v>0</v>
      </c>
      <c r="Y43" t="s">
        <v>24</v>
      </c>
      <c r="Z43">
        <f t="shared" si="3"/>
        <v>1.4452408734789131E-5</v>
      </c>
      <c r="AA43">
        <f t="shared" si="4"/>
        <v>0.16666666666666663</v>
      </c>
      <c r="AB43">
        <f t="shared" si="2"/>
        <v>0.06</v>
      </c>
      <c r="AC43">
        <v>0.11990000000000001</v>
      </c>
      <c r="AD43">
        <v>2.7569999999999997E-2</v>
      </c>
    </row>
    <row r="44" spans="1:30" x14ac:dyDescent="0.25">
      <c r="A44">
        <v>111999259</v>
      </c>
      <c r="C44">
        <v>10000</v>
      </c>
      <c r="D44">
        <v>5733</v>
      </c>
      <c r="E44">
        <v>51979</v>
      </c>
      <c r="F44">
        <v>16.02</v>
      </c>
      <c r="G44">
        <v>243.29</v>
      </c>
      <c r="H44" t="s">
        <v>25</v>
      </c>
      <c r="I44" t="s">
        <v>121</v>
      </c>
      <c r="J44">
        <v>10.11</v>
      </c>
      <c r="K44" s="1">
        <v>42887</v>
      </c>
      <c r="L44" t="s">
        <v>61</v>
      </c>
      <c r="M44" t="s">
        <v>28</v>
      </c>
      <c r="N44" t="s">
        <v>34</v>
      </c>
      <c r="O44" t="s">
        <v>35</v>
      </c>
      <c r="P44" t="s">
        <v>133</v>
      </c>
      <c r="Q44" t="s">
        <v>47</v>
      </c>
      <c r="R44">
        <v>0</v>
      </c>
      <c r="S44" s="1">
        <v>38930</v>
      </c>
      <c r="T44">
        <v>0</v>
      </c>
      <c r="V44">
        <v>55</v>
      </c>
      <c r="W44">
        <v>15</v>
      </c>
      <c r="X44">
        <v>2</v>
      </c>
      <c r="Y44" t="s">
        <v>33</v>
      </c>
      <c r="Z44">
        <f t="shared" si="3"/>
        <v>-5.910591059105911E-6</v>
      </c>
      <c r="AA44">
        <f t="shared" si="4"/>
        <v>0.42669999999999997</v>
      </c>
      <c r="AB44">
        <f t="shared" si="2"/>
        <v>0.1</v>
      </c>
      <c r="AC44">
        <v>0.16020000000000001</v>
      </c>
      <c r="AD44">
        <v>2.6700000000000001E-3</v>
      </c>
    </row>
    <row r="45" spans="1:30" x14ac:dyDescent="0.25">
      <c r="A45">
        <v>110183156</v>
      </c>
      <c r="C45">
        <v>3800</v>
      </c>
      <c r="D45">
        <v>3700</v>
      </c>
      <c r="E45">
        <v>24000</v>
      </c>
      <c r="F45">
        <v>10.91</v>
      </c>
      <c r="G45">
        <v>124.25</v>
      </c>
      <c r="H45" t="s">
        <v>42</v>
      </c>
      <c r="I45" t="s">
        <v>79</v>
      </c>
      <c r="J45">
        <v>24.85</v>
      </c>
      <c r="K45" s="1">
        <v>42887</v>
      </c>
      <c r="L45" t="s">
        <v>27</v>
      </c>
      <c r="M45" t="s">
        <v>28</v>
      </c>
      <c r="N45" t="s">
        <v>29</v>
      </c>
      <c r="O45" t="s">
        <v>30</v>
      </c>
      <c r="P45" t="s">
        <v>134</v>
      </c>
      <c r="Q45" t="s">
        <v>47</v>
      </c>
      <c r="R45">
        <v>0</v>
      </c>
      <c r="S45" s="1">
        <v>28915</v>
      </c>
      <c r="T45">
        <v>0</v>
      </c>
      <c r="V45">
        <v>11</v>
      </c>
      <c r="W45">
        <v>9</v>
      </c>
      <c r="X45">
        <v>2</v>
      </c>
      <c r="Y45" t="s">
        <v>24</v>
      </c>
      <c r="Z45">
        <f t="shared" si="3"/>
        <v>3.6693866807054495E-5</v>
      </c>
      <c r="AA45">
        <f t="shared" si="4"/>
        <v>2.6315789473684181E-2</v>
      </c>
      <c r="AB45">
        <f t="shared" si="2"/>
        <v>3.7999999999999999E-2</v>
      </c>
      <c r="AC45">
        <v>0.1091</v>
      </c>
      <c r="AD45">
        <v>1.5875E-2</v>
      </c>
    </row>
    <row r="46" spans="1:30" x14ac:dyDescent="0.25">
      <c r="A46">
        <v>110441284</v>
      </c>
      <c r="C46">
        <v>25000</v>
      </c>
      <c r="D46">
        <v>24600</v>
      </c>
      <c r="E46">
        <v>130000</v>
      </c>
      <c r="F46">
        <v>15.05</v>
      </c>
      <c r="G46">
        <v>595.41</v>
      </c>
      <c r="H46" t="s">
        <v>25</v>
      </c>
      <c r="I46" t="s">
        <v>38</v>
      </c>
      <c r="J46">
        <v>16.21</v>
      </c>
      <c r="K46" s="1">
        <v>42887</v>
      </c>
      <c r="L46" t="s">
        <v>27</v>
      </c>
      <c r="M46" t="s">
        <v>28</v>
      </c>
      <c r="N46" t="s">
        <v>29</v>
      </c>
      <c r="O46" t="s">
        <v>30</v>
      </c>
      <c r="P46" t="s">
        <v>135</v>
      </c>
      <c r="Q46" t="s">
        <v>73</v>
      </c>
      <c r="R46">
        <v>0</v>
      </c>
      <c r="S46" s="1">
        <v>37043</v>
      </c>
      <c r="T46">
        <v>1</v>
      </c>
      <c r="U46">
        <v>61</v>
      </c>
      <c r="W46">
        <v>9</v>
      </c>
      <c r="X46">
        <v>0</v>
      </c>
      <c r="Y46" t="s">
        <v>33</v>
      </c>
      <c r="Z46">
        <f t="shared" si="3"/>
        <v>4.6401856074242974E-7</v>
      </c>
      <c r="AA46">
        <f t="shared" si="4"/>
        <v>1.6000000000000014E-2</v>
      </c>
      <c r="AB46">
        <f t="shared" si="2"/>
        <v>0.25</v>
      </c>
      <c r="AC46">
        <v>0.15049999999999999</v>
      </c>
      <c r="AD46">
        <v>0.14796500000000001</v>
      </c>
    </row>
    <row r="47" spans="1:30" x14ac:dyDescent="0.25">
      <c r="A47">
        <v>110411462</v>
      </c>
      <c r="C47">
        <v>12000</v>
      </c>
      <c r="D47">
        <v>11560</v>
      </c>
      <c r="E47">
        <v>48000</v>
      </c>
      <c r="F47">
        <v>23.88</v>
      </c>
      <c r="G47">
        <v>470.04</v>
      </c>
      <c r="H47" t="s">
        <v>68</v>
      </c>
      <c r="I47" t="s">
        <v>136</v>
      </c>
      <c r="J47">
        <v>13.75</v>
      </c>
      <c r="K47" s="1">
        <v>42887</v>
      </c>
      <c r="L47" t="s">
        <v>27</v>
      </c>
      <c r="M47" t="s">
        <v>28</v>
      </c>
      <c r="N47" t="s">
        <v>29</v>
      </c>
      <c r="O47" t="s">
        <v>30</v>
      </c>
      <c r="P47" t="s">
        <v>137</v>
      </c>
      <c r="Q47" t="s">
        <v>98</v>
      </c>
      <c r="R47">
        <v>1</v>
      </c>
      <c r="S47" s="1">
        <v>38322</v>
      </c>
      <c r="T47">
        <v>3</v>
      </c>
      <c r="U47">
        <v>5</v>
      </c>
      <c r="W47">
        <v>13</v>
      </c>
      <c r="X47">
        <v>0</v>
      </c>
      <c r="Y47" t="s">
        <v>24</v>
      </c>
      <c r="Z47">
        <f t="shared" si="3"/>
        <v>-8.4423701975164589E-6</v>
      </c>
      <c r="AA47">
        <f t="shared" si="4"/>
        <v>3.6666666666666625E-2</v>
      </c>
      <c r="AB47">
        <f t="shared" si="2"/>
        <v>0.12</v>
      </c>
      <c r="AC47">
        <v>0.23879999999999998</v>
      </c>
      <c r="AD47">
        <v>0.110726</v>
      </c>
    </row>
    <row r="48" spans="1:30" x14ac:dyDescent="0.25">
      <c r="A48">
        <v>111413286</v>
      </c>
      <c r="C48">
        <v>16000</v>
      </c>
      <c r="D48">
        <v>15000</v>
      </c>
      <c r="E48">
        <v>140000</v>
      </c>
      <c r="F48">
        <v>12.62</v>
      </c>
      <c r="G48">
        <v>360.95</v>
      </c>
      <c r="H48" t="s">
        <v>25</v>
      </c>
      <c r="I48" t="s">
        <v>26</v>
      </c>
      <c r="J48">
        <v>21.7</v>
      </c>
      <c r="K48" s="1">
        <v>42887</v>
      </c>
      <c r="L48" t="s">
        <v>27</v>
      </c>
      <c r="M48" t="s">
        <v>28</v>
      </c>
      <c r="N48" t="s">
        <v>34</v>
      </c>
      <c r="O48" t="s">
        <v>35</v>
      </c>
      <c r="P48" t="s">
        <v>138</v>
      </c>
      <c r="Q48" t="s">
        <v>50</v>
      </c>
      <c r="R48">
        <v>3</v>
      </c>
      <c r="S48" s="1">
        <v>32690</v>
      </c>
      <c r="T48">
        <v>0</v>
      </c>
      <c r="U48">
        <v>16</v>
      </c>
      <c r="W48">
        <v>22</v>
      </c>
      <c r="X48">
        <v>0</v>
      </c>
      <c r="Y48" t="s">
        <v>33</v>
      </c>
      <c r="Z48">
        <f t="shared" si="3"/>
        <v>5.6753547096693549E-6</v>
      </c>
      <c r="AA48">
        <f t="shared" si="4"/>
        <v>6.25E-2</v>
      </c>
      <c r="AB48">
        <f t="shared" si="2"/>
        <v>0.16</v>
      </c>
      <c r="AC48">
        <v>0.12619999999999998</v>
      </c>
      <c r="AD48">
        <v>8.7870000000000004E-2</v>
      </c>
    </row>
    <row r="49" spans="1:30" x14ac:dyDescent="0.25">
      <c r="A49">
        <v>111835534</v>
      </c>
      <c r="C49">
        <v>40000</v>
      </c>
      <c r="D49">
        <v>17854</v>
      </c>
      <c r="E49">
        <v>136000</v>
      </c>
      <c r="F49">
        <v>14.08</v>
      </c>
      <c r="G49">
        <v>932.39</v>
      </c>
      <c r="H49" t="s">
        <v>25</v>
      </c>
      <c r="I49" t="s">
        <v>96</v>
      </c>
      <c r="J49">
        <v>15.8</v>
      </c>
      <c r="K49" s="1">
        <v>42887</v>
      </c>
      <c r="L49" t="s">
        <v>27</v>
      </c>
      <c r="M49" t="s">
        <v>28</v>
      </c>
      <c r="N49" t="s">
        <v>34</v>
      </c>
      <c r="O49" t="s">
        <v>35</v>
      </c>
      <c r="P49" t="s">
        <v>139</v>
      </c>
      <c r="Q49" t="s">
        <v>52</v>
      </c>
      <c r="R49">
        <v>2</v>
      </c>
      <c r="S49" s="1">
        <v>32478</v>
      </c>
      <c r="T49">
        <v>1</v>
      </c>
      <c r="U49">
        <v>14</v>
      </c>
      <c r="W49">
        <v>12</v>
      </c>
      <c r="X49">
        <v>0</v>
      </c>
      <c r="Y49" t="s">
        <v>33</v>
      </c>
      <c r="Z49">
        <f t="shared" si="3"/>
        <v>4.3001075026875688E-7</v>
      </c>
      <c r="AA49">
        <f t="shared" si="4"/>
        <v>0.55364999999999998</v>
      </c>
      <c r="AB49">
        <f t="shared" si="2"/>
        <v>0.4</v>
      </c>
      <c r="AC49">
        <v>0.14080000000000001</v>
      </c>
      <c r="AD49">
        <v>0.22134699999999999</v>
      </c>
    </row>
    <row r="50" spans="1:30" x14ac:dyDescent="0.25">
      <c r="A50">
        <v>112016659</v>
      </c>
      <c r="C50">
        <v>9500</v>
      </c>
      <c r="D50">
        <v>1853</v>
      </c>
      <c r="E50">
        <v>30000</v>
      </c>
      <c r="F50">
        <v>9.44</v>
      </c>
      <c r="G50">
        <v>304.05</v>
      </c>
      <c r="H50" t="s">
        <v>42</v>
      </c>
      <c r="I50" t="s">
        <v>43</v>
      </c>
      <c r="J50">
        <v>2.48</v>
      </c>
      <c r="K50" s="1">
        <v>42887</v>
      </c>
      <c r="L50" t="s">
        <v>27</v>
      </c>
      <c r="M50" t="s">
        <v>28</v>
      </c>
      <c r="N50" t="s">
        <v>64</v>
      </c>
      <c r="O50" t="s">
        <v>65</v>
      </c>
      <c r="P50" t="s">
        <v>140</v>
      </c>
      <c r="Q50" t="s">
        <v>73</v>
      </c>
      <c r="R50">
        <v>0</v>
      </c>
      <c r="S50" s="1">
        <v>38596</v>
      </c>
      <c r="T50">
        <v>0</v>
      </c>
      <c r="W50">
        <v>8</v>
      </c>
      <c r="X50">
        <v>0</v>
      </c>
      <c r="Y50" t="s">
        <v>24</v>
      </c>
      <c r="Z50">
        <f t="shared" si="3"/>
        <v>-7.3270870617959781E-6</v>
      </c>
      <c r="AA50">
        <f t="shared" si="4"/>
        <v>0.80494736842105263</v>
      </c>
      <c r="AB50">
        <f t="shared" si="2"/>
        <v>9.5000000000000001E-2</v>
      </c>
      <c r="AC50">
        <v>9.4399999999999998E-2</v>
      </c>
      <c r="AD50">
        <v>3.5425999999999999E-2</v>
      </c>
    </row>
    <row r="51" spans="1:30" x14ac:dyDescent="0.25">
      <c r="A51">
        <v>110987507</v>
      </c>
      <c r="C51">
        <v>28000</v>
      </c>
      <c r="D51">
        <v>25400</v>
      </c>
      <c r="E51" s="2">
        <v>200000</v>
      </c>
      <c r="F51">
        <v>13.59</v>
      </c>
      <c r="G51">
        <v>645.58000000000004</v>
      </c>
      <c r="H51" t="s">
        <v>25</v>
      </c>
      <c r="I51" t="s">
        <v>141</v>
      </c>
      <c r="J51">
        <v>6.04</v>
      </c>
      <c r="K51" s="1">
        <v>42887</v>
      </c>
      <c r="L51" t="s">
        <v>27</v>
      </c>
      <c r="M51" t="s">
        <v>28</v>
      </c>
      <c r="N51" t="s">
        <v>34</v>
      </c>
      <c r="O51" t="s">
        <v>35</v>
      </c>
      <c r="P51" t="s">
        <v>142</v>
      </c>
      <c r="Q51" t="s">
        <v>116</v>
      </c>
      <c r="R51">
        <v>1</v>
      </c>
      <c r="S51" s="1">
        <v>35217</v>
      </c>
      <c r="T51">
        <v>1</v>
      </c>
      <c r="U51">
        <v>5</v>
      </c>
      <c r="W51">
        <v>4</v>
      </c>
      <c r="X51">
        <v>0</v>
      </c>
      <c r="Y51" t="s">
        <v>33</v>
      </c>
      <c r="Z51">
        <f t="shared" si="3"/>
        <v>-2.6965248758884245E-6</v>
      </c>
      <c r="AA51">
        <f t="shared" si="4"/>
        <v>9.285714285714286E-2</v>
      </c>
      <c r="AB51">
        <f t="shared" si="2"/>
        <v>0.28000000000000003</v>
      </c>
      <c r="AC51">
        <v>0.13589999999999999</v>
      </c>
      <c r="AD51">
        <v>0.14955399999999999</v>
      </c>
    </row>
    <row r="52" spans="1:30" x14ac:dyDescent="0.25">
      <c r="A52">
        <v>111996192</v>
      </c>
      <c r="C52">
        <v>6000</v>
      </c>
      <c r="D52">
        <v>5877</v>
      </c>
      <c r="E52">
        <v>45000</v>
      </c>
      <c r="F52">
        <v>10.42</v>
      </c>
      <c r="G52">
        <v>194.79</v>
      </c>
      <c r="H52" t="s">
        <v>42</v>
      </c>
      <c r="I52" t="s">
        <v>53</v>
      </c>
      <c r="J52">
        <v>14.69</v>
      </c>
      <c r="K52" s="1">
        <v>42887</v>
      </c>
      <c r="L52" t="s">
        <v>27</v>
      </c>
      <c r="M52" t="s">
        <v>28</v>
      </c>
      <c r="N52" t="s">
        <v>29</v>
      </c>
      <c r="O52" t="s">
        <v>30</v>
      </c>
      <c r="P52" t="s">
        <v>143</v>
      </c>
      <c r="Q52" t="s">
        <v>57</v>
      </c>
      <c r="R52">
        <v>0</v>
      </c>
      <c r="S52" s="1">
        <v>40756</v>
      </c>
      <c r="T52">
        <v>1</v>
      </c>
      <c r="W52">
        <v>14</v>
      </c>
      <c r="X52">
        <v>0</v>
      </c>
      <c r="Y52" t="s">
        <v>24</v>
      </c>
      <c r="Z52">
        <f t="shared" si="3"/>
        <v>7.1178529754959152E-6</v>
      </c>
      <c r="AA52">
        <f t="shared" si="4"/>
        <v>2.0499999999999963E-2</v>
      </c>
      <c r="AB52">
        <f t="shared" si="2"/>
        <v>0.06</v>
      </c>
      <c r="AC52">
        <v>0.1042</v>
      </c>
      <c r="AD52">
        <v>2.3931999999999998E-2</v>
      </c>
    </row>
    <row r="53" spans="1:30" x14ac:dyDescent="0.25">
      <c r="A53">
        <v>112159881</v>
      </c>
      <c r="C53">
        <v>9600</v>
      </c>
      <c r="D53">
        <v>9000</v>
      </c>
      <c r="E53">
        <v>67000</v>
      </c>
      <c r="F53">
        <v>12.62</v>
      </c>
      <c r="G53">
        <v>321.70999999999998</v>
      </c>
      <c r="H53" t="s">
        <v>25</v>
      </c>
      <c r="I53" t="s">
        <v>26</v>
      </c>
      <c r="J53">
        <v>14.87</v>
      </c>
      <c r="K53" s="1">
        <v>42887</v>
      </c>
      <c r="L53" t="s">
        <v>27</v>
      </c>
      <c r="M53" t="s">
        <v>28</v>
      </c>
      <c r="N53" t="s">
        <v>29</v>
      </c>
      <c r="O53" t="s">
        <v>30</v>
      </c>
      <c r="P53" t="s">
        <v>144</v>
      </c>
      <c r="Q53" t="s">
        <v>67</v>
      </c>
      <c r="R53">
        <v>0</v>
      </c>
      <c r="S53" s="1">
        <v>38687</v>
      </c>
      <c r="T53">
        <v>0</v>
      </c>
      <c r="W53">
        <v>8</v>
      </c>
      <c r="X53">
        <v>0</v>
      </c>
      <c r="Y53" t="s">
        <v>24</v>
      </c>
      <c r="Z53">
        <f t="shared" si="3"/>
        <v>2.3439941660589642E-6</v>
      </c>
      <c r="AA53">
        <f t="shared" si="4"/>
        <v>6.25E-2</v>
      </c>
      <c r="AB53">
        <f t="shared" si="2"/>
        <v>9.6000000000000002E-2</v>
      </c>
      <c r="AC53">
        <v>0.12619999999999998</v>
      </c>
      <c r="AD53">
        <v>4.6450999999999999E-2</v>
      </c>
    </row>
    <row r="54" spans="1:30" x14ac:dyDescent="0.25">
      <c r="A54">
        <v>112339948</v>
      </c>
      <c r="C54">
        <v>13925</v>
      </c>
      <c r="D54">
        <v>10345</v>
      </c>
      <c r="E54">
        <v>109000</v>
      </c>
      <c r="F54">
        <v>21.45</v>
      </c>
      <c r="G54">
        <v>527.85</v>
      </c>
      <c r="H54" t="s">
        <v>126</v>
      </c>
      <c r="I54" t="s">
        <v>127</v>
      </c>
      <c r="J54">
        <v>33.979999999999997</v>
      </c>
      <c r="K54" s="1">
        <v>42887</v>
      </c>
      <c r="L54" t="s">
        <v>27</v>
      </c>
      <c r="M54" t="s">
        <v>28</v>
      </c>
      <c r="N54" t="s">
        <v>29</v>
      </c>
      <c r="O54" t="s">
        <v>30</v>
      </c>
      <c r="P54" t="s">
        <v>145</v>
      </c>
      <c r="Q54" t="s">
        <v>32</v>
      </c>
      <c r="R54">
        <v>0</v>
      </c>
      <c r="S54" s="1">
        <v>30590</v>
      </c>
      <c r="T54">
        <v>3</v>
      </c>
      <c r="U54">
        <v>36</v>
      </c>
      <c r="W54">
        <v>14</v>
      </c>
      <c r="X54">
        <v>0</v>
      </c>
      <c r="Y54" t="s">
        <v>24</v>
      </c>
      <c r="Z54">
        <f t="shared" si="3"/>
        <v>8.9988509049123783E-6</v>
      </c>
      <c r="AA54">
        <f t="shared" si="4"/>
        <v>0.25709156193895866</v>
      </c>
      <c r="AB54">
        <f t="shared" si="2"/>
        <v>0.13925000000000001</v>
      </c>
      <c r="AC54">
        <v>0.2145</v>
      </c>
      <c r="AD54">
        <v>0.115231</v>
      </c>
    </row>
    <row r="55" spans="1:30" x14ac:dyDescent="0.25">
      <c r="A55">
        <v>112329339</v>
      </c>
      <c r="C55">
        <v>15000</v>
      </c>
      <c r="D55">
        <v>14800</v>
      </c>
      <c r="E55">
        <v>119700</v>
      </c>
      <c r="F55">
        <v>11.99</v>
      </c>
      <c r="G55">
        <v>498.15</v>
      </c>
      <c r="H55" t="s">
        <v>42</v>
      </c>
      <c r="I55" t="s">
        <v>48</v>
      </c>
      <c r="J55">
        <v>13.63</v>
      </c>
      <c r="K55" s="1">
        <v>42887</v>
      </c>
      <c r="L55" t="s">
        <v>27</v>
      </c>
      <c r="M55" t="s">
        <v>28</v>
      </c>
      <c r="N55" t="s">
        <v>34</v>
      </c>
      <c r="O55" t="s">
        <v>35</v>
      </c>
      <c r="P55" t="s">
        <v>80</v>
      </c>
      <c r="Q55" t="s">
        <v>81</v>
      </c>
      <c r="R55">
        <v>0</v>
      </c>
      <c r="S55" s="1">
        <v>31656</v>
      </c>
      <c r="T55">
        <v>2</v>
      </c>
      <c r="U55">
        <v>60</v>
      </c>
      <c r="V55">
        <v>67</v>
      </c>
      <c r="W55">
        <v>19</v>
      </c>
      <c r="X55">
        <v>1</v>
      </c>
      <c r="Y55" t="s">
        <v>24</v>
      </c>
      <c r="Z55">
        <f t="shared" si="3"/>
        <v>1.0934062270818058E-6</v>
      </c>
      <c r="AA55">
        <f t="shared" si="4"/>
        <v>1.3333333333333308E-2</v>
      </c>
      <c r="AB55">
        <f t="shared" si="2"/>
        <v>0.15</v>
      </c>
      <c r="AC55">
        <v>0.11990000000000001</v>
      </c>
      <c r="AD55">
        <v>6.8925E-2</v>
      </c>
    </row>
    <row r="56" spans="1:30" x14ac:dyDescent="0.25">
      <c r="A56">
        <v>112043881</v>
      </c>
      <c r="C56">
        <v>9600</v>
      </c>
      <c r="D56">
        <v>8608</v>
      </c>
      <c r="E56">
        <v>48000</v>
      </c>
      <c r="F56">
        <v>13.59</v>
      </c>
      <c r="G56">
        <v>326.2</v>
      </c>
      <c r="H56" t="s">
        <v>25</v>
      </c>
      <c r="I56" t="s">
        <v>141</v>
      </c>
      <c r="J56">
        <v>19.38</v>
      </c>
      <c r="K56" s="1">
        <v>42887</v>
      </c>
      <c r="L56" t="s">
        <v>27</v>
      </c>
      <c r="M56" t="s">
        <v>28</v>
      </c>
      <c r="N56" t="s">
        <v>34</v>
      </c>
      <c r="O56" t="s">
        <v>35</v>
      </c>
      <c r="P56" t="s">
        <v>146</v>
      </c>
      <c r="Q56" t="s">
        <v>47</v>
      </c>
      <c r="R56">
        <v>1</v>
      </c>
      <c r="S56" s="1">
        <v>32021</v>
      </c>
      <c r="T56">
        <v>0</v>
      </c>
      <c r="U56">
        <v>16</v>
      </c>
      <c r="W56">
        <v>8</v>
      </c>
      <c r="X56">
        <v>0</v>
      </c>
      <c r="Y56" t="s">
        <v>24</v>
      </c>
      <c r="Z56">
        <f t="shared" si="3"/>
        <v>6.0318783206584012E-6</v>
      </c>
      <c r="AA56">
        <f t="shared" si="4"/>
        <v>0.10333333333333339</v>
      </c>
      <c r="AB56">
        <f t="shared" si="2"/>
        <v>9.6000000000000002E-2</v>
      </c>
      <c r="AC56">
        <v>0.13589999999999999</v>
      </c>
      <c r="AD56">
        <v>5.0056999999999997E-2</v>
      </c>
    </row>
    <row r="57" spans="1:30" x14ac:dyDescent="0.25">
      <c r="A57">
        <v>111849195</v>
      </c>
      <c r="C57">
        <v>26750</v>
      </c>
      <c r="D57">
        <v>24721</v>
      </c>
      <c r="E57">
        <v>90000</v>
      </c>
      <c r="F57">
        <v>13.59</v>
      </c>
      <c r="G57">
        <v>616.76</v>
      </c>
      <c r="H57" t="s">
        <v>25</v>
      </c>
      <c r="I57" t="s">
        <v>141</v>
      </c>
      <c r="J57">
        <v>23.8</v>
      </c>
      <c r="K57" s="1">
        <v>42887</v>
      </c>
      <c r="L57" t="s">
        <v>27</v>
      </c>
      <c r="M57" t="s">
        <v>28</v>
      </c>
      <c r="N57" t="s">
        <v>34</v>
      </c>
      <c r="O57" t="s">
        <v>35</v>
      </c>
      <c r="P57" t="s">
        <v>147</v>
      </c>
      <c r="Q57" t="s">
        <v>116</v>
      </c>
      <c r="R57">
        <v>0</v>
      </c>
      <c r="S57" s="1">
        <v>35855</v>
      </c>
      <c r="T57">
        <v>0</v>
      </c>
      <c r="W57">
        <v>13</v>
      </c>
      <c r="X57">
        <v>0</v>
      </c>
      <c r="Y57" t="s">
        <v>33</v>
      </c>
      <c r="Z57">
        <f t="shared" si="3"/>
        <v>3.8169651201914097E-6</v>
      </c>
      <c r="AA57">
        <f t="shared" si="4"/>
        <v>7.585046728971967E-2</v>
      </c>
      <c r="AB57">
        <f t="shared" si="2"/>
        <v>0.26750000000000002</v>
      </c>
      <c r="AC57">
        <v>0.13589999999999999</v>
      </c>
      <c r="AD57">
        <v>0.14282800000000001</v>
      </c>
    </row>
    <row r="58" spans="1:30" x14ac:dyDescent="0.25">
      <c r="A58">
        <v>111895855</v>
      </c>
      <c r="C58">
        <v>25000</v>
      </c>
      <c r="D58">
        <v>24000</v>
      </c>
      <c r="E58">
        <v>43306</v>
      </c>
      <c r="F58">
        <v>11.99</v>
      </c>
      <c r="G58">
        <v>830.24</v>
      </c>
      <c r="H58" t="s">
        <v>42</v>
      </c>
      <c r="I58" t="s">
        <v>48</v>
      </c>
      <c r="J58">
        <v>10.14</v>
      </c>
      <c r="K58" s="1">
        <v>42887</v>
      </c>
      <c r="L58" t="s">
        <v>27</v>
      </c>
      <c r="M58" t="s">
        <v>28</v>
      </c>
      <c r="N58" t="s">
        <v>29</v>
      </c>
      <c r="O58" t="s">
        <v>30</v>
      </c>
      <c r="P58" t="s">
        <v>148</v>
      </c>
      <c r="Q58" t="s">
        <v>149</v>
      </c>
      <c r="R58">
        <v>0</v>
      </c>
      <c r="S58" s="1">
        <v>32994</v>
      </c>
      <c r="T58">
        <v>0</v>
      </c>
      <c r="V58">
        <v>84</v>
      </c>
      <c r="W58">
        <v>10</v>
      </c>
      <c r="X58">
        <v>1</v>
      </c>
      <c r="Y58" t="s">
        <v>24</v>
      </c>
      <c r="Z58">
        <f t="shared" si="3"/>
        <v>-7.4002960118404716E-7</v>
      </c>
      <c r="AA58">
        <f t="shared" si="4"/>
        <v>4.0000000000000036E-2</v>
      </c>
      <c r="AB58">
        <f t="shared" si="2"/>
        <v>0.25</v>
      </c>
      <c r="AC58">
        <v>0.11990000000000001</v>
      </c>
      <c r="AD58">
        <v>0.11820499999999999</v>
      </c>
    </row>
    <row r="59" spans="1:30" x14ac:dyDescent="0.25">
      <c r="A59">
        <v>111733744</v>
      </c>
      <c r="C59">
        <v>6000</v>
      </c>
      <c r="D59">
        <v>6000</v>
      </c>
      <c r="E59">
        <v>55000</v>
      </c>
      <c r="F59">
        <v>10.42</v>
      </c>
      <c r="G59">
        <v>194.79</v>
      </c>
      <c r="H59" t="s">
        <v>42</v>
      </c>
      <c r="I59" t="s">
        <v>53</v>
      </c>
      <c r="J59">
        <v>5.07</v>
      </c>
      <c r="K59" s="1">
        <v>42887</v>
      </c>
      <c r="L59" t="s">
        <v>27</v>
      </c>
      <c r="M59" t="s">
        <v>28</v>
      </c>
      <c r="N59" t="s">
        <v>29</v>
      </c>
      <c r="O59" t="s">
        <v>30</v>
      </c>
      <c r="P59" t="s">
        <v>150</v>
      </c>
      <c r="Q59" t="s">
        <v>47</v>
      </c>
      <c r="R59">
        <v>0</v>
      </c>
      <c r="S59" s="1">
        <v>40695</v>
      </c>
      <c r="T59">
        <v>1</v>
      </c>
      <c r="W59">
        <v>6</v>
      </c>
      <c r="X59">
        <v>0</v>
      </c>
      <c r="Y59" t="s">
        <v>24</v>
      </c>
      <c r="Z59">
        <f t="shared" si="3"/>
        <v>-8.9181530255042503E-6</v>
      </c>
      <c r="AA59">
        <f t="shared" si="4"/>
        <v>0</v>
      </c>
      <c r="AB59">
        <f t="shared" si="2"/>
        <v>0.06</v>
      </c>
      <c r="AC59">
        <v>0.1042</v>
      </c>
      <c r="AD59">
        <v>2.3941E-2</v>
      </c>
    </row>
    <row r="60" spans="1:30" x14ac:dyDescent="0.25">
      <c r="A60">
        <v>111737590</v>
      </c>
      <c r="C60">
        <v>17600</v>
      </c>
      <c r="D60">
        <v>16200</v>
      </c>
      <c r="E60">
        <v>50000</v>
      </c>
      <c r="F60">
        <v>9.93</v>
      </c>
      <c r="G60">
        <v>373.35</v>
      </c>
      <c r="H60" t="s">
        <v>42</v>
      </c>
      <c r="I60" t="s">
        <v>74</v>
      </c>
      <c r="J60">
        <v>25.42</v>
      </c>
      <c r="K60" s="1">
        <v>42887</v>
      </c>
      <c r="L60" t="s">
        <v>27</v>
      </c>
      <c r="M60" t="s">
        <v>28</v>
      </c>
      <c r="N60" t="s">
        <v>34</v>
      </c>
      <c r="O60" t="s">
        <v>35</v>
      </c>
      <c r="P60" t="s">
        <v>151</v>
      </c>
      <c r="Q60" t="s">
        <v>32</v>
      </c>
      <c r="R60">
        <v>0</v>
      </c>
      <c r="S60" s="1">
        <v>36220</v>
      </c>
      <c r="T60">
        <v>0</v>
      </c>
      <c r="W60">
        <v>6</v>
      </c>
      <c r="X60">
        <v>0</v>
      </c>
      <c r="Y60" t="s">
        <v>33</v>
      </c>
      <c r="Z60">
        <f t="shared" si="3"/>
        <v>8.8016364566168533E-6</v>
      </c>
      <c r="AA60">
        <f t="shared" si="4"/>
        <v>7.9545454545454586E-2</v>
      </c>
      <c r="AB60">
        <f t="shared" si="2"/>
        <v>0.17599999999999999</v>
      </c>
      <c r="AC60">
        <v>9.9299999999999999E-2</v>
      </c>
      <c r="AD60">
        <v>6.8492999999999998E-2</v>
      </c>
    </row>
    <row r="61" spans="1:30" x14ac:dyDescent="0.25">
      <c r="A61">
        <v>112438261</v>
      </c>
      <c r="C61">
        <v>9600</v>
      </c>
      <c r="D61">
        <v>9600</v>
      </c>
      <c r="E61">
        <v>72000</v>
      </c>
      <c r="F61">
        <v>7.21</v>
      </c>
      <c r="G61">
        <v>297.35000000000002</v>
      </c>
      <c r="H61" t="s">
        <v>59</v>
      </c>
      <c r="I61" t="s">
        <v>86</v>
      </c>
      <c r="J61">
        <v>18.32</v>
      </c>
      <c r="K61" s="1">
        <v>42887</v>
      </c>
      <c r="L61" t="s">
        <v>27</v>
      </c>
      <c r="M61" t="s">
        <v>28</v>
      </c>
      <c r="N61" t="s">
        <v>34</v>
      </c>
      <c r="O61" t="s">
        <v>35</v>
      </c>
      <c r="P61" t="s">
        <v>152</v>
      </c>
      <c r="Q61" t="s">
        <v>57</v>
      </c>
      <c r="R61">
        <v>0</v>
      </c>
      <c r="S61" s="1">
        <v>36800</v>
      </c>
      <c r="T61">
        <v>1</v>
      </c>
      <c r="U61">
        <v>31</v>
      </c>
      <c r="W61">
        <v>12</v>
      </c>
      <c r="X61">
        <v>0</v>
      </c>
      <c r="Y61" t="s">
        <v>24</v>
      </c>
      <c r="Z61">
        <f t="shared" si="3"/>
        <v>1.1574122304406707E-5</v>
      </c>
      <c r="AA61">
        <f t="shared" si="4"/>
        <v>0</v>
      </c>
      <c r="AB61">
        <f t="shared" si="2"/>
        <v>9.6000000000000002E-2</v>
      </c>
      <c r="AC61">
        <v>7.2099999999999997E-2</v>
      </c>
      <c r="AD61">
        <v>2.6430000000000002E-2</v>
      </c>
    </row>
    <row r="62" spans="1:30" x14ac:dyDescent="0.25">
      <c r="A62">
        <v>111428938</v>
      </c>
      <c r="C62">
        <v>1200</v>
      </c>
      <c r="D62">
        <v>1200</v>
      </c>
      <c r="E62">
        <v>75000</v>
      </c>
      <c r="F62">
        <v>12.62</v>
      </c>
      <c r="G62">
        <v>40.22</v>
      </c>
      <c r="H62" t="s">
        <v>25</v>
      </c>
      <c r="I62" t="s">
        <v>26</v>
      </c>
      <c r="J62">
        <v>18.829999999999998</v>
      </c>
      <c r="K62" s="1">
        <v>42887</v>
      </c>
      <c r="L62" t="s">
        <v>27</v>
      </c>
      <c r="M62" t="s">
        <v>28</v>
      </c>
      <c r="N62" t="s">
        <v>34</v>
      </c>
      <c r="O62" t="s">
        <v>35</v>
      </c>
      <c r="P62" t="s">
        <v>131</v>
      </c>
      <c r="Q62" t="s">
        <v>57</v>
      </c>
      <c r="R62">
        <v>0</v>
      </c>
      <c r="S62" s="1">
        <v>38412</v>
      </c>
      <c r="T62">
        <v>0</v>
      </c>
      <c r="V62">
        <v>40</v>
      </c>
      <c r="W62">
        <v>11</v>
      </c>
      <c r="X62">
        <v>2</v>
      </c>
      <c r="Y62" t="s">
        <v>24</v>
      </c>
      <c r="Z62">
        <f t="shared" si="3"/>
        <v>5.1793160967472882E-5</v>
      </c>
      <c r="AA62">
        <f t="shared" si="4"/>
        <v>0</v>
      </c>
      <c r="AB62">
        <f t="shared" si="2"/>
        <v>1.2E-2</v>
      </c>
      <c r="AC62">
        <v>0.12619999999999998</v>
      </c>
      <c r="AD62">
        <v>5.8069999999999997E-3</v>
      </c>
    </row>
    <row r="63" spans="1:30" x14ac:dyDescent="0.25">
      <c r="A63">
        <v>112154340</v>
      </c>
      <c r="C63">
        <v>20000</v>
      </c>
      <c r="D63">
        <v>18900</v>
      </c>
      <c r="E63">
        <v>92000</v>
      </c>
      <c r="F63">
        <v>13.59</v>
      </c>
      <c r="G63">
        <v>461.13</v>
      </c>
      <c r="H63" t="s">
        <v>25</v>
      </c>
      <c r="I63" t="s">
        <v>141</v>
      </c>
      <c r="J63">
        <v>29.23</v>
      </c>
      <c r="K63" s="1">
        <v>42887</v>
      </c>
      <c r="L63" t="s">
        <v>27</v>
      </c>
      <c r="M63" t="s">
        <v>28</v>
      </c>
      <c r="N63" t="s">
        <v>39</v>
      </c>
      <c r="O63" t="s">
        <v>40</v>
      </c>
      <c r="P63" t="s">
        <v>153</v>
      </c>
      <c r="Q63" t="s">
        <v>85</v>
      </c>
      <c r="R63">
        <v>0</v>
      </c>
      <c r="S63" s="1">
        <v>31260</v>
      </c>
      <c r="T63">
        <v>0</v>
      </c>
      <c r="U63">
        <v>43</v>
      </c>
      <c r="W63">
        <v>39</v>
      </c>
      <c r="X63">
        <v>0</v>
      </c>
      <c r="Y63" t="s">
        <v>33</v>
      </c>
      <c r="Z63">
        <f t="shared" si="3"/>
        <v>7.8203910195509783E-6</v>
      </c>
      <c r="AA63">
        <f t="shared" si="4"/>
        <v>5.5000000000000049E-2</v>
      </c>
      <c r="AB63">
        <f t="shared" si="2"/>
        <v>0.2</v>
      </c>
      <c r="AC63">
        <v>0.13589999999999999</v>
      </c>
      <c r="AD63">
        <v>0.10678800000000001</v>
      </c>
    </row>
    <row r="64" spans="1:30" x14ac:dyDescent="0.25">
      <c r="A64">
        <v>111105363</v>
      </c>
      <c r="C64">
        <v>11200</v>
      </c>
      <c r="D64">
        <v>11000</v>
      </c>
      <c r="E64">
        <v>125000</v>
      </c>
      <c r="F64">
        <v>5.32</v>
      </c>
      <c r="G64">
        <v>337.29</v>
      </c>
      <c r="H64" t="s">
        <v>59</v>
      </c>
      <c r="I64" t="s">
        <v>119</v>
      </c>
      <c r="J64">
        <v>11.63</v>
      </c>
      <c r="K64" s="1">
        <v>42887</v>
      </c>
      <c r="L64" t="s">
        <v>27</v>
      </c>
      <c r="M64" t="s">
        <v>28</v>
      </c>
      <c r="N64" t="s">
        <v>34</v>
      </c>
      <c r="O64" t="s">
        <v>35</v>
      </c>
      <c r="P64" t="s">
        <v>154</v>
      </c>
      <c r="Q64" t="s">
        <v>155</v>
      </c>
      <c r="R64">
        <v>1</v>
      </c>
      <c r="S64" s="1">
        <v>32174</v>
      </c>
      <c r="T64">
        <v>0</v>
      </c>
      <c r="U64">
        <v>5</v>
      </c>
      <c r="W64">
        <v>9</v>
      </c>
      <c r="X64">
        <v>0</v>
      </c>
      <c r="Y64" t="s">
        <v>24</v>
      </c>
      <c r="Z64">
        <f t="shared" si="3"/>
        <v>5.6344316456826502E-6</v>
      </c>
      <c r="AA64">
        <f t="shared" si="4"/>
        <v>1.7857142857142905E-2</v>
      </c>
      <c r="AB64">
        <f t="shared" si="2"/>
        <v>0.112</v>
      </c>
      <c r="AC64">
        <v>5.3200000000000004E-2</v>
      </c>
      <c r="AD64">
        <v>2.2718000000000002E-2</v>
      </c>
    </row>
    <row r="65" spans="1:30" x14ac:dyDescent="0.25">
      <c r="A65">
        <v>111539554</v>
      </c>
      <c r="C65">
        <v>20000</v>
      </c>
      <c r="D65">
        <v>19203</v>
      </c>
      <c r="E65">
        <v>55000</v>
      </c>
      <c r="F65">
        <v>18.059999999999999</v>
      </c>
      <c r="G65">
        <v>508.53</v>
      </c>
      <c r="H65" t="s">
        <v>126</v>
      </c>
      <c r="I65" t="s">
        <v>156</v>
      </c>
      <c r="J65">
        <v>16.41</v>
      </c>
      <c r="K65" s="1">
        <v>42887</v>
      </c>
      <c r="L65" t="s">
        <v>27</v>
      </c>
      <c r="M65" t="s">
        <v>28</v>
      </c>
      <c r="N65" t="s">
        <v>34</v>
      </c>
      <c r="O65" t="s">
        <v>35</v>
      </c>
      <c r="P65" t="s">
        <v>157</v>
      </c>
      <c r="Q65" t="s">
        <v>103</v>
      </c>
      <c r="R65">
        <v>0</v>
      </c>
      <c r="S65" s="1">
        <v>40634</v>
      </c>
      <c r="T65">
        <v>1</v>
      </c>
      <c r="V65">
        <v>81</v>
      </c>
      <c r="W65">
        <v>7</v>
      </c>
      <c r="X65">
        <v>1</v>
      </c>
      <c r="Y65" t="s">
        <v>33</v>
      </c>
      <c r="Z65">
        <f t="shared" si="3"/>
        <v>-8.2504125206260248E-7</v>
      </c>
      <c r="AA65">
        <f t="shared" si="4"/>
        <v>3.9850000000000052E-2</v>
      </c>
      <c r="AB65">
        <f t="shared" si="2"/>
        <v>0.2</v>
      </c>
      <c r="AC65">
        <v>0.18059999999999998</v>
      </c>
      <c r="AD65">
        <v>0.14231199999999999</v>
      </c>
    </row>
    <row r="66" spans="1:30" x14ac:dyDescent="0.25">
      <c r="A66">
        <v>111926979</v>
      </c>
      <c r="C66">
        <v>20000</v>
      </c>
      <c r="D66">
        <v>16561</v>
      </c>
      <c r="E66">
        <v>76000</v>
      </c>
      <c r="F66">
        <v>12.62</v>
      </c>
      <c r="G66">
        <v>670.23</v>
      </c>
      <c r="H66" t="s">
        <v>25</v>
      </c>
      <c r="I66" t="s">
        <v>26</v>
      </c>
      <c r="J66">
        <v>26.67</v>
      </c>
      <c r="K66" s="1">
        <v>42887</v>
      </c>
      <c r="L66" t="s">
        <v>27</v>
      </c>
      <c r="M66" t="s">
        <v>28</v>
      </c>
      <c r="N66" t="s">
        <v>34</v>
      </c>
      <c r="O66" t="s">
        <v>35</v>
      </c>
      <c r="P66" t="s">
        <v>99</v>
      </c>
      <c r="Q66" t="s">
        <v>100</v>
      </c>
      <c r="R66">
        <v>0</v>
      </c>
      <c r="S66" s="1">
        <v>39022</v>
      </c>
      <c r="T66">
        <v>1</v>
      </c>
      <c r="U66">
        <v>77</v>
      </c>
      <c r="V66">
        <v>72</v>
      </c>
      <c r="W66">
        <v>20</v>
      </c>
      <c r="X66">
        <v>1</v>
      </c>
      <c r="Y66" t="s">
        <v>24</v>
      </c>
      <c r="Z66">
        <f t="shared" ref="Z66:Z100" si="5">((F66-J66)/100)/(1-C66)</f>
        <v>7.0253512675633786E-6</v>
      </c>
      <c r="AA66">
        <f t="shared" ref="AA66:AA100" si="6">1-(D66/C66)</f>
        <v>0.17195000000000005</v>
      </c>
      <c r="AB66">
        <f t="shared" si="2"/>
        <v>0.2</v>
      </c>
      <c r="AC66">
        <v>0.12619999999999998</v>
      </c>
      <c r="AD66">
        <v>9.6772999999999998E-2</v>
      </c>
    </row>
    <row r="67" spans="1:30" x14ac:dyDescent="0.25">
      <c r="A67">
        <v>111849153</v>
      </c>
      <c r="C67">
        <v>4500</v>
      </c>
      <c r="D67">
        <v>1283</v>
      </c>
      <c r="E67">
        <v>40000</v>
      </c>
      <c r="F67">
        <v>10.42</v>
      </c>
      <c r="G67">
        <v>146.1</v>
      </c>
      <c r="H67" t="s">
        <v>42</v>
      </c>
      <c r="I67" t="s">
        <v>53</v>
      </c>
      <c r="J67">
        <v>28.02</v>
      </c>
      <c r="K67" s="1">
        <v>42887</v>
      </c>
      <c r="L67" t="s">
        <v>27</v>
      </c>
      <c r="M67" t="s">
        <v>28</v>
      </c>
      <c r="N67" t="s">
        <v>34</v>
      </c>
      <c r="O67" t="s">
        <v>35</v>
      </c>
      <c r="P67" t="s">
        <v>158</v>
      </c>
      <c r="Q67" t="s">
        <v>159</v>
      </c>
      <c r="R67">
        <v>0</v>
      </c>
      <c r="S67" s="1">
        <v>38777</v>
      </c>
      <c r="T67">
        <v>1</v>
      </c>
      <c r="U67">
        <v>63</v>
      </c>
      <c r="V67">
        <v>37</v>
      </c>
      <c r="W67">
        <v>15</v>
      </c>
      <c r="X67">
        <v>2</v>
      </c>
      <c r="Y67" t="s">
        <v>24</v>
      </c>
      <c r="Z67">
        <f t="shared" si="5"/>
        <v>3.9119804400978E-5</v>
      </c>
      <c r="AA67">
        <f t="shared" si="6"/>
        <v>0.71488888888888891</v>
      </c>
      <c r="AB67">
        <f t="shared" ref="AB67:AB102" si="7">C67/100000</f>
        <v>4.4999999999999998E-2</v>
      </c>
      <c r="AC67">
        <v>0.1042</v>
      </c>
      <c r="AD67">
        <v>1.7949E-2</v>
      </c>
    </row>
    <row r="68" spans="1:30" x14ac:dyDescent="0.25">
      <c r="A68">
        <v>111776983</v>
      </c>
      <c r="C68">
        <v>28000</v>
      </c>
      <c r="D68">
        <v>18802</v>
      </c>
      <c r="E68">
        <v>70000</v>
      </c>
      <c r="F68">
        <v>17.09</v>
      </c>
      <c r="G68">
        <v>697.23</v>
      </c>
      <c r="H68" t="s">
        <v>126</v>
      </c>
      <c r="I68" t="s">
        <v>160</v>
      </c>
      <c r="J68">
        <v>24.07</v>
      </c>
      <c r="K68" s="1">
        <v>42887</v>
      </c>
      <c r="L68" t="s">
        <v>27</v>
      </c>
      <c r="M68" t="s">
        <v>28</v>
      </c>
      <c r="N68" t="s">
        <v>34</v>
      </c>
      <c r="O68" t="s">
        <v>35</v>
      </c>
      <c r="P68" t="s">
        <v>84</v>
      </c>
      <c r="Q68" t="s">
        <v>85</v>
      </c>
      <c r="R68">
        <v>0</v>
      </c>
      <c r="S68" s="1">
        <v>41306</v>
      </c>
      <c r="T68">
        <v>0</v>
      </c>
      <c r="W68">
        <v>10</v>
      </c>
      <c r="X68">
        <v>0</v>
      </c>
      <c r="Y68" t="s">
        <v>33</v>
      </c>
      <c r="Z68">
        <f t="shared" si="5"/>
        <v>2.4929461766491661E-6</v>
      </c>
      <c r="AA68">
        <f t="shared" si="6"/>
        <v>0.32850000000000001</v>
      </c>
      <c r="AB68">
        <f t="shared" si="7"/>
        <v>0.28000000000000003</v>
      </c>
      <c r="AC68">
        <v>0.1709</v>
      </c>
      <c r="AD68">
        <v>0.18842600000000001</v>
      </c>
    </row>
    <row r="69" spans="1:30" x14ac:dyDescent="0.25">
      <c r="A69">
        <v>111494367</v>
      </c>
      <c r="C69">
        <v>20000</v>
      </c>
      <c r="D69">
        <v>19001</v>
      </c>
      <c r="E69">
        <v>120000</v>
      </c>
      <c r="F69">
        <v>9.93</v>
      </c>
      <c r="G69">
        <v>644.69000000000005</v>
      </c>
      <c r="H69" t="s">
        <v>42</v>
      </c>
      <c r="I69" t="s">
        <v>74</v>
      </c>
      <c r="J69">
        <v>26.73</v>
      </c>
      <c r="K69" s="1">
        <v>42887</v>
      </c>
      <c r="L69" t="s">
        <v>27</v>
      </c>
      <c r="M69" t="s">
        <v>28</v>
      </c>
      <c r="N69" t="s">
        <v>34</v>
      </c>
      <c r="O69" t="s">
        <v>35</v>
      </c>
      <c r="P69" t="s">
        <v>161</v>
      </c>
      <c r="Q69" t="s">
        <v>47</v>
      </c>
      <c r="R69">
        <v>0</v>
      </c>
      <c r="S69" s="1">
        <v>38322</v>
      </c>
      <c r="T69">
        <v>1</v>
      </c>
      <c r="U69">
        <v>59</v>
      </c>
      <c r="W69">
        <v>13</v>
      </c>
      <c r="X69">
        <v>0</v>
      </c>
      <c r="Y69" t="s">
        <v>24</v>
      </c>
      <c r="Z69">
        <f t="shared" si="5"/>
        <v>8.4004200210010501E-6</v>
      </c>
      <c r="AA69">
        <f t="shared" si="6"/>
        <v>4.995000000000005E-2</v>
      </c>
      <c r="AB69">
        <f t="shared" si="7"/>
        <v>0.2</v>
      </c>
      <c r="AC69">
        <v>9.9299999999999999E-2</v>
      </c>
      <c r="AD69">
        <v>7.7986E-2</v>
      </c>
    </row>
    <row r="70" spans="1:30" x14ac:dyDescent="0.25">
      <c r="A70">
        <v>112032398</v>
      </c>
      <c r="C70">
        <v>13725</v>
      </c>
      <c r="D70">
        <v>14039</v>
      </c>
      <c r="E70">
        <v>82000</v>
      </c>
      <c r="F70">
        <v>7.97</v>
      </c>
      <c r="G70">
        <v>429.91</v>
      </c>
      <c r="H70" t="s">
        <v>59</v>
      </c>
      <c r="I70" t="s">
        <v>63</v>
      </c>
      <c r="J70">
        <v>11.59</v>
      </c>
      <c r="K70" s="1">
        <v>42887</v>
      </c>
      <c r="L70" t="s">
        <v>27</v>
      </c>
      <c r="M70" t="s">
        <v>28</v>
      </c>
      <c r="N70" t="s">
        <v>34</v>
      </c>
      <c r="O70" t="s">
        <v>35</v>
      </c>
      <c r="P70" t="s">
        <v>162</v>
      </c>
      <c r="Q70" t="s">
        <v>116</v>
      </c>
      <c r="R70">
        <v>0</v>
      </c>
      <c r="S70" s="1">
        <v>35582</v>
      </c>
      <c r="T70">
        <v>0</v>
      </c>
      <c r="U70">
        <v>37</v>
      </c>
      <c r="W70">
        <v>7</v>
      </c>
      <c r="X70">
        <v>0</v>
      </c>
      <c r="Y70" t="s">
        <v>24</v>
      </c>
      <c r="Z70">
        <f t="shared" si="5"/>
        <v>2.6377149519090644E-6</v>
      </c>
      <c r="AA70">
        <f t="shared" si="6"/>
        <v>-2.2877959927140257E-2</v>
      </c>
      <c r="AB70">
        <f t="shared" si="7"/>
        <v>0.13725000000000001</v>
      </c>
      <c r="AC70">
        <v>7.9699999999999993E-2</v>
      </c>
      <c r="AD70">
        <v>4.3313999999999998E-2</v>
      </c>
    </row>
    <row r="71" spans="1:30" x14ac:dyDescent="0.25">
      <c r="A71">
        <v>112052888</v>
      </c>
      <c r="C71">
        <v>13200</v>
      </c>
      <c r="D71">
        <v>16411</v>
      </c>
      <c r="E71">
        <v>45000</v>
      </c>
      <c r="F71">
        <v>19.03</v>
      </c>
      <c r="G71">
        <v>342.64</v>
      </c>
      <c r="H71" t="s">
        <v>126</v>
      </c>
      <c r="I71" t="s">
        <v>163</v>
      </c>
      <c r="J71">
        <v>25.28</v>
      </c>
      <c r="K71" s="1">
        <v>42887</v>
      </c>
      <c r="L71" t="s">
        <v>27</v>
      </c>
      <c r="M71" t="s">
        <v>28</v>
      </c>
      <c r="N71" t="s">
        <v>34</v>
      </c>
      <c r="O71" t="s">
        <v>35</v>
      </c>
      <c r="P71" t="s">
        <v>164</v>
      </c>
      <c r="Q71" t="s">
        <v>165</v>
      </c>
      <c r="R71">
        <v>0</v>
      </c>
      <c r="S71" s="1">
        <v>41061</v>
      </c>
      <c r="T71">
        <v>1</v>
      </c>
      <c r="W71">
        <v>12</v>
      </c>
      <c r="X71">
        <v>0</v>
      </c>
      <c r="Y71" t="s">
        <v>33</v>
      </c>
      <c r="Z71">
        <f t="shared" si="5"/>
        <v>4.7352072126676266E-6</v>
      </c>
      <c r="AA71">
        <f t="shared" si="6"/>
        <v>-0.24325757575757567</v>
      </c>
      <c r="AB71">
        <f t="shared" si="7"/>
        <v>0.13200000000000001</v>
      </c>
      <c r="AC71">
        <v>0.19030000000000002</v>
      </c>
      <c r="AD71">
        <v>9.9027999999999991E-2</v>
      </c>
    </row>
    <row r="72" spans="1:30" x14ac:dyDescent="0.25">
      <c r="A72">
        <v>111987043</v>
      </c>
      <c r="C72">
        <v>1000</v>
      </c>
      <c r="D72">
        <v>3470</v>
      </c>
      <c r="E72">
        <v>50000</v>
      </c>
      <c r="F72">
        <v>7.07</v>
      </c>
      <c r="G72">
        <v>30.91</v>
      </c>
      <c r="H72" t="s">
        <v>59</v>
      </c>
      <c r="I72" t="s">
        <v>124</v>
      </c>
      <c r="J72">
        <v>20.81</v>
      </c>
      <c r="K72" s="1">
        <v>42887</v>
      </c>
      <c r="L72" t="s">
        <v>27</v>
      </c>
      <c r="M72" t="s">
        <v>28</v>
      </c>
      <c r="N72" t="s">
        <v>111</v>
      </c>
      <c r="O72" t="s">
        <v>112</v>
      </c>
      <c r="P72" t="s">
        <v>166</v>
      </c>
      <c r="Q72" t="s">
        <v>52</v>
      </c>
      <c r="R72">
        <v>0</v>
      </c>
      <c r="S72" s="1">
        <v>36923</v>
      </c>
      <c r="T72">
        <v>0</v>
      </c>
      <c r="U72">
        <v>32</v>
      </c>
      <c r="W72">
        <v>10</v>
      </c>
      <c r="X72">
        <v>0</v>
      </c>
      <c r="Y72" t="s">
        <v>24</v>
      </c>
      <c r="Z72">
        <f t="shared" si="5"/>
        <v>1.3753753753753753E-4</v>
      </c>
      <c r="AA72">
        <f t="shared" si="6"/>
        <v>-2.4700000000000002</v>
      </c>
      <c r="AB72">
        <f t="shared" si="7"/>
        <v>0.01</v>
      </c>
      <c r="AC72">
        <v>7.0699999999999999E-2</v>
      </c>
      <c r="AD72">
        <v>2.7000000000000001E-3</v>
      </c>
    </row>
    <row r="73" spans="1:30" x14ac:dyDescent="0.25">
      <c r="A73">
        <v>110627713</v>
      </c>
      <c r="C73">
        <v>14000</v>
      </c>
      <c r="D73">
        <v>11553</v>
      </c>
      <c r="E73">
        <v>75000</v>
      </c>
      <c r="F73">
        <v>15.05</v>
      </c>
      <c r="G73">
        <v>333.43</v>
      </c>
      <c r="H73" t="s">
        <v>25</v>
      </c>
      <c r="I73" t="s">
        <v>38</v>
      </c>
      <c r="J73">
        <v>16.04</v>
      </c>
      <c r="K73" s="1">
        <v>42887</v>
      </c>
      <c r="L73" t="s">
        <v>27</v>
      </c>
      <c r="M73" t="s">
        <v>28</v>
      </c>
      <c r="N73" t="s">
        <v>34</v>
      </c>
      <c r="O73" t="s">
        <v>35</v>
      </c>
      <c r="P73" t="s">
        <v>167</v>
      </c>
      <c r="Q73" t="s">
        <v>47</v>
      </c>
      <c r="R73">
        <v>0</v>
      </c>
      <c r="S73" s="1">
        <v>39142</v>
      </c>
      <c r="T73">
        <v>0</v>
      </c>
      <c r="U73">
        <v>70</v>
      </c>
      <c r="W73">
        <v>13</v>
      </c>
      <c r="X73">
        <v>0</v>
      </c>
      <c r="Y73" t="s">
        <v>33</v>
      </c>
      <c r="Z73">
        <f t="shared" si="5"/>
        <v>7.071933709550672E-7</v>
      </c>
      <c r="AA73">
        <f t="shared" si="6"/>
        <v>0.17478571428571432</v>
      </c>
      <c r="AB73">
        <f t="shared" si="7"/>
        <v>0.14000000000000001</v>
      </c>
      <c r="AC73">
        <v>0.15049999999999999</v>
      </c>
      <c r="AD73">
        <v>8.2861000000000004E-2</v>
      </c>
    </row>
    <row r="74" spans="1:30" x14ac:dyDescent="0.25">
      <c r="A74">
        <v>110919365</v>
      </c>
      <c r="C74">
        <v>10200</v>
      </c>
      <c r="D74">
        <v>5378</v>
      </c>
      <c r="E74">
        <v>49000</v>
      </c>
      <c r="F74">
        <v>14.08</v>
      </c>
      <c r="G74">
        <v>237.76</v>
      </c>
      <c r="H74" t="s">
        <v>25</v>
      </c>
      <c r="I74" t="s">
        <v>96</v>
      </c>
      <c r="J74">
        <v>11.05</v>
      </c>
      <c r="K74" s="1">
        <v>42887</v>
      </c>
      <c r="L74" t="s">
        <v>27</v>
      </c>
      <c r="M74" t="s">
        <v>28</v>
      </c>
      <c r="N74" t="s">
        <v>29</v>
      </c>
      <c r="O74" t="s">
        <v>30</v>
      </c>
      <c r="P74" t="s">
        <v>168</v>
      </c>
      <c r="Q74" t="s">
        <v>116</v>
      </c>
      <c r="R74">
        <v>1</v>
      </c>
      <c r="S74" s="1">
        <v>38869</v>
      </c>
      <c r="T74">
        <v>0</v>
      </c>
      <c r="U74">
        <v>6</v>
      </c>
      <c r="W74">
        <v>6</v>
      </c>
      <c r="X74">
        <v>0</v>
      </c>
      <c r="Y74" t="s">
        <v>33</v>
      </c>
      <c r="Z74">
        <f t="shared" si="5"/>
        <v>-2.9708794979899984E-6</v>
      </c>
      <c r="AA74">
        <f t="shared" si="6"/>
        <v>0.47274509803921572</v>
      </c>
      <c r="AB74">
        <f t="shared" si="7"/>
        <v>0.10199999999999999</v>
      </c>
      <c r="AC74">
        <v>0.14080000000000001</v>
      </c>
      <c r="AD74">
        <v>5.6083000000000001E-2</v>
      </c>
    </row>
    <row r="75" spans="1:30" x14ac:dyDescent="0.25">
      <c r="A75">
        <v>112032757</v>
      </c>
      <c r="C75">
        <v>12000</v>
      </c>
      <c r="D75">
        <v>12068</v>
      </c>
      <c r="E75">
        <v>65000</v>
      </c>
      <c r="F75">
        <v>21.45</v>
      </c>
      <c r="G75">
        <v>327.69</v>
      </c>
      <c r="H75" t="s">
        <v>126</v>
      </c>
      <c r="I75" t="s">
        <v>127</v>
      </c>
      <c r="J75">
        <v>12.26</v>
      </c>
      <c r="K75" s="1">
        <v>42887</v>
      </c>
      <c r="L75" t="s">
        <v>27</v>
      </c>
      <c r="M75" t="s">
        <v>28</v>
      </c>
      <c r="N75" t="s">
        <v>34</v>
      </c>
      <c r="O75" t="s">
        <v>35</v>
      </c>
      <c r="P75" t="s">
        <v>139</v>
      </c>
      <c r="Q75" t="s">
        <v>52</v>
      </c>
      <c r="R75">
        <v>0</v>
      </c>
      <c r="S75" s="1">
        <v>39203</v>
      </c>
      <c r="T75">
        <v>0</v>
      </c>
      <c r="W75">
        <v>8</v>
      </c>
      <c r="X75">
        <v>0</v>
      </c>
      <c r="Y75" t="s">
        <v>33</v>
      </c>
      <c r="Z75">
        <f t="shared" si="5"/>
        <v>-7.6589715809650802E-6</v>
      </c>
      <c r="AA75">
        <f t="shared" si="6"/>
        <v>-5.6666666666667087E-3</v>
      </c>
      <c r="AB75">
        <f t="shared" si="7"/>
        <v>0.12</v>
      </c>
      <c r="AC75">
        <v>0.2145</v>
      </c>
      <c r="AD75">
        <v>0.101615</v>
      </c>
    </row>
    <row r="76" spans="1:30" x14ac:dyDescent="0.25">
      <c r="A76">
        <v>112060838</v>
      </c>
      <c r="C76">
        <v>10000</v>
      </c>
      <c r="D76">
        <v>9337</v>
      </c>
      <c r="E76">
        <v>60000</v>
      </c>
      <c r="F76">
        <v>15.05</v>
      </c>
      <c r="G76">
        <v>346.9</v>
      </c>
      <c r="H76" t="s">
        <v>25</v>
      </c>
      <c r="I76" t="s">
        <v>38</v>
      </c>
      <c r="J76">
        <v>27.22</v>
      </c>
      <c r="K76" s="1">
        <v>42887</v>
      </c>
      <c r="L76" t="s">
        <v>27</v>
      </c>
      <c r="M76" t="s">
        <v>28</v>
      </c>
      <c r="N76" t="s">
        <v>29</v>
      </c>
      <c r="O76" t="s">
        <v>30</v>
      </c>
      <c r="P76" t="s">
        <v>138</v>
      </c>
      <c r="Q76" t="s">
        <v>50</v>
      </c>
      <c r="R76">
        <v>0</v>
      </c>
      <c r="S76" s="1">
        <v>37012</v>
      </c>
      <c r="T76">
        <v>0</v>
      </c>
      <c r="U76">
        <v>52</v>
      </c>
      <c r="V76">
        <v>91</v>
      </c>
      <c r="W76">
        <v>13</v>
      </c>
      <c r="X76">
        <v>1</v>
      </c>
      <c r="Y76" t="s">
        <v>24</v>
      </c>
      <c r="Z76">
        <f t="shared" si="5"/>
        <v>1.2171217121712169E-5</v>
      </c>
      <c r="AA76">
        <f t="shared" si="6"/>
        <v>6.6300000000000026E-2</v>
      </c>
      <c r="AB76">
        <f t="shared" si="7"/>
        <v>0.1</v>
      </c>
      <c r="AC76">
        <v>0.15049999999999999</v>
      </c>
      <c r="AD76">
        <v>5.9477999999999996E-2</v>
      </c>
    </row>
    <row r="77" spans="1:30" x14ac:dyDescent="0.25">
      <c r="A77">
        <v>109731451</v>
      </c>
      <c r="C77">
        <v>8000</v>
      </c>
      <c r="D77">
        <v>8289</v>
      </c>
      <c r="E77">
        <v>98000</v>
      </c>
      <c r="F77">
        <v>18.059999999999999</v>
      </c>
      <c r="G77">
        <v>289.47000000000003</v>
      </c>
      <c r="H77" t="s">
        <v>126</v>
      </c>
      <c r="I77" t="s">
        <v>156</v>
      </c>
      <c r="J77">
        <v>18.79</v>
      </c>
      <c r="K77" s="1">
        <v>42887</v>
      </c>
      <c r="L77" t="s">
        <v>27</v>
      </c>
      <c r="M77" t="s">
        <v>28</v>
      </c>
      <c r="N77" t="s">
        <v>34</v>
      </c>
      <c r="O77" t="s">
        <v>35</v>
      </c>
      <c r="P77" t="s">
        <v>169</v>
      </c>
      <c r="Q77" t="s">
        <v>76</v>
      </c>
      <c r="R77">
        <v>2</v>
      </c>
      <c r="S77" s="1">
        <v>38687</v>
      </c>
      <c r="T77">
        <v>2</v>
      </c>
      <c r="U77">
        <v>7</v>
      </c>
      <c r="W77">
        <v>10</v>
      </c>
      <c r="X77">
        <v>0</v>
      </c>
      <c r="Y77" t="s">
        <v>24</v>
      </c>
      <c r="Z77">
        <f t="shared" si="5"/>
        <v>9.1261407675959552E-7</v>
      </c>
      <c r="AA77">
        <f t="shared" si="6"/>
        <v>-3.6124999999999963E-2</v>
      </c>
      <c r="AB77">
        <f t="shared" si="7"/>
        <v>0.08</v>
      </c>
      <c r="AC77">
        <v>0.18059999999999998</v>
      </c>
      <c r="AD77">
        <v>5.561E-2</v>
      </c>
    </row>
    <row r="78" spans="1:30" x14ac:dyDescent="0.25">
      <c r="A78">
        <v>111110566</v>
      </c>
      <c r="C78">
        <v>25600</v>
      </c>
      <c r="D78">
        <v>25000</v>
      </c>
      <c r="E78">
        <v>65000</v>
      </c>
      <c r="F78">
        <v>13.59</v>
      </c>
      <c r="G78">
        <v>590.24</v>
      </c>
      <c r="H78" t="s">
        <v>25</v>
      </c>
      <c r="I78" t="s">
        <v>141</v>
      </c>
      <c r="J78">
        <v>14.6</v>
      </c>
      <c r="K78" s="1">
        <v>42887</v>
      </c>
      <c r="L78" t="s">
        <v>27</v>
      </c>
      <c r="M78" t="s">
        <v>28</v>
      </c>
      <c r="N78" t="s">
        <v>29</v>
      </c>
      <c r="O78" t="s">
        <v>30</v>
      </c>
      <c r="P78" t="s">
        <v>170</v>
      </c>
      <c r="Q78" t="s">
        <v>171</v>
      </c>
      <c r="R78">
        <v>0</v>
      </c>
      <c r="S78" s="1">
        <v>38108</v>
      </c>
      <c r="T78">
        <v>1</v>
      </c>
      <c r="W78">
        <v>9</v>
      </c>
      <c r="X78">
        <v>0</v>
      </c>
      <c r="Y78" t="s">
        <v>33</v>
      </c>
      <c r="Z78">
        <f t="shared" si="5"/>
        <v>3.9454666197898348E-7</v>
      </c>
      <c r="AA78">
        <f t="shared" si="6"/>
        <v>2.34375E-2</v>
      </c>
      <c r="AB78">
        <f t="shared" si="7"/>
        <v>0.25600000000000001</v>
      </c>
      <c r="AC78">
        <v>0.13589999999999999</v>
      </c>
      <c r="AD78">
        <v>0.143453</v>
      </c>
    </row>
    <row r="79" spans="1:30" x14ac:dyDescent="0.25">
      <c r="A79">
        <v>112057431</v>
      </c>
      <c r="C79">
        <v>7000</v>
      </c>
      <c r="D79">
        <v>2127</v>
      </c>
      <c r="E79">
        <v>80000</v>
      </c>
      <c r="F79">
        <v>5.32</v>
      </c>
      <c r="G79">
        <v>210.81</v>
      </c>
      <c r="H79" t="s">
        <v>59</v>
      </c>
      <c r="I79" t="s">
        <v>119</v>
      </c>
      <c r="J79">
        <v>14.78</v>
      </c>
      <c r="K79" s="1">
        <v>42887</v>
      </c>
      <c r="L79" t="s">
        <v>27</v>
      </c>
      <c r="M79" t="s">
        <v>28</v>
      </c>
      <c r="N79" t="s">
        <v>39</v>
      </c>
      <c r="O79" t="s">
        <v>40</v>
      </c>
      <c r="P79" t="s">
        <v>172</v>
      </c>
      <c r="Q79" t="s">
        <v>173</v>
      </c>
      <c r="R79">
        <v>0</v>
      </c>
      <c r="S79" s="1">
        <v>32540</v>
      </c>
      <c r="T79">
        <v>0</v>
      </c>
      <c r="U79">
        <v>55</v>
      </c>
      <c r="W79">
        <v>16</v>
      </c>
      <c r="X79">
        <v>0</v>
      </c>
      <c r="Y79" t="s">
        <v>24</v>
      </c>
      <c r="Z79">
        <f t="shared" si="5"/>
        <v>1.3516216602371766E-5</v>
      </c>
      <c r="AA79">
        <f t="shared" si="6"/>
        <v>0.69614285714285717</v>
      </c>
      <c r="AB79">
        <f t="shared" si="7"/>
        <v>7.0000000000000007E-2</v>
      </c>
      <c r="AC79">
        <v>5.3200000000000004E-2</v>
      </c>
      <c r="AD79">
        <v>1.4199000000000002E-2</v>
      </c>
    </row>
    <row r="80" spans="1:30" x14ac:dyDescent="0.25">
      <c r="A80">
        <v>112432881</v>
      </c>
      <c r="C80">
        <v>6000</v>
      </c>
      <c r="D80">
        <v>6514</v>
      </c>
      <c r="E80">
        <v>27000</v>
      </c>
      <c r="F80">
        <v>10.91</v>
      </c>
      <c r="G80">
        <v>196.18</v>
      </c>
      <c r="H80" t="s">
        <v>42</v>
      </c>
      <c r="I80" t="s">
        <v>79</v>
      </c>
      <c r="J80">
        <v>6.53</v>
      </c>
      <c r="K80" s="1">
        <v>42887</v>
      </c>
      <c r="L80" t="s">
        <v>27</v>
      </c>
      <c r="M80" t="s">
        <v>28</v>
      </c>
      <c r="N80" t="s">
        <v>34</v>
      </c>
      <c r="O80" t="s">
        <v>35</v>
      </c>
      <c r="P80" t="s">
        <v>174</v>
      </c>
      <c r="Q80" t="s">
        <v>175</v>
      </c>
      <c r="R80">
        <v>0</v>
      </c>
      <c r="S80" s="1">
        <v>38718</v>
      </c>
      <c r="T80">
        <v>0</v>
      </c>
      <c r="U80">
        <v>29</v>
      </c>
      <c r="W80">
        <v>4</v>
      </c>
      <c r="X80">
        <v>0</v>
      </c>
      <c r="Y80" t="s">
        <v>24</v>
      </c>
      <c r="Z80">
        <f t="shared" si="5"/>
        <v>-7.3012168694782464E-6</v>
      </c>
      <c r="AA80">
        <f t="shared" si="6"/>
        <v>-8.5666666666666558E-2</v>
      </c>
      <c r="AB80">
        <f t="shared" si="7"/>
        <v>0.06</v>
      </c>
      <c r="AC80">
        <v>0.1091</v>
      </c>
      <c r="AD80">
        <v>2.5066999999999999E-2</v>
      </c>
    </row>
    <row r="81" spans="1:30" x14ac:dyDescent="0.25">
      <c r="A81">
        <v>111104344</v>
      </c>
      <c r="C81">
        <v>6000</v>
      </c>
      <c r="D81">
        <v>5000</v>
      </c>
      <c r="E81">
        <v>80000</v>
      </c>
      <c r="F81">
        <v>10.91</v>
      </c>
      <c r="G81">
        <v>196.18</v>
      </c>
      <c r="H81" t="s">
        <v>42</v>
      </c>
      <c r="I81" t="s">
        <v>79</v>
      </c>
      <c r="J81">
        <v>24.32</v>
      </c>
      <c r="K81" s="1">
        <v>42887</v>
      </c>
      <c r="L81" t="s">
        <v>27</v>
      </c>
      <c r="M81" t="s">
        <v>28</v>
      </c>
      <c r="N81" t="s">
        <v>34</v>
      </c>
      <c r="O81" t="s">
        <v>35</v>
      </c>
      <c r="P81" t="s">
        <v>176</v>
      </c>
      <c r="Q81" t="s">
        <v>103</v>
      </c>
      <c r="R81">
        <v>4</v>
      </c>
      <c r="S81" s="1">
        <v>32843</v>
      </c>
      <c r="T81">
        <v>0</v>
      </c>
      <c r="U81">
        <v>9</v>
      </c>
      <c r="W81">
        <v>15</v>
      </c>
      <c r="X81">
        <v>0</v>
      </c>
      <c r="Y81" t="s">
        <v>24</v>
      </c>
      <c r="Z81">
        <f t="shared" si="5"/>
        <v>2.2353725620936822E-5</v>
      </c>
      <c r="AA81">
        <f t="shared" si="6"/>
        <v>0.16666666666666663</v>
      </c>
      <c r="AB81">
        <f t="shared" si="7"/>
        <v>0.06</v>
      </c>
      <c r="AC81">
        <v>0.1091</v>
      </c>
      <c r="AD81">
        <v>2.6947000000000002E-2</v>
      </c>
    </row>
    <row r="82" spans="1:30" x14ac:dyDescent="0.25">
      <c r="A82">
        <v>112219741</v>
      </c>
      <c r="C82">
        <v>10000</v>
      </c>
      <c r="D82">
        <v>9000</v>
      </c>
      <c r="E82">
        <v>65000</v>
      </c>
      <c r="F82">
        <v>13.59</v>
      </c>
      <c r="G82">
        <v>339.79</v>
      </c>
      <c r="H82" t="s">
        <v>25</v>
      </c>
      <c r="I82" t="s">
        <v>141</v>
      </c>
      <c r="J82">
        <v>19.29</v>
      </c>
      <c r="K82" s="1">
        <v>42887</v>
      </c>
      <c r="L82" t="s">
        <v>27</v>
      </c>
      <c r="M82" t="s">
        <v>28</v>
      </c>
      <c r="N82" t="s">
        <v>111</v>
      </c>
      <c r="O82" t="s">
        <v>112</v>
      </c>
      <c r="P82" t="s">
        <v>177</v>
      </c>
      <c r="Q82" t="s">
        <v>47</v>
      </c>
      <c r="R82">
        <v>0</v>
      </c>
      <c r="S82" s="1">
        <v>40238</v>
      </c>
      <c r="T82">
        <v>2</v>
      </c>
      <c r="U82">
        <v>36</v>
      </c>
      <c r="V82">
        <v>97</v>
      </c>
      <c r="W82">
        <v>22</v>
      </c>
      <c r="X82">
        <v>1</v>
      </c>
      <c r="Y82" t="s">
        <v>24</v>
      </c>
      <c r="Z82">
        <f t="shared" si="5"/>
        <v>5.7005700570056999E-6</v>
      </c>
      <c r="AA82">
        <f t="shared" si="6"/>
        <v>9.9999999999999978E-2</v>
      </c>
      <c r="AB82">
        <f t="shared" si="7"/>
        <v>0.1</v>
      </c>
      <c r="AC82">
        <v>0.13589999999999999</v>
      </c>
      <c r="AD82">
        <v>5.3749999999999999E-2</v>
      </c>
    </row>
    <row r="83" spans="1:30" x14ac:dyDescent="0.25">
      <c r="A83">
        <v>112048245</v>
      </c>
      <c r="C83">
        <v>12000</v>
      </c>
      <c r="D83">
        <v>11900</v>
      </c>
      <c r="E83">
        <v>36000</v>
      </c>
      <c r="F83">
        <v>9.44</v>
      </c>
      <c r="G83">
        <v>384.06</v>
      </c>
      <c r="H83" t="s">
        <v>42</v>
      </c>
      <c r="I83" t="s">
        <v>43</v>
      </c>
      <c r="J83">
        <v>20.77</v>
      </c>
      <c r="K83" s="1">
        <v>42887</v>
      </c>
      <c r="L83" t="s">
        <v>27</v>
      </c>
      <c r="M83" t="s">
        <v>28</v>
      </c>
      <c r="N83" t="s">
        <v>29</v>
      </c>
      <c r="O83" t="s">
        <v>30</v>
      </c>
      <c r="P83" t="s">
        <v>178</v>
      </c>
      <c r="Q83" t="s">
        <v>47</v>
      </c>
      <c r="R83">
        <v>0</v>
      </c>
      <c r="S83" s="1">
        <v>41730</v>
      </c>
      <c r="T83">
        <v>0</v>
      </c>
      <c r="W83">
        <v>8</v>
      </c>
      <c r="X83">
        <v>0</v>
      </c>
      <c r="Y83" t="s">
        <v>24</v>
      </c>
      <c r="Z83">
        <f t="shared" si="5"/>
        <v>9.442453537794816E-6</v>
      </c>
      <c r="AA83">
        <f t="shared" si="6"/>
        <v>8.3333333333333037E-3</v>
      </c>
      <c r="AB83">
        <f t="shared" si="7"/>
        <v>0.12</v>
      </c>
      <c r="AC83">
        <v>9.4399999999999998E-2</v>
      </c>
      <c r="AD83">
        <v>4.333E-2</v>
      </c>
    </row>
    <row r="84" spans="1:30" x14ac:dyDescent="0.25">
      <c r="A84">
        <v>112028978</v>
      </c>
      <c r="C84">
        <v>5400</v>
      </c>
      <c r="D84">
        <v>3818</v>
      </c>
      <c r="E84">
        <v>25000</v>
      </c>
      <c r="F84">
        <v>7.21</v>
      </c>
      <c r="G84">
        <v>167.26</v>
      </c>
      <c r="H84" t="s">
        <v>59</v>
      </c>
      <c r="I84" t="s">
        <v>86</v>
      </c>
      <c r="J84">
        <v>4.8499999999999996</v>
      </c>
      <c r="K84" s="1">
        <v>42887</v>
      </c>
      <c r="L84" t="s">
        <v>27</v>
      </c>
      <c r="M84" t="s">
        <v>28</v>
      </c>
      <c r="N84" t="s">
        <v>29</v>
      </c>
      <c r="O84" t="s">
        <v>30</v>
      </c>
      <c r="P84" t="s">
        <v>102</v>
      </c>
      <c r="Q84" t="s">
        <v>103</v>
      </c>
      <c r="R84">
        <v>0</v>
      </c>
      <c r="S84" s="1">
        <v>39083</v>
      </c>
      <c r="T84">
        <v>0</v>
      </c>
      <c r="W84">
        <v>3</v>
      </c>
      <c r="X84">
        <v>0</v>
      </c>
      <c r="Y84" t="s">
        <v>24</v>
      </c>
      <c r="Z84">
        <f t="shared" si="5"/>
        <v>-4.3711798481200224E-6</v>
      </c>
      <c r="AA84">
        <f t="shared" si="6"/>
        <v>0.29296296296296298</v>
      </c>
      <c r="AB84">
        <f t="shared" si="7"/>
        <v>5.3999999999999999E-2</v>
      </c>
      <c r="AC84">
        <v>7.2099999999999997E-2</v>
      </c>
      <c r="AD84">
        <v>1.6201E-2</v>
      </c>
    </row>
    <row r="85" spans="1:30" x14ac:dyDescent="0.25">
      <c r="A85">
        <v>112051969</v>
      </c>
      <c r="C85">
        <v>28800</v>
      </c>
      <c r="D85">
        <v>21774</v>
      </c>
      <c r="E85">
        <v>53000</v>
      </c>
      <c r="F85">
        <v>15.05</v>
      </c>
      <c r="G85">
        <v>685.91</v>
      </c>
      <c r="H85" t="s">
        <v>25</v>
      </c>
      <c r="I85" t="s">
        <v>38</v>
      </c>
      <c r="J85">
        <v>34.44</v>
      </c>
      <c r="K85" s="1">
        <v>42887</v>
      </c>
      <c r="L85" t="s">
        <v>27</v>
      </c>
      <c r="M85" t="s">
        <v>28</v>
      </c>
      <c r="N85" t="s">
        <v>34</v>
      </c>
      <c r="O85" t="s">
        <v>35</v>
      </c>
      <c r="P85" t="s">
        <v>179</v>
      </c>
      <c r="Q85" t="s">
        <v>47</v>
      </c>
      <c r="R85">
        <v>0</v>
      </c>
      <c r="S85" s="1">
        <v>36373</v>
      </c>
      <c r="T85">
        <v>2</v>
      </c>
      <c r="W85">
        <v>9</v>
      </c>
      <c r="X85">
        <v>0</v>
      </c>
      <c r="Y85" t="s">
        <v>33</v>
      </c>
      <c r="Z85">
        <f t="shared" si="5"/>
        <v>6.7328726691899008E-6</v>
      </c>
      <c r="AA85">
        <f t="shared" si="6"/>
        <v>0.24395833333333339</v>
      </c>
      <c r="AB85">
        <f t="shared" si="7"/>
        <v>0.28799999999999998</v>
      </c>
      <c r="AC85">
        <v>0.15049999999999999</v>
      </c>
      <c r="AD85">
        <v>0.170456</v>
      </c>
    </row>
    <row r="86" spans="1:30" x14ac:dyDescent="0.25">
      <c r="A86">
        <v>112028752</v>
      </c>
      <c r="C86">
        <v>5300</v>
      </c>
      <c r="D86">
        <v>1043</v>
      </c>
      <c r="E86">
        <v>30000</v>
      </c>
      <c r="F86">
        <v>18.059999999999999</v>
      </c>
      <c r="G86">
        <v>191.77</v>
      </c>
      <c r="H86" t="s">
        <v>126</v>
      </c>
      <c r="I86" t="s">
        <v>156</v>
      </c>
      <c r="J86">
        <v>2.64</v>
      </c>
      <c r="K86" s="1">
        <v>42887</v>
      </c>
      <c r="L86" t="s">
        <v>27</v>
      </c>
      <c r="M86" t="s">
        <v>28</v>
      </c>
      <c r="N86" t="s">
        <v>111</v>
      </c>
      <c r="O86" t="s">
        <v>112</v>
      </c>
      <c r="P86" t="s">
        <v>180</v>
      </c>
      <c r="Q86" t="s">
        <v>57</v>
      </c>
      <c r="R86">
        <v>0</v>
      </c>
      <c r="S86" s="1">
        <v>38139</v>
      </c>
      <c r="T86">
        <v>0</v>
      </c>
      <c r="U86">
        <v>72</v>
      </c>
      <c r="V86">
        <v>67</v>
      </c>
      <c r="W86">
        <v>3</v>
      </c>
      <c r="X86">
        <v>1</v>
      </c>
      <c r="Y86" t="s">
        <v>24</v>
      </c>
      <c r="Z86">
        <f t="shared" si="5"/>
        <v>-2.9099830156633323E-5</v>
      </c>
      <c r="AA86">
        <f t="shared" si="6"/>
        <v>0.80320754716981135</v>
      </c>
      <c r="AB86">
        <f t="shared" si="7"/>
        <v>5.2999999999999999E-2</v>
      </c>
      <c r="AC86">
        <v>0.18059999999999998</v>
      </c>
      <c r="AD86">
        <v>3.6842E-2</v>
      </c>
    </row>
    <row r="87" spans="1:30" x14ac:dyDescent="0.25">
      <c r="A87">
        <v>111116526</v>
      </c>
      <c r="C87">
        <v>4000</v>
      </c>
      <c r="D87">
        <v>2074</v>
      </c>
      <c r="E87">
        <v>74000</v>
      </c>
      <c r="F87">
        <v>10.91</v>
      </c>
      <c r="G87">
        <v>130.79</v>
      </c>
      <c r="H87" t="s">
        <v>42</v>
      </c>
      <c r="I87" t="s">
        <v>79</v>
      </c>
      <c r="J87">
        <v>22.36</v>
      </c>
      <c r="K87" s="1">
        <v>42887</v>
      </c>
      <c r="L87" t="s">
        <v>27</v>
      </c>
      <c r="M87" t="s">
        <v>28</v>
      </c>
      <c r="N87" t="s">
        <v>39</v>
      </c>
      <c r="O87" t="s">
        <v>40</v>
      </c>
      <c r="P87" t="s">
        <v>150</v>
      </c>
      <c r="Q87" t="s">
        <v>47</v>
      </c>
      <c r="R87">
        <v>0</v>
      </c>
      <c r="S87" s="1">
        <v>34243</v>
      </c>
      <c r="T87">
        <v>0</v>
      </c>
      <c r="U87">
        <v>33</v>
      </c>
      <c r="W87">
        <v>5</v>
      </c>
      <c r="X87">
        <v>0</v>
      </c>
      <c r="Y87" t="s">
        <v>24</v>
      </c>
      <c r="Z87">
        <f t="shared" si="5"/>
        <v>2.8632158039509874E-5</v>
      </c>
      <c r="AA87">
        <f t="shared" si="6"/>
        <v>0.48150000000000004</v>
      </c>
      <c r="AB87">
        <f t="shared" si="7"/>
        <v>0.04</v>
      </c>
      <c r="AC87">
        <v>0.1091</v>
      </c>
      <c r="AD87">
        <v>1.6711E-2</v>
      </c>
    </row>
    <row r="88" spans="1:30" x14ac:dyDescent="0.25">
      <c r="A88">
        <v>110659062</v>
      </c>
      <c r="C88">
        <v>32000</v>
      </c>
      <c r="D88">
        <v>18486</v>
      </c>
      <c r="E88">
        <v>250000</v>
      </c>
      <c r="F88">
        <v>10.42</v>
      </c>
      <c r="G88">
        <v>686.54</v>
      </c>
      <c r="H88" t="s">
        <v>42</v>
      </c>
      <c r="I88" t="s">
        <v>53</v>
      </c>
      <c r="J88">
        <v>6.67</v>
      </c>
      <c r="K88" s="1">
        <v>42887</v>
      </c>
      <c r="L88" t="s">
        <v>27</v>
      </c>
      <c r="M88" t="s">
        <v>28</v>
      </c>
      <c r="N88" t="s">
        <v>181</v>
      </c>
      <c r="O88" t="s">
        <v>182</v>
      </c>
      <c r="P88" t="s">
        <v>183</v>
      </c>
      <c r="Q88" t="s">
        <v>57</v>
      </c>
      <c r="R88">
        <v>0</v>
      </c>
      <c r="S88" s="1">
        <v>35886</v>
      </c>
      <c r="T88">
        <v>0</v>
      </c>
      <c r="V88">
        <v>47</v>
      </c>
      <c r="W88">
        <v>12</v>
      </c>
      <c r="X88">
        <v>1</v>
      </c>
      <c r="Y88" t="s">
        <v>33</v>
      </c>
      <c r="Z88">
        <f t="shared" si="5"/>
        <v>-1.171911622238195E-6</v>
      </c>
      <c r="AA88">
        <f t="shared" si="6"/>
        <v>0.42231249999999998</v>
      </c>
      <c r="AB88">
        <f t="shared" si="7"/>
        <v>0.32</v>
      </c>
      <c r="AC88">
        <v>0.1042</v>
      </c>
      <c r="AD88">
        <v>0.13072300000000001</v>
      </c>
    </row>
    <row r="89" spans="1:30" x14ac:dyDescent="0.25">
      <c r="A89">
        <v>111812442</v>
      </c>
      <c r="C89">
        <v>25750</v>
      </c>
      <c r="D89">
        <v>8565</v>
      </c>
      <c r="E89">
        <v>65000</v>
      </c>
      <c r="F89">
        <v>24.85</v>
      </c>
      <c r="G89">
        <v>1021.78</v>
      </c>
      <c r="H89" t="s">
        <v>68</v>
      </c>
      <c r="I89" t="s">
        <v>69</v>
      </c>
      <c r="J89">
        <v>19.04</v>
      </c>
      <c r="K89" s="1">
        <v>42887</v>
      </c>
      <c r="L89" t="s">
        <v>27</v>
      </c>
      <c r="M89" t="s">
        <v>28</v>
      </c>
      <c r="N89" t="s">
        <v>34</v>
      </c>
      <c r="O89" t="s">
        <v>35</v>
      </c>
      <c r="P89" t="s">
        <v>184</v>
      </c>
      <c r="Q89" t="s">
        <v>173</v>
      </c>
      <c r="R89">
        <v>0</v>
      </c>
      <c r="S89" s="1">
        <v>38292</v>
      </c>
      <c r="T89">
        <v>1</v>
      </c>
      <c r="U89">
        <v>47</v>
      </c>
      <c r="W89">
        <v>5</v>
      </c>
      <c r="X89">
        <v>0</v>
      </c>
      <c r="Y89" t="s">
        <v>24</v>
      </c>
      <c r="Z89">
        <f t="shared" si="5"/>
        <v>-2.2563983067303594E-6</v>
      </c>
      <c r="AA89">
        <f t="shared" si="6"/>
        <v>0.66737864077669906</v>
      </c>
      <c r="AB89">
        <f t="shared" si="7"/>
        <v>0.25750000000000001</v>
      </c>
      <c r="AC89">
        <v>0.24850000000000003</v>
      </c>
      <c r="AD89">
        <v>0.24740399999999999</v>
      </c>
    </row>
    <row r="90" spans="1:30" x14ac:dyDescent="0.25">
      <c r="A90">
        <v>110348357</v>
      </c>
      <c r="C90">
        <v>4000</v>
      </c>
      <c r="D90">
        <v>5449</v>
      </c>
      <c r="E90">
        <v>45000</v>
      </c>
      <c r="F90">
        <v>9.93</v>
      </c>
      <c r="G90">
        <v>128.94</v>
      </c>
      <c r="H90" t="s">
        <v>42</v>
      </c>
      <c r="I90" t="s">
        <v>74</v>
      </c>
      <c r="J90">
        <v>16.29</v>
      </c>
      <c r="K90" s="1">
        <v>42887</v>
      </c>
      <c r="L90" t="s">
        <v>27</v>
      </c>
      <c r="M90" t="s">
        <v>28</v>
      </c>
      <c r="N90" t="s">
        <v>34</v>
      </c>
      <c r="O90" t="s">
        <v>35</v>
      </c>
      <c r="P90" t="s">
        <v>185</v>
      </c>
      <c r="Q90" t="s">
        <v>116</v>
      </c>
      <c r="R90">
        <v>0</v>
      </c>
      <c r="S90" s="1">
        <v>38869</v>
      </c>
      <c r="T90">
        <v>0</v>
      </c>
      <c r="U90">
        <v>65</v>
      </c>
      <c r="V90">
        <v>63</v>
      </c>
      <c r="W90">
        <v>15</v>
      </c>
      <c r="X90">
        <v>2</v>
      </c>
      <c r="Y90" t="s">
        <v>24</v>
      </c>
      <c r="Z90">
        <f t="shared" si="5"/>
        <v>1.5903975993998497E-5</v>
      </c>
      <c r="AA90">
        <f t="shared" si="6"/>
        <v>-0.36224999999999996</v>
      </c>
      <c r="AB90">
        <f t="shared" si="7"/>
        <v>0.04</v>
      </c>
      <c r="AC90">
        <v>9.9299999999999999E-2</v>
      </c>
      <c r="AD90">
        <v>1.5198E-2</v>
      </c>
    </row>
    <row r="91" spans="1:30" x14ac:dyDescent="0.25">
      <c r="A91">
        <v>111673824</v>
      </c>
      <c r="C91">
        <v>25000</v>
      </c>
      <c r="D91">
        <v>16306</v>
      </c>
      <c r="E91">
        <v>77000</v>
      </c>
      <c r="F91">
        <v>16.02</v>
      </c>
      <c r="G91">
        <v>879.18</v>
      </c>
      <c r="H91" t="s">
        <v>25</v>
      </c>
      <c r="I91" t="s">
        <v>121</v>
      </c>
      <c r="J91">
        <v>29.83</v>
      </c>
      <c r="K91" s="1">
        <v>42887</v>
      </c>
      <c r="L91" t="s">
        <v>27</v>
      </c>
      <c r="M91" t="s">
        <v>28</v>
      </c>
      <c r="N91" t="s">
        <v>34</v>
      </c>
      <c r="O91" t="s">
        <v>35</v>
      </c>
      <c r="P91" t="s">
        <v>56</v>
      </c>
      <c r="Q91" t="s">
        <v>57</v>
      </c>
      <c r="R91">
        <v>0</v>
      </c>
      <c r="S91" s="1">
        <v>38899</v>
      </c>
      <c r="T91">
        <v>0</v>
      </c>
      <c r="U91">
        <v>35</v>
      </c>
      <c r="W91">
        <v>13</v>
      </c>
      <c r="X91">
        <v>0</v>
      </c>
      <c r="Y91" t="s">
        <v>24</v>
      </c>
      <c r="Z91">
        <f t="shared" si="5"/>
        <v>5.5242209688387534E-6</v>
      </c>
      <c r="AA91">
        <f t="shared" si="6"/>
        <v>0.34775999999999996</v>
      </c>
      <c r="AB91">
        <f t="shared" si="7"/>
        <v>0.25</v>
      </c>
      <c r="AC91">
        <v>0.16020000000000001</v>
      </c>
      <c r="AD91">
        <v>0.15571400000000002</v>
      </c>
    </row>
    <row r="92" spans="1:30" x14ac:dyDescent="0.25">
      <c r="A92">
        <v>112044636</v>
      </c>
      <c r="C92">
        <v>35000</v>
      </c>
      <c r="D92">
        <v>34500</v>
      </c>
      <c r="E92">
        <v>165000</v>
      </c>
      <c r="F92">
        <v>5.32</v>
      </c>
      <c r="G92">
        <v>1054.02</v>
      </c>
      <c r="H92" t="s">
        <v>59</v>
      </c>
      <c r="I92" t="s">
        <v>119</v>
      </c>
      <c r="J92">
        <v>12.44</v>
      </c>
      <c r="K92" s="1">
        <v>42887</v>
      </c>
      <c r="L92" t="s">
        <v>27</v>
      </c>
      <c r="M92" t="s">
        <v>28</v>
      </c>
      <c r="N92" t="s">
        <v>34</v>
      </c>
      <c r="O92" t="s">
        <v>35</v>
      </c>
      <c r="P92" t="s">
        <v>101</v>
      </c>
      <c r="Q92" t="s">
        <v>57</v>
      </c>
      <c r="R92">
        <v>0</v>
      </c>
      <c r="S92" s="1">
        <v>35186</v>
      </c>
      <c r="T92">
        <v>0</v>
      </c>
      <c r="W92">
        <v>8</v>
      </c>
      <c r="X92">
        <v>0</v>
      </c>
      <c r="Y92" t="s">
        <v>24</v>
      </c>
      <c r="Z92">
        <f t="shared" si="5"/>
        <v>2.0343438383953824E-6</v>
      </c>
      <c r="AA92">
        <f t="shared" si="6"/>
        <v>1.4285714285714235E-2</v>
      </c>
      <c r="AB92">
        <f t="shared" si="7"/>
        <v>0.35</v>
      </c>
      <c r="AC92">
        <v>5.3200000000000004E-2</v>
      </c>
      <c r="AD92">
        <v>7.0995000000000003E-2</v>
      </c>
    </row>
    <row r="93" spans="1:30" x14ac:dyDescent="0.25">
      <c r="A93">
        <v>111808508</v>
      </c>
      <c r="C93">
        <v>14000</v>
      </c>
      <c r="D93">
        <v>2700</v>
      </c>
      <c r="E93">
        <v>75000</v>
      </c>
      <c r="F93">
        <v>16.02</v>
      </c>
      <c r="G93">
        <v>492.34</v>
      </c>
      <c r="H93" t="s">
        <v>25</v>
      </c>
      <c r="I93" t="s">
        <v>121</v>
      </c>
      <c r="J93">
        <v>10.86</v>
      </c>
      <c r="K93" s="1">
        <v>42887</v>
      </c>
      <c r="L93" t="s">
        <v>61</v>
      </c>
      <c r="M93" t="s">
        <v>28</v>
      </c>
      <c r="N93" t="s">
        <v>34</v>
      </c>
      <c r="O93" t="s">
        <v>35</v>
      </c>
      <c r="P93" t="s">
        <v>186</v>
      </c>
      <c r="Q93" t="s">
        <v>37</v>
      </c>
      <c r="R93">
        <v>1</v>
      </c>
      <c r="S93" s="1">
        <v>39569</v>
      </c>
      <c r="T93">
        <v>0</v>
      </c>
      <c r="U93">
        <v>17</v>
      </c>
      <c r="W93">
        <v>4</v>
      </c>
      <c r="X93">
        <v>0</v>
      </c>
      <c r="Y93" t="s">
        <v>24</v>
      </c>
      <c r="Z93">
        <f t="shared" si="5"/>
        <v>-3.6859775698264164E-6</v>
      </c>
      <c r="AA93">
        <f t="shared" si="6"/>
        <v>0.80714285714285716</v>
      </c>
      <c r="AB93">
        <f t="shared" si="7"/>
        <v>0.14000000000000001</v>
      </c>
      <c r="AC93">
        <v>0.16020000000000001</v>
      </c>
      <c r="AD93">
        <v>3.7513999999999999E-2</v>
      </c>
    </row>
    <row r="94" spans="1:30" x14ac:dyDescent="0.25">
      <c r="A94">
        <v>111071764</v>
      </c>
      <c r="C94">
        <v>17700</v>
      </c>
      <c r="D94">
        <v>11807</v>
      </c>
      <c r="E94">
        <v>160000</v>
      </c>
      <c r="F94">
        <v>30.79</v>
      </c>
      <c r="G94">
        <v>759.08</v>
      </c>
      <c r="H94" t="s">
        <v>187</v>
      </c>
      <c r="I94" t="s">
        <v>188</v>
      </c>
      <c r="J94">
        <v>7.09</v>
      </c>
      <c r="K94" s="1">
        <v>42887</v>
      </c>
      <c r="L94" t="s">
        <v>61</v>
      </c>
      <c r="M94" t="s">
        <v>28</v>
      </c>
      <c r="N94" t="s">
        <v>39</v>
      </c>
      <c r="O94" t="s">
        <v>40</v>
      </c>
      <c r="P94" t="s">
        <v>189</v>
      </c>
      <c r="Q94" t="s">
        <v>98</v>
      </c>
      <c r="R94">
        <v>0</v>
      </c>
      <c r="S94" s="1">
        <v>32782</v>
      </c>
      <c r="T94">
        <v>3</v>
      </c>
      <c r="U94">
        <v>29</v>
      </c>
      <c r="V94">
        <v>80</v>
      </c>
      <c r="W94">
        <v>14</v>
      </c>
      <c r="X94">
        <v>1</v>
      </c>
      <c r="Y94" t="s">
        <v>24</v>
      </c>
      <c r="Z94">
        <f t="shared" si="5"/>
        <v>-1.3390587038815752E-5</v>
      </c>
      <c r="AA94">
        <f t="shared" si="6"/>
        <v>0.33293785310734458</v>
      </c>
      <c r="AB94">
        <f t="shared" si="7"/>
        <v>0.17699999999999999</v>
      </c>
      <c r="AC94">
        <v>0.30790000000000001</v>
      </c>
      <c r="AD94">
        <v>7.5689999999999993E-3</v>
      </c>
    </row>
    <row r="95" spans="1:30" x14ac:dyDescent="0.25">
      <c r="A95">
        <v>112048295</v>
      </c>
      <c r="C95">
        <v>16000</v>
      </c>
      <c r="D95">
        <v>16000</v>
      </c>
      <c r="E95">
        <v>64000</v>
      </c>
      <c r="F95">
        <v>7.97</v>
      </c>
      <c r="G95">
        <v>501.17</v>
      </c>
      <c r="H95" t="s">
        <v>59</v>
      </c>
      <c r="I95" t="s">
        <v>63</v>
      </c>
      <c r="J95">
        <v>31.46</v>
      </c>
      <c r="K95" s="1">
        <v>42887</v>
      </c>
      <c r="L95" t="s">
        <v>27</v>
      </c>
      <c r="M95" t="s">
        <v>28</v>
      </c>
      <c r="N95" t="s">
        <v>34</v>
      </c>
      <c r="O95" t="s">
        <v>35</v>
      </c>
      <c r="P95" t="s">
        <v>190</v>
      </c>
      <c r="Q95" t="s">
        <v>47</v>
      </c>
      <c r="R95">
        <v>0</v>
      </c>
      <c r="S95" s="1">
        <v>37012</v>
      </c>
      <c r="T95">
        <v>0</v>
      </c>
      <c r="W95">
        <v>11</v>
      </c>
      <c r="X95">
        <v>0</v>
      </c>
      <c r="Y95" t="s">
        <v>24</v>
      </c>
      <c r="Z95">
        <f t="shared" si="5"/>
        <v>1.4682167635477219E-5</v>
      </c>
      <c r="AA95">
        <f t="shared" si="6"/>
        <v>0</v>
      </c>
      <c r="AB95">
        <f t="shared" si="7"/>
        <v>0.16</v>
      </c>
      <c r="AC95">
        <v>7.9699999999999993E-2</v>
      </c>
      <c r="AD95">
        <v>5.2617999999999998E-2</v>
      </c>
    </row>
    <row r="96" spans="1:30" x14ac:dyDescent="0.25">
      <c r="A96">
        <v>111837549</v>
      </c>
      <c r="C96">
        <v>8000</v>
      </c>
      <c r="D96">
        <v>8000</v>
      </c>
      <c r="E96">
        <v>50000</v>
      </c>
      <c r="F96">
        <v>10.42</v>
      </c>
      <c r="G96">
        <v>259.72000000000003</v>
      </c>
      <c r="H96" t="s">
        <v>42</v>
      </c>
      <c r="I96" t="s">
        <v>53</v>
      </c>
      <c r="J96">
        <v>29.84</v>
      </c>
      <c r="K96" s="1">
        <v>42887</v>
      </c>
      <c r="L96" t="s">
        <v>27</v>
      </c>
      <c r="M96" t="s">
        <v>28</v>
      </c>
      <c r="N96" t="s">
        <v>29</v>
      </c>
      <c r="O96" t="s">
        <v>30</v>
      </c>
      <c r="P96" t="s">
        <v>191</v>
      </c>
      <c r="Q96" t="s">
        <v>50</v>
      </c>
      <c r="R96">
        <v>0</v>
      </c>
      <c r="S96" s="1">
        <v>36039</v>
      </c>
      <c r="T96">
        <v>0</v>
      </c>
      <c r="U96">
        <v>80</v>
      </c>
      <c r="V96">
        <v>62</v>
      </c>
      <c r="W96">
        <v>11</v>
      </c>
      <c r="X96">
        <v>2</v>
      </c>
      <c r="Y96" t="s">
        <v>24</v>
      </c>
      <c r="Z96">
        <f t="shared" si="5"/>
        <v>2.4278034754344293E-5</v>
      </c>
      <c r="AA96">
        <f t="shared" si="6"/>
        <v>0</v>
      </c>
      <c r="AB96">
        <f t="shared" si="7"/>
        <v>0.08</v>
      </c>
      <c r="AC96">
        <v>0.1042</v>
      </c>
      <c r="AD96">
        <v>3.1905999999999997E-2</v>
      </c>
    </row>
    <row r="97" spans="1:30" x14ac:dyDescent="0.25">
      <c r="A97">
        <v>112038266</v>
      </c>
      <c r="C97">
        <v>26025</v>
      </c>
      <c r="D97">
        <v>13428</v>
      </c>
      <c r="E97">
        <v>62000</v>
      </c>
      <c r="F97">
        <v>30.17</v>
      </c>
      <c r="G97">
        <v>1107.23</v>
      </c>
      <c r="H97" t="s">
        <v>105</v>
      </c>
      <c r="I97" t="s">
        <v>192</v>
      </c>
      <c r="J97">
        <v>14.69</v>
      </c>
      <c r="K97" s="1">
        <v>42887</v>
      </c>
      <c r="L97" t="s">
        <v>27</v>
      </c>
      <c r="M97" t="s">
        <v>28</v>
      </c>
      <c r="N97" t="s">
        <v>34</v>
      </c>
      <c r="O97" t="s">
        <v>35</v>
      </c>
      <c r="P97" t="s">
        <v>193</v>
      </c>
      <c r="Q97" t="s">
        <v>194</v>
      </c>
      <c r="R97">
        <v>0</v>
      </c>
      <c r="S97" s="1">
        <v>36800</v>
      </c>
      <c r="T97">
        <v>0</v>
      </c>
      <c r="U97">
        <v>45</v>
      </c>
      <c r="W97">
        <v>6</v>
      </c>
      <c r="X97">
        <v>0</v>
      </c>
      <c r="Y97" t="s">
        <v>24</v>
      </c>
      <c r="Z97">
        <f t="shared" si="5"/>
        <v>-5.9483553642791278E-6</v>
      </c>
      <c r="AA97">
        <f t="shared" si="6"/>
        <v>0.48403458213256489</v>
      </c>
      <c r="AB97">
        <f t="shared" si="7"/>
        <v>0.26024999999999998</v>
      </c>
      <c r="AC97">
        <v>0.30170000000000002</v>
      </c>
      <c r="AD97">
        <v>0.30457399999999996</v>
      </c>
    </row>
    <row r="98" spans="1:30" x14ac:dyDescent="0.25">
      <c r="A98">
        <v>111877690</v>
      </c>
      <c r="C98">
        <v>10000</v>
      </c>
      <c r="D98">
        <v>2675</v>
      </c>
      <c r="E98">
        <v>66000</v>
      </c>
      <c r="F98">
        <v>18.059999999999999</v>
      </c>
      <c r="G98">
        <v>361.83</v>
      </c>
      <c r="H98" t="s">
        <v>126</v>
      </c>
      <c r="I98" t="s">
        <v>156</v>
      </c>
      <c r="J98">
        <v>25.22</v>
      </c>
      <c r="K98" s="1">
        <v>42887</v>
      </c>
      <c r="L98" t="s">
        <v>27</v>
      </c>
      <c r="M98" t="s">
        <v>28</v>
      </c>
      <c r="N98" t="s">
        <v>111</v>
      </c>
      <c r="O98" t="s">
        <v>112</v>
      </c>
      <c r="P98" t="s">
        <v>195</v>
      </c>
      <c r="Q98" t="s">
        <v>67</v>
      </c>
      <c r="R98">
        <v>0</v>
      </c>
      <c r="S98" s="1">
        <v>36708</v>
      </c>
      <c r="T98">
        <v>0</v>
      </c>
      <c r="U98">
        <v>47</v>
      </c>
      <c r="V98">
        <v>39</v>
      </c>
      <c r="W98">
        <v>10</v>
      </c>
      <c r="X98">
        <v>1</v>
      </c>
      <c r="Y98" t="s">
        <v>24</v>
      </c>
      <c r="Z98">
        <f t="shared" si="5"/>
        <v>7.1607160716071603E-6</v>
      </c>
      <c r="AA98">
        <f t="shared" si="6"/>
        <v>0.73249999999999993</v>
      </c>
      <c r="AB98">
        <f t="shared" si="7"/>
        <v>0.1</v>
      </c>
      <c r="AC98">
        <v>0.18059999999999998</v>
      </c>
      <c r="AD98">
        <v>6.9513000000000005E-2</v>
      </c>
    </row>
    <row r="99" spans="1:30" x14ac:dyDescent="0.25">
      <c r="A99">
        <v>111959117</v>
      </c>
      <c r="C99">
        <v>4000</v>
      </c>
      <c r="D99">
        <v>3000</v>
      </c>
      <c r="E99">
        <v>77000</v>
      </c>
      <c r="F99">
        <v>11.99</v>
      </c>
      <c r="G99">
        <v>132.84</v>
      </c>
      <c r="H99" t="s">
        <v>42</v>
      </c>
      <c r="I99" t="s">
        <v>48</v>
      </c>
      <c r="J99">
        <v>21.45</v>
      </c>
      <c r="K99" s="1">
        <v>42887</v>
      </c>
      <c r="L99" t="s">
        <v>27</v>
      </c>
      <c r="M99" t="s">
        <v>28</v>
      </c>
      <c r="N99" t="s">
        <v>111</v>
      </c>
      <c r="O99" t="s">
        <v>112</v>
      </c>
      <c r="P99" t="s">
        <v>196</v>
      </c>
      <c r="Q99" t="s">
        <v>197</v>
      </c>
      <c r="R99">
        <v>0</v>
      </c>
      <c r="S99" s="1">
        <v>32721</v>
      </c>
      <c r="T99">
        <v>0</v>
      </c>
      <c r="U99">
        <v>27</v>
      </c>
      <c r="W99">
        <v>11</v>
      </c>
      <c r="X99">
        <v>0</v>
      </c>
      <c r="Y99" t="s">
        <v>24</v>
      </c>
      <c r="Z99">
        <f t="shared" si="5"/>
        <v>2.3655913978494619E-5</v>
      </c>
      <c r="AA99">
        <f t="shared" si="6"/>
        <v>0.25</v>
      </c>
      <c r="AB99">
        <f t="shared" si="7"/>
        <v>0.04</v>
      </c>
      <c r="AC99">
        <v>0.11990000000000001</v>
      </c>
      <c r="AD99">
        <v>1.864E-2</v>
      </c>
    </row>
    <row r="100" spans="1:30" x14ac:dyDescent="0.25">
      <c r="A100">
        <v>112349857</v>
      </c>
      <c r="C100">
        <v>25000</v>
      </c>
      <c r="D100">
        <v>17882</v>
      </c>
      <c r="E100">
        <v>75000</v>
      </c>
      <c r="F100">
        <v>7.35</v>
      </c>
      <c r="G100">
        <v>775.94</v>
      </c>
      <c r="H100" t="s">
        <v>59</v>
      </c>
      <c r="I100" t="s">
        <v>60</v>
      </c>
      <c r="J100">
        <v>24.03</v>
      </c>
      <c r="K100" s="1">
        <v>42887</v>
      </c>
      <c r="L100" t="s">
        <v>27</v>
      </c>
      <c r="M100" t="s">
        <v>28</v>
      </c>
      <c r="N100" t="s">
        <v>34</v>
      </c>
      <c r="O100" t="s">
        <v>35</v>
      </c>
      <c r="P100" t="s">
        <v>129</v>
      </c>
      <c r="Q100" t="s">
        <v>57</v>
      </c>
      <c r="R100">
        <v>0</v>
      </c>
      <c r="S100" s="1">
        <v>30042</v>
      </c>
      <c r="T100">
        <v>1</v>
      </c>
      <c r="W100">
        <v>14</v>
      </c>
      <c r="X100">
        <v>0</v>
      </c>
      <c r="Y100" t="s">
        <v>24</v>
      </c>
      <c r="Z100">
        <f t="shared" si="5"/>
        <v>6.6722668906756269E-6</v>
      </c>
      <c r="AA100">
        <f t="shared" si="6"/>
        <v>0.28471999999999997</v>
      </c>
      <c r="AB100">
        <f t="shared" si="7"/>
        <v>0.25</v>
      </c>
      <c r="AC100">
        <v>7.3499999999999996E-2</v>
      </c>
      <c r="AD100">
        <v>7.0171999999999998E-2</v>
      </c>
    </row>
    <row r="101" spans="1:30" x14ac:dyDescent="0.25">
      <c r="AC101">
        <v>0.11990000000000001</v>
      </c>
      <c r="AD101">
        <v>1.3784999999999999E-2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2020-12-27T18:15:41Z</dcterms:created>
  <dcterms:modified xsi:type="dcterms:W3CDTF">2021-04-06T06:01:09Z</dcterms:modified>
</cp:coreProperties>
</file>