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\Tesis\03_Modelos_Metabolicos\Biomasa\"/>
    </mc:Choice>
  </mc:AlternateContent>
  <xr:revisionPtr revIDLastSave="0" documentId="13_ncr:1_{F7E0F859-15DE-46D5-BC9D-612353C5988D}" xr6:coauthVersionLast="47" xr6:coauthVersionMax="47" xr10:uidLastSave="{00000000-0000-0000-0000-000000000000}"/>
  <bookViews>
    <workbookView xWindow="-108" yWindow="-108" windowWidth="23256" windowHeight="12456" xr2:uid="{E46C6EEC-8FCF-4530-B572-626D5C15168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U9" i="1"/>
  <c r="T9" i="1"/>
  <c r="T8" i="1"/>
  <c r="U8" i="1"/>
  <c r="U6" i="1"/>
  <c r="T6" i="1"/>
  <c r="O2" i="1"/>
  <c r="S58" i="1"/>
  <c r="T57" i="1"/>
  <c r="S57" i="1"/>
  <c r="T53" i="1"/>
  <c r="S53" i="1"/>
  <c r="T52" i="1"/>
  <c r="S52" i="1"/>
  <c r="C45" i="1"/>
</calcChain>
</file>

<file path=xl/sharedStrings.xml><?xml version="1.0" encoding="utf-8"?>
<sst xmlns="http://schemas.openxmlformats.org/spreadsheetml/2006/main" count="129" uniqueCount="121">
  <si>
    <t>Proteina</t>
  </si>
  <si>
    <t>C</t>
  </si>
  <si>
    <t>H</t>
  </si>
  <si>
    <t>N</t>
  </si>
  <si>
    <t>O</t>
  </si>
  <si>
    <t>S</t>
  </si>
  <si>
    <t>ala__L_c</t>
  </si>
  <si>
    <t>arg__L_c</t>
  </si>
  <si>
    <t>asn__L_c</t>
  </si>
  <si>
    <t>asp__L_c</t>
  </si>
  <si>
    <t>cys__L_c</t>
  </si>
  <si>
    <t>glu__L_c</t>
  </si>
  <si>
    <t>gln__L_c</t>
  </si>
  <si>
    <t>gly__L_c</t>
  </si>
  <si>
    <t>his__L_c</t>
  </si>
  <si>
    <t>ileu__L_c</t>
  </si>
  <si>
    <t>leu__L_c</t>
  </si>
  <si>
    <t>lys__L_c</t>
  </si>
  <si>
    <t>met__L_c</t>
  </si>
  <si>
    <t>phen__L_c</t>
  </si>
  <si>
    <t>pro__L_c</t>
  </si>
  <si>
    <t>ser__L_c</t>
  </si>
  <si>
    <t>thr__L_c</t>
  </si>
  <si>
    <t>tryp__L_c</t>
  </si>
  <si>
    <t>tyr__L_c</t>
  </si>
  <si>
    <t>val__L_c</t>
  </si>
  <si>
    <t>pyr_c + glu__L_c &lt;=&gt; ala__L_c + akg_c</t>
  </si>
  <si>
    <t>2 glu__L_c + accoa_c + 4 atp_c + nadph_c + h_c + carp_c + asp__L_c &lt;=&gt; arg__L_c + coa_c + akg_c + ac_c + 4 adp_c + fum_c + nadp_c</t>
  </si>
  <si>
    <t>asp__L_c + nh4_c + 2 atp_c &lt;=&gt; asn__L_c + 2 adp_c</t>
  </si>
  <si>
    <t>oaa_c + glu__L_c &lt;=&gt; asp__L_c + akg_c</t>
  </si>
  <si>
    <t>ser__L_c + accoa_c + 4 nadph_c + 4 h_c + atp_c &lt;=&gt; cys__L_c + ac_c + coa_c + 4 nadp_c + adp_c</t>
  </si>
  <si>
    <t>glu__L_c + h2o_c + nadp_c &lt;=&gt; akg_c + h_c + nadph_c + nh4_c</t>
  </si>
  <si>
    <t>atp_c + glu__L_c + nh4_c &lt;=&gt; adp_c + gln__L_c + pi_c</t>
  </si>
  <si>
    <t>ser__L_c + thf_c &lt;=&gt; gly__L_c + methf_c</t>
  </si>
  <si>
    <t>thr__L_c + pyr_c + nadph_c + h_c + glu__L_c &lt;=&gt; ileu__L_c + nh4_c + nadp_c + co2_c + akg_c</t>
  </si>
  <si>
    <t>hom_c + succoa_c + cys__L_c + mythf_c + atp_c &lt;=&gt; met__L_c + coa_c + succ_c + pyr_c + nh4_c + adp_c + thf_c</t>
  </si>
  <si>
    <t>cho_c + glu__L_c &lt;=&gt; phen__L_c + akg_c + co2_c</t>
  </si>
  <si>
    <t xml:space="preserve">glu__L_c + atp_c + 2 nadph_c  + 2 h_c &lt;=&gt; pro__L_c + adp_c + 2 nadp_c + pi_c </t>
  </si>
  <si>
    <t>hom_c + atp_c &lt;=&gt; thr__L_c + adp_c</t>
  </si>
  <si>
    <t>cho_c + gln__L_c + prpp_c + ser__L_c &lt;=&gt; tryp__L_c + co2_c + g3p_c + glu__L_c + pyr_c</t>
  </si>
  <si>
    <t>aki_c + glu__L_c &lt;=&gt; val__L_c + akg_c</t>
  </si>
  <si>
    <t>pyr_c</t>
  </si>
  <si>
    <t>akg_c</t>
  </si>
  <si>
    <t>accoa_c</t>
  </si>
  <si>
    <t>coa_c</t>
  </si>
  <si>
    <t>carp_c</t>
  </si>
  <si>
    <t>fum_c</t>
  </si>
  <si>
    <t>oaa_c</t>
  </si>
  <si>
    <t>thf_c</t>
  </si>
  <si>
    <t>methf_c</t>
  </si>
  <si>
    <t>prpp_c</t>
  </si>
  <si>
    <t>succ_c</t>
  </si>
  <si>
    <t>mythf_c</t>
  </si>
  <si>
    <t>succoa_c</t>
  </si>
  <si>
    <t>hom_c</t>
  </si>
  <si>
    <t>cho_c</t>
  </si>
  <si>
    <t>P</t>
  </si>
  <si>
    <t>C10H15N2O8P</t>
  </si>
  <si>
    <t>DNTP</t>
  </si>
  <si>
    <t>damp_c</t>
  </si>
  <si>
    <t>C10H14N5O6P</t>
  </si>
  <si>
    <t>dgmp_c</t>
  </si>
  <si>
    <t>C10H14N5O7P</t>
  </si>
  <si>
    <t>dcmp_c</t>
  </si>
  <si>
    <t>C9H14N3O7P</t>
  </si>
  <si>
    <t>dtmp_c</t>
  </si>
  <si>
    <t>prpp_c + 2 gln__L_c + gly__L_c + 4 atp_c + asp__L_c + 2 fthf_c + co2_c &lt;=&gt; imp_c + 4 adp_c + 2 glu__L_c + 2 thf_c + fum_c</t>
  </si>
  <si>
    <t>imp_c + asp__L_c + atp_c &lt;=&gt; amp_c + adp_c + fum_c</t>
  </si>
  <si>
    <t>imp_c + nadp_c + 2 atp_c + gln__L_c &lt;=&gt; gmp_c + 2 adp_c + glu__L_c + nadph_c + h_c</t>
  </si>
  <si>
    <t>gln__L_c + prpp_c + 2 atp_c + asp__L_c + nadp_c &lt;=&gt; ump_c + 2 adp_c + glu__L_c + nadph_c + h_c</t>
  </si>
  <si>
    <t>ump_c + 2 atp_c &lt;=&gt; utp_c +  2 adp_c</t>
  </si>
  <si>
    <t>utp_c + gln__L_c + atp_c &lt;=&gt; ctp_c + adp_c + glu__L_c</t>
  </si>
  <si>
    <t>ctp_c + 2 adp_c &lt;=&gt; cmp_c + 2 atp_c</t>
  </si>
  <si>
    <t>ump_c + atp_c + nadph_c + h_c  + h2o_c + methf_c &lt;=&gt; tmp_c + nadp_c + pi_c + adp_c + thf_c</t>
  </si>
  <si>
    <t>amp_c + nadph_c + h_c &lt;=&gt; damp_c + nadp_c</t>
  </si>
  <si>
    <t>gmp_c + nadph_c + h_c &lt;=&gt; dgmp_c + nadp_c</t>
  </si>
  <si>
    <t>cmp_c + nadph_c + h_c &lt;=&gt; dcmp_c + nadp_c</t>
  </si>
  <si>
    <t>tmp_c + nadph_c + h_c &lt;=&gt; dtmp_c + nadp_c</t>
  </si>
  <si>
    <t>ump_c + atp_c &lt;=&gt; udp_c + adp_c</t>
  </si>
  <si>
    <t>dimp_c</t>
  </si>
  <si>
    <t>pal__a_c</t>
  </si>
  <si>
    <t>ole__a_c</t>
  </si>
  <si>
    <t>accoa_c + 7 malcoa_c + 14 nadph_c + 14 h_c &lt;=&gt; pal__a_c + 7 co2_c + 6 h2o_c + 8 coa_c + 14 nadp_c</t>
  </si>
  <si>
    <t>accoa_c + 8 malcoa_c + 16 nadph_c + 16 h_c &lt;=&gt; ole__a_c + 8 co2_c + 7 h2o_c + 9 coa_c + 16 nadp_c</t>
  </si>
  <si>
    <t xml:space="preserve">accoa_c + atp_c + co2_c &lt;=&gt; malcoa_c + adp_c + pi_c </t>
  </si>
  <si>
    <t>0.760 pal__a_c + 0.240 ole__a_c +  &lt;=&gt; 1 oa_c</t>
  </si>
  <si>
    <t>ser__L_c &lt;=&gt; co2_c + etn_c</t>
  </si>
  <si>
    <t>0.312 glyc_c + 0.188 etn_c + 0.760 oa_c  &lt;=&gt; 1.000 lip_c</t>
  </si>
  <si>
    <t>1.000 lip_c  &lt;=&gt; 1 lip_x</t>
  </si>
  <si>
    <t>f6p_c + gln__L_c &lt;=&gt; glu__L_c + glun6p_c</t>
  </si>
  <si>
    <t>g6p_c + nadph_c + h_c + dttp_c &lt;=&gt; rha_c + nadp_c + dtdp_c + 2 pi_c</t>
  </si>
  <si>
    <t>dtdp_c + adp_c &lt;=&gt; dtmp_c + atp_c</t>
  </si>
  <si>
    <t>dtmp_c + 2 atp_c &lt;=&gt; dttp_c + 2 adp_c</t>
  </si>
  <si>
    <t>s7p_c &lt;=&gt; h7p_c</t>
  </si>
  <si>
    <t>accoa_c + 6 malcoa_c + 12 nadph_c + 12 h_c &lt;=&gt; mir__a_c + 6 co2_c + 5 h2o_c + 7 coa_c + 12 nadp_c</t>
  </si>
  <si>
    <t>ru5p__D_c + pep_c &lt;=&gt; kdo8p_c + pi_c</t>
  </si>
  <si>
    <t>0.100 g6p_c + 0.100 glun6p_c + 0.150 etn_c + 0.050 rha_c + 0.150 h7p_c + 0.150 kdo8p_c + 0.300 mir__a_c + 0.45 atp_c  &lt;=&gt; 1.000 lps_c + 0.45 adp_c + 0.45 pi_c</t>
  </si>
  <si>
    <t>1.000 lps_c + 1.000 atp_c &lt;=&gt; 1.000 lps_x + 1.000 adp_c</t>
  </si>
  <si>
    <t>malcoa_c</t>
  </si>
  <si>
    <t>g6p_c</t>
  </si>
  <si>
    <t>glun6p_c</t>
  </si>
  <si>
    <t>etn_c</t>
  </si>
  <si>
    <t>rha_c</t>
  </si>
  <si>
    <t>h7p_c</t>
  </si>
  <si>
    <t>kdo8p_c</t>
  </si>
  <si>
    <t>mir__a_c</t>
  </si>
  <si>
    <t>akg_c + gln__L_c + h_c + nadph_c &lt;=&gt; 2.0 glu__L_c + nadp_c</t>
  </si>
  <si>
    <t>gln__L_c + h2o_c &lt;=&gt; glu__L_c + nh4_c</t>
  </si>
  <si>
    <t>nh4_c + atp_c + co2_c &lt;=&gt; carp_c + adp_c</t>
  </si>
  <si>
    <t>2 glu__L_c + accoa_c + 3 atp_c  &lt;=&gt; lys__L_c + coa_c + akg_c + co2_c + 3 adp_c</t>
  </si>
  <si>
    <t>3pg_c + glu__L_c + nadp_c &lt;=&gt; ser__L_c + akg_c + nadph_c + h_c</t>
  </si>
  <si>
    <t>thf_c + nadph_c + h_c + atp_c + co2_c &lt;=&gt; fthf_c + nadp_c + adp_c</t>
  </si>
  <si>
    <t>thf_c + 3 nadph_c + 3 h_c + co2_c &lt;=&gt; mythf_c + 3 nadp_c</t>
  </si>
  <si>
    <t>thf_c + 2 nadph_c + 2 h_c + co2_c &lt;=&gt; methf_c + 2 nadp_c</t>
  </si>
  <si>
    <t>asp__L_c + atp_c + 2 nadph_c  + 2 h_c &lt;=&gt; hom_c + adp_c + 2 nadp_c</t>
  </si>
  <si>
    <t>2 pyr_c + nadph_c + h_c &lt;=&gt; aki_c + nadp_c + co2_c</t>
  </si>
  <si>
    <t>aki_c + accoa_c + glu__L_c + nadp_c + atp_c &lt;=&gt; leu__L_c + akg_c + coa_c + co2_c + nadph_c + h_c + adp_c</t>
  </si>
  <si>
    <t>2 pep_c + e4p_c + nadph_c + h_c + atp_c &lt;=&gt; cho_c + adp_c + nadp_c</t>
  </si>
  <si>
    <t>cho_c + glu__L_c + nadp_c &lt;=&gt; tyr__L_c + akg_c + co2_c + nadph_c + h_c</t>
  </si>
  <si>
    <t>r5p_c + 2 atp_c &lt;=&gt; prpp_c + 2 adp_c</t>
  </si>
  <si>
    <t>prpp_c + 3 atp_c + nh4_c + gln__L_c + co2_c &lt;=&gt; his__L_c + 3 adp_c + akg_c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</si>
</sst>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703B-605E-4EB0-9133-2D6B092AC1F8}">
  <dimension ref="A1:U60"/>
  <sheetViews>
    <sheetView tabSelected="1" workbookViewId="0">
      <selection activeCell="O14" sqref="O14"/>
    </sheetView>
  </sheetViews>
  <sheetFormatPr baseColWidth="10" defaultRowHeight="14.4" x14ac:dyDescent="0.3"/>
  <sheetData>
    <row r="1" spans="1:21" x14ac:dyDescent="0.3">
      <c r="J1" t="s">
        <v>31</v>
      </c>
      <c r="O1">
        <v>5</v>
      </c>
      <c r="P1">
        <v>5</v>
      </c>
    </row>
    <row r="2" spans="1:21" x14ac:dyDescent="0.3">
      <c r="J2" t="s">
        <v>106</v>
      </c>
      <c r="O2">
        <f>5+5</f>
        <v>10</v>
      </c>
      <c r="P2">
        <v>10</v>
      </c>
    </row>
    <row r="3" spans="1:21" x14ac:dyDescent="0.3">
      <c r="J3" t="s">
        <v>107</v>
      </c>
      <c r="O3">
        <v>5</v>
      </c>
      <c r="P3">
        <v>5</v>
      </c>
    </row>
    <row r="4" spans="1:21" x14ac:dyDescent="0.3">
      <c r="J4" t="s">
        <v>32</v>
      </c>
      <c r="O4">
        <v>5</v>
      </c>
      <c r="P4">
        <v>5</v>
      </c>
    </row>
    <row r="5" spans="1:21" x14ac:dyDescent="0.3">
      <c r="J5" t="s">
        <v>37</v>
      </c>
      <c r="O5">
        <v>5</v>
      </c>
      <c r="P5">
        <v>5</v>
      </c>
    </row>
    <row r="6" spans="1:21" x14ac:dyDescent="0.3">
      <c r="J6" t="s">
        <v>27</v>
      </c>
      <c r="T6">
        <f>5*2+2+1+4</f>
        <v>17</v>
      </c>
      <c r="U6">
        <f>6+5+2+4</f>
        <v>17</v>
      </c>
    </row>
    <row r="7" spans="1:21" x14ac:dyDescent="0.3">
      <c r="J7" t="s">
        <v>108</v>
      </c>
      <c r="T7">
        <v>1</v>
      </c>
      <c r="U7">
        <v>1</v>
      </c>
    </row>
    <row r="8" spans="1:21" x14ac:dyDescent="0.3">
      <c r="J8" s="2" t="s">
        <v>109</v>
      </c>
      <c r="T8">
        <f>2*5+2</f>
        <v>12</v>
      </c>
      <c r="U8">
        <f>6+5+1</f>
        <v>12</v>
      </c>
    </row>
    <row r="9" spans="1:21" x14ac:dyDescent="0.3">
      <c r="J9" s="3" t="s">
        <v>110</v>
      </c>
      <c r="T9">
        <f>3+5</f>
        <v>8</v>
      </c>
      <c r="U9">
        <f>3+5</f>
        <v>8</v>
      </c>
    </row>
    <row r="10" spans="1:21" x14ac:dyDescent="0.3">
      <c r="A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33</v>
      </c>
      <c r="N10">
        <v>3</v>
      </c>
      <c r="O10">
        <f>2+1</f>
        <v>3</v>
      </c>
    </row>
    <row r="11" spans="1:21" x14ac:dyDescent="0.3">
      <c r="A11" t="s">
        <v>6</v>
      </c>
      <c r="C11">
        <v>3</v>
      </c>
      <c r="D11">
        <v>7</v>
      </c>
      <c r="E11">
        <v>1</v>
      </c>
      <c r="F11">
        <v>2</v>
      </c>
      <c r="J11" s="3" t="s">
        <v>111</v>
      </c>
      <c r="N11">
        <v>1</v>
      </c>
      <c r="O11">
        <v>1</v>
      </c>
    </row>
    <row r="12" spans="1:21" x14ac:dyDescent="0.3">
      <c r="A12" t="s">
        <v>7</v>
      </c>
      <c r="C12">
        <v>6</v>
      </c>
      <c r="D12">
        <v>14</v>
      </c>
      <c r="E12">
        <v>4</v>
      </c>
      <c r="F12">
        <v>2</v>
      </c>
      <c r="J12" s="3" t="s">
        <v>112</v>
      </c>
      <c r="N12">
        <v>1</v>
      </c>
      <c r="O12">
        <v>1</v>
      </c>
    </row>
    <row r="13" spans="1:21" x14ac:dyDescent="0.3">
      <c r="A13" t="s">
        <v>8</v>
      </c>
      <c r="C13">
        <v>4</v>
      </c>
      <c r="D13">
        <v>8</v>
      </c>
      <c r="E13">
        <v>2</v>
      </c>
      <c r="F13">
        <v>3</v>
      </c>
      <c r="J13" s="3" t="s">
        <v>113</v>
      </c>
      <c r="N13">
        <v>1</v>
      </c>
      <c r="O13">
        <v>1</v>
      </c>
    </row>
    <row r="14" spans="1:21" x14ac:dyDescent="0.3">
      <c r="A14" t="s">
        <v>9</v>
      </c>
      <c r="C14">
        <v>4</v>
      </c>
      <c r="D14">
        <v>7</v>
      </c>
      <c r="E14">
        <v>1</v>
      </c>
      <c r="F14">
        <v>4</v>
      </c>
      <c r="J14" t="s">
        <v>30</v>
      </c>
    </row>
    <row r="15" spans="1:21" x14ac:dyDescent="0.3">
      <c r="A15" t="s">
        <v>10</v>
      </c>
      <c r="C15">
        <v>3</v>
      </c>
      <c r="D15">
        <v>7</v>
      </c>
      <c r="E15">
        <v>1</v>
      </c>
      <c r="F15">
        <v>2</v>
      </c>
      <c r="G15">
        <v>2</v>
      </c>
      <c r="J15" t="s">
        <v>29</v>
      </c>
    </row>
    <row r="16" spans="1:21" x14ac:dyDescent="0.3">
      <c r="A16" t="s">
        <v>11</v>
      </c>
      <c r="C16">
        <v>5</v>
      </c>
      <c r="D16">
        <v>9</v>
      </c>
      <c r="E16">
        <v>1</v>
      </c>
      <c r="F16">
        <v>4</v>
      </c>
      <c r="J16" t="s">
        <v>28</v>
      </c>
    </row>
    <row r="17" spans="1:20" x14ac:dyDescent="0.3">
      <c r="A17" t="s">
        <v>12</v>
      </c>
      <c r="C17">
        <v>5</v>
      </c>
      <c r="D17">
        <v>10</v>
      </c>
      <c r="E17">
        <v>2</v>
      </c>
      <c r="F17">
        <v>3</v>
      </c>
      <c r="J17" t="s">
        <v>114</v>
      </c>
    </row>
    <row r="18" spans="1:20" x14ac:dyDescent="0.3">
      <c r="A18" t="s">
        <v>13</v>
      </c>
      <c r="C18">
        <v>2</v>
      </c>
      <c r="D18">
        <v>5</v>
      </c>
      <c r="E18">
        <v>1</v>
      </c>
      <c r="F18">
        <v>2</v>
      </c>
      <c r="J18" t="s">
        <v>38</v>
      </c>
    </row>
    <row r="19" spans="1:20" x14ac:dyDescent="0.3">
      <c r="A19" t="s">
        <v>14</v>
      </c>
      <c r="C19">
        <v>6</v>
      </c>
      <c r="D19">
        <v>9</v>
      </c>
      <c r="E19">
        <v>3</v>
      </c>
      <c r="F19">
        <v>2</v>
      </c>
      <c r="J19" t="s">
        <v>35</v>
      </c>
    </row>
    <row r="20" spans="1:20" x14ac:dyDescent="0.3">
      <c r="A20" t="s">
        <v>15</v>
      </c>
      <c r="C20">
        <v>6</v>
      </c>
      <c r="D20">
        <v>13</v>
      </c>
      <c r="E20">
        <v>1</v>
      </c>
      <c r="F20">
        <v>2</v>
      </c>
      <c r="J20" t="s">
        <v>34</v>
      </c>
    </row>
    <row r="21" spans="1:20" x14ac:dyDescent="0.3">
      <c r="A21" t="s">
        <v>16</v>
      </c>
      <c r="C21">
        <v>6</v>
      </c>
      <c r="D21">
        <v>13</v>
      </c>
      <c r="E21">
        <v>1</v>
      </c>
      <c r="F21">
        <v>2</v>
      </c>
      <c r="J21" t="s">
        <v>26</v>
      </c>
    </row>
    <row r="22" spans="1:20" x14ac:dyDescent="0.3">
      <c r="A22" t="s">
        <v>17</v>
      </c>
      <c r="C22">
        <v>6</v>
      </c>
      <c r="D22">
        <v>14</v>
      </c>
      <c r="E22">
        <v>2</v>
      </c>
      <c r="F22">
        <v>2</v>
      </c>
      <c r="J22" t="s">
        <v>115</v>
      </c>
    </row>
    <row r="23" spans="1:20" x14ac:dyDescent="0.3">
      <c r="A23" t="s">
        <v>18</v>
      </c>
      <c r="C23">
        <v>5</v>
      </c>
      <c r="D23">
        <v>11</v>
      </c>
      <c r="E23">
        <v>1</v>
      </c>
      <c r="F23">
        <v>2</v>
      </c>
      <c r="G23">
        <v>2</v>
      </c>
      <c r="J23" t="s">
        <v>40</v>
      </c>
    </row>
    <row r="24" spans="1:20" x14ac:dyDescent="0.3">
      <c r="A24" t="s">
        <v>19</v>
      </c>
      <c r="C24">
        <v>9</v>
      </c>
      <c r="D24">
        <v>11</v>
      </c>
      <c r="E24">
        <v>1</v>
      </c>
      <c r="F24">
        <v>2</v>
      </c>
      <c r="J24" t="s">
        <v>116</v>
      </c>
      <c r="S24" s="1"/>
      <c r="T24" s="1"/>
    </row>
    <row r="25" spans="1:20" x14ac:dyDescent="0.3">
      <c r="A25" t="s">
        <v>20</v>
      </c>
      <c r="C25">
        <v>5</v>
      </c>
      <c r="D25">
        <v>9</v>
      </c>
      <c r="E25">
        <v>1</v>
      </c>
      <c r="F25">
        <v>2</v>
      </c>
      <c r="J25" t="s">
        <v>117</v>
      </c>
    </row>
    <row r="26" spans="1:20" x14ac:dyDescent="0.3">
      <c r="A26" t="s">
        <v>21</v>
      </c>
      <c r="C26">
        <v>3</v>
      </c>
      <c r="D26">
        <v>7</v>
      </c>
      <c r="E26">
        <v>1</v>
      </c>
      <c r="F26">
        <v>3</v>
      </c>
      <c r="J26" t="s">
        <v>36</v>
      </c>
    </row>
    <row r="27" spans="1:20" x14ac:dyDescent="0.3">
      <c r="A27" t="s">
        <v>22</v>
      </c>
      <c r="C27">
        <v>4</v>
      </c>
      <c r="D27">
        <v>9</v>
      </c>
      <c r="E27">
        <v>1</v>
      </c>
      <c r="F27">
        <v>3</v>
      </c>
      <c r="J27" t="s">
        <v>118</v>
      </c>
    </row>
    <row r="28" spans="1:20" x14ac:dyDescent="0.3">
      <c r="A28" t="s">
        <v>23</v>
      </c>
      <c r="C28">
        <v>11</v>
      </c>
      <c r="D28">
        <v>12</v>
      </c>
      <c r="E28">
        <v>2</v>
      </c>
      <c r="F28">
        <v>2</v>
      </c>
      <c r="J28" t="s">
        <v>39</v>
      </c>
    </row>
    <row r="29" spans="1:20" x14ac:dyDescent="0.3">
      <c r="A29" t="s">
        <v>24</v>
      </c>
      <c r="C29">
        <v>9</v>
      </c>
      <c r="D29">
        <v>11</v>
      </c>
      <c r="E29">
        <v>1</v>
      </c>
      <c r="F29">
        <v>3</v>
      </c>
      <c r="J29" t="s">
        <v>119</v>
      </c>
    </row>
    <row r="30" spans="1:20" x14ac:dyDescent="0.3">
      <c r="A30" t="s">
        <v>25</v>
      </c>
      <c r="C30">
        <v>5</v>
      </c>
      <c r="D30">
        <v>11</v>
      </c>
      <c r="E30">
        <v>1</v>
      </c>
      <c r="F30">
        <v>2</v>
      </c>
      <c r="J30" s="2" t="s">
        <v>120</v>
      </c>
    </row>
    <row r="31" spans="1:20" x14ac:dyDescent="0.3">
      <c r="A31" t="s">
        <v>41</v>
      </c>
      <c r="C31">
        <v>3</v>
      </c>
    </row>
    <row r="32" spans="1:20" x14ac:dyDescent="0.3">
      <c r="A32" t="s">
        <v>42</v>
      </c>
      <c r="C32">
        <v>5</v>
      </c>
      <c r="J32" t="s">
        <v>66</v>
      </c>
    </row>
    <row r="33" spans="1:10" x14ac:dyDescent="0.3">
      <c r="A33" t="s">
        <v>43</v>
      </c>
      <c r="C33">
        <v>2</v>
      </c>
      <c r="J33" t="s">
        <v>67</v>
      </c>
    </row>
    <row r="34" spans="1:10" x14ac:dyDescent="0.3">
      <c r="A34" t="s">
        <v>44</v>
      </c>
      <c r="C34">
        <v>0</v>
      </c>
      <c r="J34" t="s">
        <v>68</v>
      </c>
    </row>
    <row r="35" spans="1:10" x14ac:dyDescent="0.3">
      <c r="A35" t="s">
        <v>45</v>
      </c>
      <c r="C35">
        <v>1</v>
      </c>
      <c r="J35" t="s">
        <v>69</v>
      </c>
    </row>
    <row r="36" spans="1:10" x14ac:dyDescent="0.3">
      <c r="A36" t="s">
        <v>46</v>
      </c>
      <c r="C36">
        <v>4</v>
      </c>
      <c r="J36" t="s">
        <v>70</v>
      </c>
    </row>
    <row r="37" spans="1:10" x14ac:dyDescent="0.3">
      <c r="A37" t="s">
        <v>47</v>
      </c>
      <c r="C37">
        <v>4</v>
      </c>
      <c r="J37" t="s">
        <v>71</v>
      </c>
    </row>
    <row r="38" spans="1:10" x14ac:dyDescent="0.3">
      <c r="A38" t="s">
        <v>48</v>
      </c>
      <c r="J38" t="s">
        <v>72</v>
      </c>
    </row>
    <row r="39" spans="1:10" x14ac:dyDescent="0.3">
      <c r="A39" t="s">
        <v>49</v>
      </c>
      <c r="J39" t="s">
        <v>73</v>
      </c>
    </row>
    <row r="40" spans="1:10" x14ac:dyDescent="0.3">
      <c r="A40" t="s">
        <v>50</v>
      </c>
      <c r="C40">
        <v>5</v>
      </c>
      <c r="J40" t="s">
        <v>74</v>
      </c>
    </row>
    <row r="41" spans="1:10" x14ac:dyDescent="0.3">
      <c r="A41" t="s">
        <v>51</v>
      </c>
      <c r="J41" t="s">
        <v>75</v>
      </c>
    </row>
    <row r="42" spans="1:10" x14ac:dyDescent="0.3">
      <c r="A42" t="s">
        <v>52</v>
      </c>
      <c r="J42" t="s">
        <v>76</v>
      </c>
    </row>
    <row r="43" spans="1:10" x14ac:dyDescent="0.3">
      <c r="A43" t="s">
        <v>53</v>
      </c>
      <c r="C43">
        <v>4</v>
      </c>
      <c r="J43" t="s">
        <v>77</v>
      </c>
    </row>
    <row r="44" spans="1:10" x14ac:dyDescent="0.3">
      <c r="A44" t="s">
        <v>54</v>
      </c>
      <c r="C44">
        <v>4</v>
      </c>
      <c r="J44" t="s">
        <v>78</v>
      </c>
    </row>
    <row r="45" spans="1:10" x14ac:dyDescent="0.3">
      <c r="A45" t="s">
        <v>55</v>
      </c>
      <c r="C45">
        <f>3+5</f>
        <v>8</v>
      </c>
      <c r="J45" t="s">
        <v>82</v>
      </c>
    </row>
    <row r="46" spans="1:10" x14ac:dyDescent="0.3">
      <c r="A46" t="s">
        <v>59</v>
      </c>
      <c r="C46">
        <v>10</v>
      </c>
      <c r="J46" t="s">
        <v>83</v>
      </c>
    </row>
    <row r="47" spans="1:10" x14ac:dyDescent="0.3">
      <c r="A47" t="s">
        <v>61</v>
      </c>
      <c r="C47">
        <v>10</v>
      </c>
      <c r="J47" t="s">
        <v>84</v>
      </c>
    </row>
    <row r="48" spans="1:10" x14ac:dyDescent="0.3">
      <c r="A48" t="s">
        <v>63</v>
      </c>
      <c r="C48">
        <v>9</v>
      </c>
      <c r="J48" t="s">
        <v>85</v>
      </c>
    </row>
    <row r="49" spans="1:20" x14ac:dyDescent="0.3">
      <c r="A49" t="s">
        <v>65</v>
      </c>
      <c r="C49">
        <v>10</v>
      </c>
      <c r="J49" t="s">
        <v>86</v>
      </c>
    </row>
    <row r="50" spans="1:20" x14ac:dyDescent="0.3">
      <c r="A50" t="s">
        <v>79</v>
      </c>
      <c r="C50">
        <v>10</v>
      </c>
      <c r="J50" t="s">
        <v>87</v>
      </c>
    </row>
    <row r="51" spans="1:20" x14ac:dyDescent="0.3">
      <c r="A51" t="s">
        <v>80</v>
      </c>
      <c r="C51">
        <v>16</v>
      </c>
      <c r="J51" t="s">
        <v>88</v>
      </c>
    </row>
    <row r="52" spans="1:20" x14ac:dyDescent="0.3">
      <c r="A52" t="s">
        <v>81</v>
      </c>
      <c r="C52">
        <v>18</v>
      </c>
      <c r="J52" t="s">
        <v>89</v>
      </c>
      <c r="S52">
        <f>6+5</f>
        <v>11</v>
      </c>
      <c r="T52">
        <f>5+6</f>
        <v>11</v>
      </c>
    </row>
    <row r="53" spans="1:20" x14ac:dyDescent="0.3">
      <c r="A53" t="s">
        <v>98</v>
      </c>
      <c r="J53" t="s">
        <v>90</v>
      </c>
      <c r="S53">
        <f>6+10</f>
        <v>16</v>
      </c>
      <c r="T53">
        <f>6+10</f>
        <v>16</v>
      </c>
    </row>
    <row r="54" spans="1:20" x14ac:dyDescent="0.3">
      <c r="A54" t="s">
        <v>99</v>
      </c>
      <c r="B54">
        <v>6</v>
      </c>
      <c r="J54" t="s">
        <v>91</v>
      </c>
      <c r="S54">
        <v>10</v>
      </c>
      <c r="T54">
        <v>10</v>
      </c>
    </row>
    <row r="55" spans="1:20" x14ac:dyDescent="0.3">
      <c r="A55" t="s">
        <v>100</v>
      </c>
      <c r="B55">
        <v>6</v>
      </c>
      <c r="J55" t="s">
        <v>92</v>
      </c>
      <c r="S55">
        <v>10</v>
      </c>
      <c r="T55">
        <v>10</v>
      </c>
    </row>
    <row r="56" spans="1:20" x14ac:dyDescent="0.3">
      <c r="A56" t="s">
        <v>101</v>
      </c>
      <c r="B56">
        <v>2</v>
      </c>
      <c r="J56" t="s">
        <v>93</v>
      </c>
      <c r="S56">
        <v>7</v>
      </c>
      <c r="T56">
        <v>7</v>
      </c>
    </row>
    <row r="57" spans="1:20" x14ac:dyDescent="0.3">
      <c r="A57" t="s">
        <v>102</v>
      </c>
      <c r="B57">
        <v>6</v>
      </c>
      <c r="J57" t="s">
        <v>94</v>
      </c>
      <c r="S57">
        <f>2+3*6</f>
        <v>20</v>
      </c>
      <c r="T57">
        <f>14+6</f>
        <v>20</v>
      </c>
    </row>
    <row r="58" spans="1:20" x14ac:dyDescent="0.3">
      <c r="A58" t="s">
        <v>103</v>
      </c>
      <c r="B58">
        <v>7</v>
      </c>
      <c r="J58" t="s">
        <v>95</v>
      </c>
      <c r="S58">
        <f>5+3</f>
        <v>8</v>
      </c>
      <c r="T58">
        <v>8</v>
      </c>
    </row>
    <row r="59" spans="1:20" x14ac:dyDescent="0.3">
      <c r="A59" t="s">
        <v>104</v>
      </c>
      <c r="B59">
        <v>8</v>
      </c>
      <c r="J59" t="s">
        <v>96</v>
      </c>
    </row>
    <row r="60" spans="1:20" x14ac:dyDescent="0.3">
      <c r="A60" t="s">
        <v>105</v>
      </c>
      <c r="B60">
        <v>14</v>
      </c>
      <c r="J60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BFE0-6224-4B57-AC44-9D863816D52E}">
  <dimension ref="A1:G5"/>
  <sheetViews>
    <sheetView workbookViewId="0">
      <selection activeCell="C2" sqref="C2:C5"/>
    </sheetView>
  </sheetViews>
  <sheetFormatPr baseColWidth="10" defaultRowHeight="14.4" x14ac:dyDescent="0.3"/>
  <sheetData>
    <row r="1" spans="1:7" x14ac:dyDescent="0.3">
      <c r="A1" t="s">
        <v>58</v>
      </c>
      <c r="C1" t="s">
        <v>1</v>
      </c>
      <c r="D1" t="s">
        <v>2</v>
      </c>
      <c r="E1" t="s">
        <v>3</v>
      </c>
      <c r="F1" t="s">
        <v>4</v>
      </c>
      <c r="G1" t="s">
        <v>56</v>
      </c>
    </row>
    <row r="2" spans="1:7" x14ac:dyDescent="0.3">
      <c r="A2" t="s">
        <v>59</v>
      </c>
      <c r="B2" t="s">
        <v>60</v>
      </c>
      <c r="C2">
        <v>10</v>
      </c>
      <c r="D2">
        <v>14</v>
      </c>
      <c r="E2">
        <v>5</v>
      </c>
      <c r="F2">
        <v>6</v>
      </c>
      <c r="G2">
        <v>1</v>
      </c>
    </row>
    <row r="3" spans="1:7" x14ac:dyDescent="0.3">
      <c r="A3" t="s">
        <v>61</v>
      </c>
      <c r="B3" t="s">
        <v>62</v>
      </c>
      <c r="C3">
        <v>10</v>
      </c>
      <c r="D3">
        <v>12</v>
      </c>
      <c r="E3">
        <v>5</v>
      </c>
      <c r="F3">
        <v>7</v>
      </c>
      <c r="G3">
        <v>1</v>
      </c>
    </row>
    <row r="4" spans="1:7" x14ac:dyDescent="0.3">
      <c r="A4" t="s">
        <v>63</v>
      </c>
      <c r="B4" t="s">
        <v>64</v>
      </c>
      <c r="C4">
        <v>9</v>
      </c>
      <c r="D4">
        <v>14</v>
      </c>
      <c r="E4">
        <v>3</v>
      </c>
      <c r="F4">
        <v>7</v>
      </c>
      <c r="G4">
        <v>1</v>
      </c>
    </row>
    <row r="5" spans="1:7" x14ac:dyDescent="0.3">
      <c r="A5" t="s">
        <v>65</v>
      </c>
      <c r="B5" t="s">
        <v>57</v>
      </c>
      <c r="C5">
        <v>10</v>
      </c>
      <c r="D5">
        <v>15</v>
      </c>
      <c r="E5">
        <v>2</v>
      </c>
      <c r="F5">
        <v>8</v>
      </c>
      <c r="G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2022-04-13T06:34:26Z</dcterms:created>
  <dcterms:modified xsi:type="dcterms:W3CDTF">2022-04-15T08:16:58Z</dcterms:modified>
</cp:coreProperties>
</file>