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120" yWindow="120" windowWidth="28515" windowHeight="143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78" i="1" l="1"/>
  <c r="L69" i="1" s="1"/>
  <c r="L71" i="1"/>
  <c r="B79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P71" i="1"/>
  <c r="Q71" i="1"/>
  <c r="R71" i="1"/>
  <c r="S71" i="1"/>
  <c r="L72" i="1"/>
  <c r="M72" i="1"/>
  <c r="P72" i="1"/>
  <c r="Q72" i="1"/>
  <c r="R72" i="1"/>
  <c r="S72" i="1"/>
  <c r="L73" i="1"/>
  <c r="M73" i="1"/>
  <c r="N73" i="1"/>
  <c r="Q73" i="1"/>
  <c r="R73" i="1"/>
  <c r="S73" i="1"/>
  <c r="M74" i="1"/>
  <c r="N74" i="1"/>
  <c r="P74" i="1"/>
  <c r="R74" i="1"/>
  <c r="S74" i="1"/>
  <c r="L75" i="1"/>
  <c r="N75" i="1"/>
  <c r="P75" i="1"/>
  <c r="Q75" i="1"/>
  <c r="K70" i="1"/>
  <c r="K71" i="1"/>
  <c r="K72" i="1"/>
  <c r="K75" i="1"/>
  <c r="K69" i="1"/>
  <c r="C69" i="1"/>
  <c r="E69" i="1"/>
  <c r="F69" i="1"/>
  <c r="G69" i="1"/>
  <c r="H69" i="1"/>
  <c r="I69" i="1"/>
  <c r="J69" i="1"/>
  <c r="C70" i="1"/>
  <c r="E70" i="1"/>
  <c r="F70" i="1"/>
  <c r="G70" i="1"/>
  <c r="H70" i="1"/>
  <c r="I70" i="1"/>
  <c r="J70" i="1"/>
  <c r="C71" i="1"/>
  <c r="E71" i="1"/>
  <c r="G71" i="1"/>
  <c r="H71" i="1"/>
  <c r="I71" i="1"/>
  <c r="J71" i="1"/>
  <c r="C72" i="1"/>
  <c r="D72" i="1"/>
  <c r="G72" i="1"/>
  <c r="H72" i="1"/>
  <c r="I72" i="1"/>
  <c r="J72" i="1"/>
  <c r="C73" i="1"/>
  <c r="D73" i="1"/>
  <c r="E73" i="1"/>
  <c r="H73" i="1"/>
  <c r="I73" i="1"/>
  <c r="J73" i="1"/>
  <c r="D74" i="1"/>
  <c r="E74" i="1"/>
  <c r="G74" i="1"/>
  <c r="I74" i="1"/>
  <c r="J74" i="1"/>
  <c r="C75" i="1"/>
  <c r="E75" i="1"/>
  <c r="G75" i="1"/>
  <c r="H75" i="1"/>
  <c r="B70" i="1"/>
  <c r="B71" i="1"/>
  <c r="B72" i="1"/>
  <c r="B75" i="1"/>
  <c r="B6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B61" i="1"/>
  <c r="B62" i="1"/>
  <c r="B63" i="1"/>
  <c r="B64" i="1"/>
  <c r="B60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B51" i="1"/>
  <c r="B52" i="1"/>
  <c r="B53" i="1"/>
  <c r="B54" i="1"/>
  <c r="B55" i="1"/>
  <c r="B50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B37" i="1"/>
  <c r="B38" i="1"/>
  <c r="B39" i="1"/>
  <c r="B40" i="1"/>
  <c r="B41" i="1"/>
  <c r="B42" i="1"/>
  <c r="B43" i="1"/>
  <c r="B44" i="1"/>
  <c r="B36" i="1"/>
  <c r="D17" i="1"/>
  <c r="D22" i="1" s="1"/>
  <c r="D18" i="1"/>
  <c r="D19" i="1"/>
  <c r="D20" i="1"/>
  <c r="D21" i="1"/>
  <c r="D16" i="1"/>
  <c r="B74" i="1" l="1"/>
  <c r="I75" i="1"/>
  <c r="D75" i="1"/>
  <c r="H74" i="1"/>
  <c r="C74" i="1"/>
  <c r="G73" i="1"/>
  <c r="E72" i="1"/>
  <c r="D71" i="1"/>
  <c r="D70" i="1"/>
  <c r="D69" i="1"/>
  <c r="K74" i="1"/>
  <c r="R75" i="1"/>
  <c r="M75" i="1"/>
  <c r="Q74" i="1"/>
  <c r="L74" i="1"/>
  <c r="P73" i="1"/>
  <c r="N72" i="1"/>
  <c r="M71" i="1"/>
  <c r="M70" i="1"/>
  <c r="L70" i="1"/>
  <c r="M69" i="1"/>
  <c r="B73" i="1"/>
  <c r="J75" i="1"/>
  <c r="F75" i="1"/>
  <c r="F74" i="1"/>
  <c r="F73" i="1"/>
  <c r="F72" i="1"/>
  <c r="F71" i="1"/>
  <c r="K73" i="1"/>
  <c r="S75" i="1"/>
  <c r="O75" i="1"/>
  <c r="O74" i="1"/>
  <c r="O73" i="1"/>
  <c r="O72" i="1"/>
  <c r="O71" i="1"/>
  <c r="B11" i="1" l="1"/>
  <c r="B12" i="1" s="1"/>
</calcChain>
</file>

<file path=xl/sharedStrings.xml><?xml version="1.0" encoding="utf-8"?>
<sst xmlns="http://schemas.openxmlformats.org/spreadsheetml/2006/main" count="44" uniqueCount="39">
  <si>
    <t>Basics</t>
  </si>
  <si>
    <t>Top:</t>
  </si>
  <si>
    <t>Width:</t>
  </si>
  <si>
    <t>Height</t>
  </si>
  <si>
    <t>Maximum Width is current Height</t>
  </si>
  <si>
    <t>Roots:</t>
  </si>
  <si>
    <t>Depth:</t>
  </si>
  <si>
    <t>No limitations on Root placement</t>
  </si>
  <si>
    <t>Expected Playing Time (seconds):</t>
  </si>
  <si>
    <t>Average Action Interval (seconds):</t>
  </si>
  <si>
    <t>Estimated Actions:</t>
  </si>
  <si>
    <t>Of which Growth Actions:</t>
  </si>
  <si>
    <t>Growth Actions to reach maximum size:</t>
  </si>
  <si>
    <t>Tree Height:</t>
  </si>
  <si>
    <t>Tree Width:</t>
  </si>
  <si>
    <t>Foilage Density:</t>
  </si>
  <si>
    <t>Root Areas:</t>
  </si>
  <si>
    <t>Root Width:</t>
  </si>
  <si>
    <t>Root Branching:</t>
  </si>
  <si>
    <t>Actions:</t>
  </si>
  <si>
    <t>Weight:</t>
  </si>
  <si>
    <t>Calculated Actions:</t>
  </si>
  <si>
    <t>Sum:</t>
  </si>
  <si>
    <t>Moisture intake per second (%):</t>
  </si>
  <si>
    <t>Light absorption (%):</t>
  </si>
  <si>
    <t>Tree top Width</t>
  </si>
  <si>
    <t>Tree Top Height</t>
  </si>
  <si>
    <t>Tree top width:</t>
  </si>
  <si>
    <t>Light units generated per second per horizontal segment:</t>
  </si>
  <si>
    <t>Light intake by width and density</t>
  </si>
  <si>
    <t>delta light intake</t>
  </si>
  <si>
    <t>New tree top width:</t>
  </si>
  <si>
    <t>New Foilage Density:</t>
  </si>
  <si>
    <t>Light units required by tree top size</t>
  </si>
  <si>
    <t>Free light units by width (foilage density = 5)</t>
  </si>
  <si>
    <t>Free light units by width (foilage density = 3)</t>
  </si>
  <si>
    <t>Tree top size by width and height</t>
  </si>
  <si>
    <t>divider:</t>
  </si>
  <si>
    <t>exponent: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</si>
</sst>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79"/>
  <sheetViews>
    <sheetView tabSelected="1" topLeftCell="A43" zoomScale="90" zoomScaleNormal="90" workbookViewId="0">
      <selection activeCell="H88" sqref="H88"/>
    </sheetView>
  </sheetViews>
  <sheetFormatPr baseColWidth="10" defaultRowHeight="15" x14ac:dyDescent="0.25"/>
  <cols>
    <col min="1" max="1" width="52.5703125" bestFit="1" customWidth="1"/>
    <col min="2" max="2" width="26.5703125" customWidth="1"/>
    <col min="3" max="3" width="19.42578125" bestFit="1" customWidth="1"/>
    <col min="4" max="4" width="16.85546875" customWidth="1"/>
  </cols>
  <sheetData>
    <row r="1" spans="1:5" x14ac:dyDescent="0.25">
      <c r="A1" t="s">
        <v>0</v>
      </c>
    </row>
    <row r="3" spans="1:5" x14ac:dyDescent="0.25">
      <c r="A3" t="s">
        <v>1</v>
      </c>
      <c r="D3" t="s">
        <v>5</v>
      </c>
    </row>
    <row r="4" spans="1:5" x14ac:dyDescent="0.25">
      <c r="A4" t="s">
        <v>2</v>
      </c>
      <c r="B4">
        <v>20</v>
      </c>
      <c r="D4" t="s">
        <v>2</v>
      </c>
      <c r="E4">
        <v>20</v>
      </c>
    </row>
    <row r="5" spans="1:5" x14ac:dyDescent="0.25">
      <c r="A5" t="s">
        <v>3</v>
      </c>
      <c r="B5">
        <v>10</v>
      </c>
      <c r="D5" t="s">
        <v>6</v>
      </c>
      <c r="E5">
        <v>4</v>
      </c>
    </row>
    <row r="7" spans="1:5" x14ac:dyDescent="0.25">
      <c r="A7" t="s">
        <v>4</v>
      </c>
      <c r="D7" t="s">
        <v>7</v>
      </c>
    </row>
    <row r="9" spans="1:5" x14ac:dyDescent="0.25">
      <c r="A9" t="s">
        <v>8</v>
      </c>
      <c r="B9">
        <v>300</v>
      </c>
    </row>
    <row r="10" spans="1:5" x14ac:dyDescent="0.25">
      <c r="A10" t="s">
        <v>9</v>
      </c>
      <c r="B10">
        <v>3</v>
      </c>
    </row>
    <row r="11" spans="1:5" x14ac:dyDescent="0.25">
      <c r="A11" t="s">
        <v>10</v>
      </c>
      <c r="B11">
        <f>B9/B10</f>
        <v>100</v>
      </c>
    </row>
    <row r="12" spans="1:5" x14ac:dyDescent="0.25">
      <c r="A12" t="s">
        <v>11</v>
      </c>
      <c r="B12">
        <f>B11*0.8</f>
        <v>80</v>
      </c>
    </row>
    <row r="14" spans="1:5" x14ac:dyDescent="0.25">
      <c r="A14" t="s">
        <v>12</v>
      </c>
    </row>
    <row r="15" spans="1:5" x14ac:dyDescent="0.25">
      <c r="B15" t="s">
        <v>19</v>
      </c>
      <c r="C15" t="s">
        <v>20</v>
      </c>
      <c r="D15" t="s">
        <v>21</v>
      </c>
    </row>
    <row r="16" spans="1:5" x14ac:dyDescent="0.25">
      <c r="A16" t="s">
        <v>13</v>
      </c>
      <c r="B16">
        <v>10</v>
      </c>
      <c r="C16">
        <v>1</v>
      </c>
      <c r="D16">
        <f>B16*C16</f>
        <v>10</v>
      </c>
    </row>
    <row r="17" spans="1:5" x14ac:dyDescent="0.25">
      <c r="A17" t="s">
        <v>14</v>
      </c>
      <c r="B17">
        <v>10</v>
      </c>
      <c r="C17">
        <v>1</v>
      </c>
      <c r="D17">
        <f t="shared" ref="D17:D21" si="0">B17*C17</f>
        <v>10</v>
      </c>
    </row>
    <row r="18" spans="1:5" x14ac:dyDescent="0.25">
      <c r="A18" t="s">
        <v>15</v>
      </c>
      <c r="B18">
        <v>10</v>
      </c>
      <c r="C18">
        <v>0.5</v>
      </c>
      <c r="D18">
        <f t="shared" si="0"/>
        <v>5</v>
      </c>
    </row>
    <row r="19" spans="1:5" x14ac:dyDescent="0.25">
      <c r="A19" t="s">
        <v>16</v>
      </c>
      <c r="B19">
        <v>20</v>
      </c>
      <c r="C19">
        <v>0.5</v>
      </c>
      <c r="D19">
        <f t="shared" si="0"/>
        <v>10</v>
      </c>
    </row>
    <row r="20" spans="1:5" x14ac:dyDescent="0.25">
      <c r="A20" t="s">
        <v>18</v>
      </c>
      <c r="B20">
        <v>5</v>
      </c>
      <c r="C20">
        <v>4</v>
      </c>
      <c r="D20">
        <f t="shared" si="0"/>
        <v>20</v>
      </c>
    </row>
    <row r="21" spans="1:5" x14ac:dyDescent="0.25">
      <c r="A21" t="s">
        <v>17</v>
      </c>
      <c r="B21">
        <v>5</v>
      </c>
      <c r="C21">
        <v>3</v>
      </c>
      <c r="D21">
        <f t="shared" si="0"/>
        <v>15</v>
      </c>
    </row>
    <row r="22" spans="1:5" x14ac:dyDescent="0.25">
      <c r="A22" s="1" t="s">
        <v>22</v>
      </c>
      <c r="B22" s="1"/>
      <c r="C22" s="1"/>
      <c r="D22" s="1">
        <f>SUM(D16:D21)</f>
        <v>70</v>
      </c>
    </row>
    <row r="25" spans="1:5" x14ac:dyDescent="0.25">
      <c r="A25" t="s">
        <v>15</v>
      </c>
      <c r="C25" t="s">
        <v>24</v>
      </c>
      <c r="D25" t="s">
        <v>18</v>
      </c>
      <c r="E25" t="s">
        <v>23</v>
      </c>
    </row>
    <row r="26" spans="1:5" x14ac:dyDescent="0.25">
      <c r="A26">
        <v>0</v>
      </c>
      <c r="C26">
        <v>34</v>
      </c>
      <c r="D26">
        <v>1</v>
      </c>
      <c r="E26">
        <v>1</v>
      </c>
    </row>
    <row r="27" spans="1:5" x14ac:dyDescent="0.25">
      <c r="A27">
        <v>1</v>
      </c>
      <c r="C27">
        <v>68</v>
      </c>
      <c r="D27">
        <v>2</v>
      </c>
      <c r="E27">
        <v>2</v>
      </c>
    </row>
    <row r="28" spans="1:5" x14ac:dyDescent="0.25">
      <c r="A28">
        <v>2</v>
      </c>
      <c r="C28">
        <v>76</v>
      </c>
      <c r="D28">
        <v>3</v>
      </c>
      <c r="E28">
        <v>3</v>
      </c>
    </row>
    <row r="29" spans="1:5" x14ac:dyDescent="0.25">
      <c r="A29">
        <v>3</v>
      </c>
      <c r="C29">
        <v>84</v>
      </c>
      <c r="D29">
        <v>4</v>
      </c>
      <c r="E29">
        <v>4</v>
      </c>
    </row>
    <row r="30" spans="1:5" x14ac:dyDescent="0.25">
      <c r="A30">
        <v>4</v>
      </c>
      <c r="C30">
        <v>92</v>
      </c>
      <c r="D30">
        <v>5</v>
      </c>
      <c r="E30">
        <v>5</v>
      </c>
    </row>
    <row r="31" spans="1:5" x14ac:dyDescent="0.25">
      <c r="A31">
        <v>5</v>
      </c>
      <c r="C31">
        <v>100</v>
      </c>
    </row>
    <row r="33" spans="1:8" x14ac:dyDescent="0.25">
      <c r="A33" t="s">
        <v>36</v>
      </c>
    </row>
    <row r="34" spans="1:8" x14ac:dyDescent="0.25">
      <c r="B34" t="s">
        <v>26</v>
      </c>
    </row>
    <row r="35" spans="1:8" x14ac:dyDescent="0.25">
      <c r="A35" t="s">
        <v>25</v>
      </c>
      <c r="B35" s="2">
        <v>4</v>
      </c>
      <c r="C35" s="2">
        <v>5</v>
      </c>
      <c r="D35" s="2">
        <v>6</v>
      </c>
      <c r="E35" s="2">
        <v>7</v>
      </c>
      <c r="F35" s="2">
        <v>8</v>
      </c>
      <c r="G35" s="2">
        <v>9</v>
      </c>
      <c r="H35" s="2">
        <v>10</v>
      </c>
    </row>
    <row r="36" spans="1:8" x14ac:dyDescent="0.25">
      <c r="A36">
        <v>3</v>
      </c>
      <c r="B36" s="2">
        <f>IF($A36&lt;(2*B$35),$A36*B$35,"N/A")</f>
        <v>12</v>
      </c>
      <c r="C36" s="2">
        <f t="shared" ref="C36:H36" si="1">IF($A36&lt;(2*C$35),$A36*C$35,"N/A")</f>
        <v>15</v>
      </c>
      <c r="D36" s="2">
        <f t="shared" si="1"/>
        <v>18</v>
      </c>
      <c r="E36" s="2">
        <f t="shared" si="1"/>
        <v>21</v>
      </c>
      <c r="F36" s="2">
        <f t="shared" si="1"/>
        <v>24</v>
      </c>
      <c r="G36" s="2">
        <f t="shared" si="1"/>
        <v>27</v>
      </c>
      <c r="H36" s="2">
        <f t="shared" si="1"/>
        <v>30</v>
      </c>
    </row>
    <row r="37" spans="1:8" x14ac:dyDescent="0.25">
      <c r="A37">
        <v>5</v>
      </c>
      <c r="B37" s="2">
        <f t="shared" ref="B37:H44" si="2">IF($A37&lt;(2*B$35),$A37*B$35,"N/A")</f>
        <v>20</v>
      </c>
      <c r="C37" s="2">
        <f t="shared" si="2"/>
        <v>25</v>
      </c>
      <c r="D37" s="2">
        <f t="shared" si="2"/>
        <v>30</v>
      </c>
      <c r="E37" s="2">
        <f t="shared" si="2"/>
        <v>35</v>
      </c>
      <c r="F37" s="2">
        <f t="shared" si="2"/>
        <v>40</v>
      </c>
      <c r="G37" s="2">
        <f t="shared" si="2"/>
        <v>45</v>
      </c>
      <c r="H37" s="2">
        <f t="shared" si="2"/>
        <v>50</v>
      </c>
    </row>
    <row r="38" spans="1:8" x14ac:dyDescent="0.25">
      <c r="A38">
        <v>7</v>
      </c>
      <c r="B38" s="2">
        <f t="shared" si="2"/>
        <v>28</v>
      </c>
      <c r="C38" s="2">
        <f t="shared" si="2"/>
        <v>35</v>
      </c>
      <c r="D38" s="2">
        <f t="shared" si="2"/>
        <v>42</v>
      </c>
      <c r="E38" s="2">
        <f t="shared" si="2"/>
        <v>49</v>
      </c>
      <c r="F38" s="2">
        <f t="shared" si="2"/>
        <v>56</v>
      </c>
      <c r="G38" s="2">
        <f t="shared" si="2"/>
        <v>63</v>
      </c>
      <c r="H38" s="2">
        <f t="shared" si="2"/>
        <v>70</v>
      </c>
    </row>
    <row r="39" spans="1:8" x14ac:dyDescent="0.25">
      <c r="A39">
        <v>9</v>
      </c>
      <c r="B39" s="2" t="str">
        <f t="shared" si="2"/>
        <v>N/A</v>
      </c>
      <c r="C39" s="2">
        <f t="shared" si="2"/>
        <v>45</v>
      </c>
      <c r="D39" s="2">
        <f t="shared" si="2"/>
        <v>54</v>
      </c>
      <c r="E39" s="2">
        <f t="shared" si="2"/>
        <v>63</v>
      </c>
      <c r="F39" s="2">
        <f t="shared" si="2"/>
        <v>72</v>
      </c>
      <c r="G39" s="2">
        <f t="shared" si="2"/>
        <v>81</v>
      </c>
      <c r="H39" s="2">
        <f t="shared" si="2"/>
        <v>90</v>
      </c>
    </row>
    <row r="40" spans="1:8" x14ac:dyDescent="0.25">
      <c r="A40">
        <v>11</v>
      </c>
      <c r="B40" s="2" t="str">
        <f t="shared" si="2"/>
        <v>N/A</v>
      </c>
      <c r="C40" s="2" t="str">
        <f t="shared" si="2"/>
        <v>N/A</v>
      </c>
      <c r="D40" s="2">
        <f t="shared" si="2"/>
        <v>66</v>
      </c>
      <c r="E40" s="2">
        <f t="shared" si="2"/>
        <v>77</v>
      </c>
      <c r="F40" s="2">
        <f t="shared" si="2"/>
        <v>88</v>
      </c>
      <c r="G40" s="2">
        <f t="shared" si="2"/>
        <v>99</v>
      </c>
      <c r="H40" s="2">
        <f t="shared" si="2"/>
        <v>110</v>
      </c>
    </row>
    <row r="41" spans="1:8" x14ac:dyDescent="0.25">
      <c r="A41">
        <v>13</v>
      </c>
      <c r="B41" s="2" t="str">
        <f t="shared" si="2"/>
        <v>N/A</v>
      </c>
      <c r="C41" s="2" t="str">
        <f t="shared" si="2"/>
        <v>N/A</v>
      </c>
      <c r="D41" s="2" t="str">
        <f t="shared" si="2"/>
        <v>N/A</v>
      </c>
      <c r="E41" s="2">
        <f t="shared" si="2"/>
        <v>91</v>
      </c>
      <c r="F41" s="2">
        <f t="shared" si="2"/>
        <v>104</v>
      </c>
      <c r="G41" s="2">
        <f t="shared" si="2"/>
        <v>117</v>
      </c>
      <c r="H41" s="2">
        <f t="shared" si="2"/>
        <v>130</v>
      </c>
    </row>
    <row r="42" spans="1:8" x14ac:dyDescent="0.25">
      <c r="A42">
        <v>15</v>
      </c>
      <c r="B42" s="2" t="str">
        <f t="shared" si="2"/>
        <v>N/A</v>
      </c>
      <c r="C42" s="2" t="str">
        <f t="shared" si="2"/>
        <v>N/A</v>
      </c>
      <c r="D42" s="2" t="str">
        <f t="shared" si="2"/>
        <v>N/A</v>
      </c>
      <c r="E42" s="2" t="str">
        <f t="shared" si="2"/>
        <v>N/A</v>
      </c>
      <c r="F42" s="2">
        <f t="shared" si="2"/>
        <v>120</v>
      </c>
      <c r="G42" s="2">
        <f t="shared" si="2"/>
        <v>135</v>
      </c>
      <c r="H42" s="2">
        <f t="shared" si="2"/>
        <v>150</v>
      </c>
    </row>
    <row r="43" spans="1:8" x14ac:dyDescent="0.25">
      <c r="A43">
        <v>17</v>
      </c>
      <c r="B43" s="2" t="str">
        <f t="shared" si="2"/>
        <v>N/A</v>
      </c>
      <c r="C43" s="2" t="str">
        <f t="shared" si="2"/>
        <v>N/A</v>
      </c>
      <c r="D43" s="2" t="str">
        <f t="shared" si="2"/>
        <v>N/A</v>
      </c>
      <c r="E43" s="2" t="str">
        <f t="shared" si="2"/>
        <v>N/A</v>
      </c>
      <c r="F43" s="2" t="str">
        <f t="shared" si="2"/>
        <v>N/A</v>
      </c>
      <c r="G43" s="2">
        <f t="shared" si="2"/>
        <v>153</v>
      </c>
      <c r="H43" s="2">
        <f t="shared" si="2"/>
        <v>170</v>
      </c>
    </row>
    <row r="44" spans="1:8" x14ac:dyDescent="0.25">
      <c r="A44">
        <v>19</v>
      </c>
      <c r="B44" s="2" t="str">
        <f t="shared" si="2"/>
        <v>N/A</v>
      </c>
      <c r="C44" s="2" t="str">
        <f t="shared" si="2"/>
        <v>N/A</v>
      </c>
      <c r="D44" s="2" t="str">
        <f t="shared" si="2"/>
        <v>N/A</v>
      </c>
      <c r="E44" s="2" t="str">
        <f t="shared" si="2"/>
        <v>N/A</v>
      </c>
      <c r="F44" s="2" t="str">
        <f t="shared" si="2"/>
        <v>N/A</v>
      </c>
      <c r="G44" s="2" t="str">
        <f t="shared" si="2"/>
        <v>N/A</v>
      </c>
      <c r="H44" s="2">
        <f t="shared" si="2"/>
        <v>190</v>
      </c>
    </row>
    <row r="46" spans="1:8" x14ac:dyDescent="0.25">
      <c r="A46" t="s">
        <v>29</v>
      </c>
    </row>
    <row r="47" spans="1:8" x14ac:dyDescent="0.25">
      <c r="A47" t="s">
        <v>28</v>
      </c>
      <c r="B47">
        <v>10</v>
      </c>
    </row>
    <row r="48" spans="1:8" x14ac:dyDescent="0.25">
      <c r="B48" t="s">
        <v>27</v>
      </c>
    </row>
    <row r="49" spans="1:10" x14ac:dyDescent="0.25">
      <c r="A49" t="s">
        <v>15</v>
      </c>
      <c r="B49">
        <v>3</v>
      </c>
      <c r="C49">
        <v>5</v>
      </c>
      <c r="D49">
        <v>7</v>
      </c>
      <c r="E49">
        <v>9</v>
      </c>
      <c r="F49">
        <v>11</v>
      </c>
      <c r="G49">
        <v>13</v>
      </c>
      <c r="H49">
        <v>15</v>
      </c>
      <c r="I49">
        <v>17</v>
      </c>
      <c r="J49">
        <v>19</v>
      </c>
    </row>
    <row r="50" spans="1:10" x14ac:dyDescent="0.25">
      <c r="A50">
        <v>0</v>
      </c>
      <c r="B50" s="2">
        <f>$C26/100*$B$47*B$49</f>
        <v>10.200000000000001</v>
      </c>
      <c r="C50" s="2">
        <f t="shared" ref="C50:J50" si="3">$C26/100*$B$47*C$49</f>
        <v>17</v>
      </c>
      <c r="D50" s="2">
        <f t="shared" si="3"/>
        <v>23.800000000000004</v>
      </c>
      <c r="E50" s="2">
        <f t="shared" si="3"/>
        <v>30.6</v>
      </c>
      <c r="F50" s="2">
        <f t="shared" si="3"/>
        <v>37.400000000000006</v>
      </c>
      <c r="G50" s="2">
        <f t="shared" si="3"/>
        <v>44.2</v>
      </c>
      <c r="H50" s="2">
        <f t="shared" si="3"/>
        <v>51.000000000000007</v>
      </c>
      <c r="I50" s="2">
        <f t="shared" si="3"/>
        <v>57.800000000000004</v>
      </c>
      <c r="J50" s="2">
        <f t="shared" si="3"/>
        <v>64.600000000000009</v>
      </c>
    </row>
    <row r="51" spans="1:10" x14ac:dyDescent="0.25">
      <c r="A51">
        <v>1</v>
      </c>
      <c r="B51" s="2">
        <f t="shared" ref="B51:J55" si="4">$C27/100*$B$47*B$49</f>
        <v>20.400000000000002</v>
      </c>
      <c r="C51" s="2">
        <f t="shared" si="4"/>
        <v>34</v>
      </c>
      <c r="D51" s="2">
        <f t="shared" si="4"/>
        <v>47.600000000000009</v>
      </c>
      <c r="E51" s="2">
        <f t="shared" si="4"/>
        <v>61.2</v>
      </c>
      <c r="F51" s="2">
        <f t="shared" si="4"/>
        <v>74.800000000000011</v>
      </c>
      <c r="G51" s="2">
        <f t="shared" si="4"/>
        <v>88.4</v>
      </c>
      <c r="H51" s="2">
        <f t="shared" si="4"/>
        <v>102.00000000000001</v>
      </c>
      <c r="I51" s="2">
        <f t="shared" si="4"/>
        <v>115.60000000000001</v>
      </c>
      <c r="J51" s="2">
        <f t="shared" si="4"/>
        <v>129.20000000000002</v>
      </c>
    </row>
    <row r="52" spans="1:10" x14ac:dyDescent="0.25">
      <c r="A52">
        <v>2</v>
      </c>
      <c r="B52" s="2">
        <f t="shared" si="4"/>
        <v>22.799999999999997</v>
      </c>
      <c r="C52" s="2">
        <f t="shared" si="4"/>
        <v>38</v>
      </c>
      <c r="D52" s="2">
        <f t="shared" si="4"/>
        <v>53.199999999999996</v>
      </c>
      <c r="E52" s="2">
        <f t="shared" si="4"/>
        <v>68.399999999999991</v>
      </c>
      <c r="F52" s="2">
        <f t="shared" si="4"/>
        <v>83.6</v>
      </c>
      <c r="G52" s="2">
        <f t="shared" si="4"/>
        <v>98.8</v>
      </c>
      <c r="H52" s="2">
        <f t="shared" si="4"/>
        <v>114</v>
      </c>
      <c r="I52" s="2">
        <f t="shared" si="4"/>
        <v>129.19999999999999</v>
      </c>
      <c r="J52" s="2">
        <f t="shared" si="4"/>
        <v>144.4</v>
      </c>
    </row>
    <row r="53" spans="1:10" x14ac:dyDescent="0.25">
      <c r="A53">
        <v>3</v>
      </c>
      <c r="B53" s="2">
        <f t="shared" si="4"/>
        <v>25.200000000000003</v>
      </c>
      <c r="C53" s="2">
        <f t="shared" si="4"/>
        <v>42</v>
      </c>
      <c r="D53" s="2">
        <f t="shared" si="4"/>
        <v>58.800000000000004</v>
      </c>
      <c r="E53" s="2">
        <f t="shared" si="4"/>
        <v>75.600000000000009</v>
      </c>
      <c r="F53" s="2">
        <f t="shared" si="4"/>
        <v>92.4</v>
      </c>
      <c r="G53" s="2">
        <f t="shared" si="4"/>
        <v>109.2</v>
      </c>
      <c r="H53" s="2">
        <f t="shared" si="4"/>
        <v>126</v>
      </c>
      <c r="I53" s="2">
        <f t="shared" si="4"/>
        <v>142.80000000000001</v>
      </c>
      <c r="J53" s="2">
        <f t="shared" si="4"/>
        <v>159.6</v>
      </c>
    </row>
    <row r="54" spans="1:10" x14ac:dyDescent="0.25">
      <c r="A54">
        <v>4</v>
      </c>
      <c r="B54" s="2">
        <f t="shared" si="4"/>
        <v>27.6</v>
      </c>
      <c r="C54" s="2">
        <f t="shared" si="4"/>
        <v>46.000000000000007</v>
      </c>
      <c r="D54" s="2">
        <f t="shared" si="4"/>
        <v>64.400000000000006</v>
      </c>
      <c r="E54" s="2">
        <f t="shared" si="4"/>
        <v>82.800000000000011</v>
      </c>
      <c r="F54" s="2">
        <f t="shared" si="4"/>
        <v>101.20000000000002</v>
      </c>
      <c r="G54" s="2">
        <f t="shared" si="4"/>
        <v>119.60000000000001</v>
      </c>
      <c r="H54" s="2">
        <f t="shared" si="4"/>
        <v>138.00000000000003</v>
      </c>
      <c r="I54" s="2">
        <f t="shared" si="4"/>
        <v>156.4</v>
      </c>
      <c r="J54" s="2">
        <f t="shared" si="4"/>
        <v>174.8</v>
      </c>
    </row>
    <row r="55" spans="1:10" x14ac:dyDescent="0.25">
      <c r="A55">
        <v>5</v>
      </c>
      <c r="B55" s="2">
        <f t="shared" si="4"/>
        <v>30</v>
      </c>
      <c r="C55" s="2">
        <f t="shared" si="4"/>
        <v>50</v>
      </c>
      <c r="D55" s="2">
        <f t="shared" si="4"/>
        <v>70</v>
      </c>
      <c r="E55" s="2">
        <f t="shared" si="4"/>
        <v>90</v>
      </c>
      <c r="F55" s="2">
        <f t="shared" si="4"/>
        <v>110</v>
      </c>
      <c r="G55" s="2">
        <f t="shared" si="4"/>
        <v>130</v>
      </c>
      <c r="H55" s="2">
        <f t="shared" si="4"/>
        <v>150</v>
      </c>
      <c r="I55" s="2">
        <f t="shared" si="4"/>
        <v>170</v>
      </c>
      <c r="J55" s="2">
        <f t="shared" si="4"/>
        <v>190</v>
      </c>
    </row>
    <row r="56" spans="1:10" x14ac:dyDescent="0.25">
      <c r="B56" s="2"/>
      <c r="C56" s="2"/>
      <c r="D56" s="2"/>
      <c r="E56" s="2"/>
      <c r="F56" s="2"/>
      <c r="G56" s="2"/>
      <c r="H56" s="2"/>
    </row>
    <row r="57" spans="1:10" x14ac:dyDescent="0.25">
      <c r="A57" s="3" t="s">
        <v>30</v>
      </c>
      <c r="C57" s="2"/>
      <c r="D57" s="2"/>
      <c r="E57" s="2"/>
      <c r="F57" s="2"/>
      <c r="G57" s="2"/>
      <c r="H57" s="2"/>
    </row>
    <row r="58" spans="1:10" x14ac:dyDescent="0.25">
      <c r="B58" t="s">
        <v>31</v>
      </c>
    </row>
    <row r="59" spans="1:10" x14ac:dyDescent="0.25">
      <c r="A59" t="s">
        <v>32</v>
      </c>
      <c r="B59">
        <v>5</v>
      </c>
      <c r="C59">
        <v>7</v>
      </c>
      <c r="D59">
        <v>9</v>
      </c>
      <c r="E59">
        <v>11</v>
      </c>
      <c r="F59">
        <v>13</v>
      </c>
      <c r="G59">
        <v>15</v>
      </c>
      <c r="H59">
        <v>17</v>
      </c>
      <c r="I59">
        <v>19</v>
      </c>
    </row>
    <row r="60" spans="1:10" x14ac:dyDescent="0.25">
      <c r="A60">
        <v>0</v>
      </c>
      <c r="B60" s="2">
        <f>(B$59*$C26-(B$59-2)*$C27)/100*$B$47</f>
        <v>-3.4000000000000004</v>
      </c>
      <c r="C60" s="2">
        <f t="shared" ref="C60:I60" si="5">(C$59*$C26-(C$59-2)*$C27)/100*$B$47</f>
        <v>-10.199999999999999</v>
      </c>
      <c r="D60" s="2">
        <f t="shared" si="5"/>
        <v>-17</v>
      </c>
      <c r="E60" s="2">
        <f t="shared" si="5"/>
        <v>-23.799999999999997</v>
      </c>
      <c r="F60" s="2">
        <f t="shared" si="5"/>
        <v>-30.6</v>
      </c>
      <c r="G60" s="2">
        <f t="shared" si="5"/>
        <v>-37.400000000000006</v>
      </c>
      <c r="H60" s="2">
        <f t="shared" si="5"/>
        <v>-44.2</v>
      </c>
      <c r="I60" s="2">
        <f t="shared" si="5"/>
        <v>-51</v>
      </c>
      <c r="J60" s="2"/>
    </row>
    <row r="61" spans="1:10" x14ac:dyDescent="0.25">
      <c r="A61">
        <v>1</v>
      </c>
      <c r="B61" s="2">
        <f t="shared" ref="B61:I64" si="6">(B$59*$C27-(B$59-2)*$C28)/100*$B$47</f>
        <v>11.200000000000001</v>
      </c>
      <c r="C61" s="2">
        <f t="shared" si="6"/>
        <v>9.6</v>
      </c>
      <c r="D61" s="2">
        <f t="shared" si="6"/>
        <v>8</v>
      </c>
      <c r="E61" s="2">
        <f t="shared" si="6"/>
        <v>6.4</v>
      </c>
      <c r="F61" s="2">
        <f t="shared" si="6"/>
        <v>4.8</v>
      </c>
      <c r="G61" s="2">
        <f t="shared" si="6"/>
        <v>3.2</v>
      </c>
      <c r="H61" s="2">
        <f t="shared" si="6"/>
        <v>1.6</v>
      </c>
      <c r="I61" s="2">
        <f t="shared" si="6"/>
        <v>0</v>
      </c>
      <c r="J61" s="2"/>
    </row>
    <row r="62" spans="1:10" x14ac:dyDescent="0.25">
      <c r="A62">
        <v>2</v>
      </c>
      <c r="B62" s="2">
        <f t="shared" si="6"/>
        <v>12.8</v>
      </c>
      <c r="C62" s="2">
        <f t="shared" si="6"/>
        <v>11.200000000000001</v>
      </c>
      <c r="D62" s="2">
        <f t="shared" si="6"/>
        <v>9.6</v>
      </c>
      <c r="E62" s="2">
        <f t="shared" si="6"/>
        <v>8</v>
      </c>
      <c r="F62" s="2">
        <f t="shared" si="6"/>
        <v>6.4</v>
      </c>
      <c r="G62" s="2">
        <f t="shared" si="6"/>
        <v>4.8</v>
      </c>
      <c r="H62" s="2">
        <f t="shared" si="6"/>
        <v>3.2</v>
      </c>
      <c r="I62" s="2">
        <f t="shared" si="6"/>
        <v>1.6</v>
      </c>
      <c r="J62" s="2"/>
    </row>
    <row r="63" spans="1:10" x14ac:dyDescent="0.25">
      <c r="A63">
        <v>3</v>
      </c>
      <c r="B63" s="2">
        <f t="shared" si="6"/>
        <v>14.399999999999999</v>
      </c>
      <c r="C63" s="2">
        <f t="shared" si="6"/>
        <v>12.8</v>
      </c>
      <c r="D63" s="2">
        <f t="shared" si="6"/>
        <v>11.200000000000001</v>
      </c>
      <c r="E63" s="2">
        <f t="shared" si="6"/>
        <v>9.6</v>
      </c>
      <c r="F63" s="2">
        <f t="shared" si="6"/>
        <v>8</v>
      </c>
      <c r="G63" s="2">
        <f t="shared" si="6"/>
        <v>6.4</v>
      </c>
      <c r="H63" s="2">
        <f t="shared" si="6"/>
        <v>4.8</v>
      </c>
      <c r="I63" s="2">
        <f t="shared" si="6"/>
        <v>3.2</v>
      </c>
      <c r="J63" s="2"/>
    </row>
    <row r="64" spans="1:10" x14ac:dyDescent="0.25">
      <c r="A64">
        <v>4</v>
      </c>
      <c r="B64" s="2">
        <f t="shared" si="6"/>
        <v>16</v>
      </c>
      <c r="C64" s="2">
        <f t="shared" si="6"/>
        <v>14.399999999999999</v>
      </c>
      <c r="D64" s="2">
        <f t="shared" si="6"/>
        <v>12.8</v>
      </c>
      <c r="E64" s="2">
        <f t="shared" si="6"/>
        <v>11.200000000000001</v>
      </c>
      <c r="F64" s="2">
        <f t="shared" si="6"/>
        <v>9.6</v>
      </c>
      <c r="G64" s="2">
        <f t="shared" si="6"/>
        <v>8</v>
      </c>
      <c r="H64" s="2">
        <f t="shared" si="6"/>
        <v>6.4</v>
      </c>
      <c r="I64" s="2">
        <f t="shared" si="6"/>
        <v>4.8</v>
      </c>
      <c r="J64" s="2"/>
    </row>
    <row r="65" spans="1:19" x14ac:dyDescent="0.25">
      <c r="B65" s="2"/>
      <c r="C65" s="2"/>
      <c r="D65" s="2"/>
      <c r="E65" s="2"/>
      <c r="F65" s="2"/>
      <c r="G65" s="2"/>
      <c r="H65" s="2"/>
      <c r="I65" s="2"/>
      <c r="J65" s="2"/>
    </row>
    <row r="66" spans="1:19" x14ac:dyDescent="0.25">
      <c r="A66" t="s">
        <v>33</v>
      </c>
    </row>
    <row r="67" spans="1:19" x14ac:dyDescent="0.25">
      <c r="B67" t="s">
        <v>35</v>
      </c>
      <c r="K67" t="s">
        <v>34</v>
      </c>
    </row>
    <row r="68" spans="1:19" x14ac:dyDescent="0.25">
      <c r="A68" t="s">
        <v>26</v>
      </c>
      <c r="B68">
        <v>3</v>
      </c>
      <c r="C68">
        <v>5</v>
      </c>
      <c r="D68">
        <v>7</v>
      </c>
      <c r="E68">
        <v>9</v>
      </c>
      <c r="F68">
        <v>11</v>
      </c>
      <c r="G68">
        <v>13</v>
      </c>
      <c r="H68">
        <v>15</v>
      </c>
      <c r="I68">
        <v>17</v>
      </c>
      <c r="J68">
        <v>19</v>
      </c>
      <c r="K68">
        <v>3</v>
      </c>
      <c r="L68">
        <v>5</v>
      </c>
      <c r="M68">
        <v>7</v>
      </c>
      <c r="N68">
        <v>9</v>
      </c>
      <c r="O68">
        <v>11</v>
      </c>
      <c r="P68">
        <v>13</v>
      </c>
      <c r="Q68">
        <v>15</v>
      </c>
      <c r="R68">
        <v>17</v>
      </c>
      <c r="S68">
        <v>19</v>
      </c>
    </row>
    <row r="69" spans="1:19" x14ac:dyDescent="0.25">
      <c r="A69">
        <v>4</v>
      </c>
      <c r="B69">
        <f>IF(B$68&lt;2*$A69,$C$29/100*B$68*$B$47-($A69*B$68/$B$77)^$B$78,"N/A")</f>
        <v>9.094824156799806</v>
      </c>
      <c r="C69">
        <f t="shared" ref="C69:J69" si="7">IF(C$68&lt;2*$A69,$C$29/100*C$68*$B$47-($A69*C$68/$B$77)^$B$78,"N/A")</f>
        <v>16.825114763331111</v>
      </c>
      <c r="D69">
        <f t="shared" si="7"/>
        <v>25.012709271425585</v>
      </c>
      <c r="E69" t="str">
        <f t="shared" si="7"/>
        <v>N/A</v>
      </c>
      <c r="F69" t="str">
        <f t="shared" si="7"/>
        <v>N/A</v>
      </c>
      <c r="G69" t="str">
        <f t="shared" si="7"/>
        <v>N/A</v>
      </c>
      <c r="H69" t="str">
        <f t="shared" si="7"/>
        <v>N/A</v>
      </c>
      <c r="I69" t="str">
        <f t="shared" si="7"/>
        <v>N/A</v>
      </c>
      <c r="J69" t="str">
        <f t="shared" si="7"/>
        <v>N/A</v>
      </c>
      <c r="K69">
        <f>IF(K$68&lt;2*$A69,$C$31/100*K$68*$B$47-($A69*K$68/$B$77)^$B$78,"N/A")</f>
        <v>13.894824156799807</v>
      </c>
      <c r="L69">
        <f t="shared" ref="L69:S69" si="8">IF(L$68&lt;2*$A69,$C$31/100*L$68*$B$47-($A69*L$68/$B$77)^$B$78,"N/A")</f>
        <v>24.825114763331111</v>
      </c>
      <c r="M69">
        <f t="shared" si="8"/>
        <v>36.212709271425588</v>
      </c>
      <c r="N69" t="str">
        <f t="shared" si="8"/>
        <v>N/A</v>
      </c>
      <c r="O69" t="str">
        <f t="shared" si="8"/>
        <v>N/A</v>
      </c>
      <c r="P69" t="str">
        <f t="shared" si="8"/>
        <v>N/A</v>
      </c>
      <c r="Q69" t="str">
        <f t="shared" si="8"/>
        <v>N/A</v>
      </c>
      <c r="R69" t="str">
        <f t="shared" si="8"/>
        <v>N/A</v>
      </c>
      <c r="S69" t="str">
        <f t="shared" si="8"/>
        <v>N/A</v>
      </c>
    </row>
    <row r="70" spans="1:19" x14ac:dyDescent="0.25">
      <c r="A70">
        <v>5</v>
      </c>
      <c r="B70">
        <f t="shared" ref="B70:J75" si="9">IF(B$68&lt;2*$A70,$C$29/100*B$68*$B$47-($A70*B$68/$B$77)^$B$78,"N/A")</f>
        <v>5.6245739558420276</v>
      </c>
      <c r="C70">
        <f t="shared" si="9"/>
        <v>11.400576006213168</v>
      </c>
      <c r="D70">
        <f t="shared" si="9"/>
        <v>17.732419159588105</v>
      </c>
      <c r="E70">
        <f t="shared" si="9"/>
        <v>24.438455662388158</v>
      </c>
      <c r="F70" t="str">
        <f t="shared" si="9"/>
        <v>N/A</v>
      </c>
      <c r="G70" t="str">
        <f t="shared" si="9"/>
        <v>N/A</v>
      </c>
      <c r="H70" t="str">
        <f t="shared" si="9"/>
        <v>N/A</v>
      </c>
      <c r="I70" t="str">
        <f t="shared" si="9"/>
        <v>N/A</v>
      </c>
      <c r="J70" t="str">
        <f t="shared" si="9"/>
        <v>N/A</v>
      </c>
      <c r="K70">
        <f t="shared" ref="K70:S75" si="10">IF(K$68&lt;2*$A70,$C$31/100*K$68*$B$47-($A70*K$68/$B$77)^$B$78,"N/A")</f>
        <v>10.424573955842028</v>
      </c>
      <c r="L70">
        <f t="shared" si="10"/>
        <v>19.400576006213168</v>
      </c>
      <c r="M70">
        <f t="shared" si="10"/>
        <v>28.932419159588108</v>
      </c>
      <c r="N70">
        <f t="shared" si="10"/>
        <v>38.838455662388164</v>
      </c>
      <c r="O70" t="str">
        <f t="shared" si="10"/>
        <v>N/A</v>
      </c>
      <c r="P70" t="str">
        <f t="shared" si="10"/>
        <v>N/A</v>
      </c>
      <c r="Q70" t="str">
        <f t="shared" si="10"/>
        <v>N/A</v>
      </c>
      <c r="R70" t="str">
        <f t="shared" si="10"/>
        <v>N/A</v>
      </c>
      <c r="S70" t="str">
        <f t="shared" si="10"/>
        <v>N/A</v>
      </c>
    </row>
    <row r="71" spans="1:19" x14ac:dyDescent="0.25">
      <c r="A71">
        <v>6</v>
      </c>
      <c r="B71">
        <f t="shared" si="9"/>
        <v>2.2409695533584468</v>
      </c>
      <c r="C71">
        <f t="shared" si="9"/>
        <v>6.1114780573213778</v>
      </c>
      <c r="D71">
        <f t="shared" si="9"/>
        <v>10.633904572088881</v>
      </c>
      <c r="E71">
        <f t="shared" si="9"/>
        <v>15.595203604011381</v>
      </c>
      <c r="F71">
        <f t="shared" si="9"/>
        <v>20.885032174381934</v>
      </c>
      <c r="G71" t="str">
        <f t="shared" si="9"/>
        <v>N/A</v>
      </c>
      <c r="H71" t="str">
        <f t="shared" si="9"/>
        <v>N/A</v>
      </c>
      <c r="I71" t="str">
        <f t="shared" si="9"/>
        <v>N/A</v>
      </c>
      <c r="J71" t="str">
        <f t="shared" si="9"/>
        <v>N/A</v>
      </c>
      <c r="K71">
        <f t="shared" si="10"/>
        <v>7.0409695533584475</v>
      </c>
      <c r="L71">
        <f t="shared" si="10"/>
        <v>14.111478057321378</v>
      </c>
      <c r="M71">
        <f t="shared" si="10"/>
        <v>21.833904572088883</v>
      </c>
      <c r="N71">
        <f t="shared" si="10"/>
        <v>29.995203604011387</v>
      </c>
      <c r="O71">
        <f t="shared" si="10"/>
        <v>38.485032174381928</v>
      </c>
      <c r="P71" t="str">
        <f t="shared" si="10"/>
        <v>N/A</v>
      </c>
      <c r="Q71" t="str">
        <f t="shared" si="10"/>
        <v>N/A</v>
      </c>
      <c r="R71" t="str">
        <f t="shared" si="10"/>
        <v>N/A</v>
      </c>
      <c r="S71" t="str">
        <f t="shared" si="10"/>
        <v>N/A</v>
      </c>
    </row>
    <row r="72" spans="1:19" x14ac:dyDescent="0.25">
      <c r="A72">
        <v>7</v>
      </c>
      <c r="B72">
        <f t="shared" si="9"/>
        <v>-1.0722393636297092</v>
      </c>
      <c r="C72">
        <f t="shared" si="9"/>
        <v>0.9324191595881075</v>
      </c>
      <c r="D72">
        <f t="shared" si="9"/>
        <v>3.6830737328187411</v>
      </c>
      <c r="E72">
        <f t="shared" si="9"/>
        <v>6.9359343485742784</v>
      </c>
      <c r="F72">
        <f t="shared" si="9"/>
        <v>10.564734475024153</v>
      </c>
      <c r="G72">
        <f t="shared" si="9"/>
        <v>14.49246868660596</v>
      </c>
      <c r="H72" t="str">
        <f t="shared" si="9"/>
        <v>N/A</v>
      </c>
      <c r="I72" t="str">
        <f t="shared" si="9"/>
        <v>N/A</v>
      </c>
      <c r="J72" t="str">
        <f t="shared" si="9"/>
        <v>N/A</v>
      </c>
      <c r="K72">
        <f t="shared" si="10"/>
        <v>3.7277606363702915</v>
      </c>
      <c r="L72">
        <f t="shared" si="10"/>
        <v>8.9324191595881075</v>
      </c>
      <c r="M72">
        <f t="shared" si="10"/>
        <v>14.883073732818744</v>
      </c>
      <c r="N72">
        <f t="shared" si="10"/>
        <v>21.335934348574284</v>
      </c>
      <c r="O72">
        <f t="shared" si="10"/>
        <v>28.164734475024147</v>
      </c>
      <c r="P72">
        <f t="shared" si="10"/>
        <v>35.292468686605957</v>
      </c>
      <c r="Q72" t="str">
        <f t="shared" si="10"/>
        <v>N/A</v>
      </c>
      <c r="R72" t="str">
        <f t="shared" si="10"/>
        <v>N/A</v>
      </c>
      <c r="S72" t="str">
        <f t="shared" si="10"/>
        <v>N/A</v>
      </c>
    </row>
    <row r="73" spans="1:19" x14ac:dyDescent="0.25">
      <c r="A73">
        <v>8</v>
      </c>
      <c r="B73">
        <f t="shared" si="9"/>
        <v>-4.3263538752905824</v>
      </c>
      <c r="C73">
        <f t="shared" si="9"/>
        <v>-4.1542660263193412</v>
      </c>
      <c r="D73">
        <f t="shared" si="9"/>
        <v>-3.1437820643490824</v>
      </c>
      <c r="E73">
        <f t="shared" si="9"/>
        <v>-1.5688881514545301</v>
      </c>
      <c r="F73">
        <f t="shared" si="9"/>
        <v>0.42850963995741154</v>
      </c>
      <c r="G73">
        <f t="shared" si="9"/>
        <v>2.7618678898905102</v>
      </c>
      <c r="H73">
        <f t="shared" si="9"/>
        <v>5.3730709947855786</v>
      </c>
      <c r="I73" t="str">
        <f t="shared" si="9"/>
        <v>N/A</v>
      </c>
      <c r="J73" t="str">
        <f t="shared" si="9"/>
        <v>N/A</v>
      </c>
      <c r="K73">
        <f t="shared" si="10"/>
        <v>0.47364612470941836</v>
      </c>
      <c r="L73">
        <f t="shared" si="10"/>
        <v>3.8457339736806588</v>
      </c>
      <c r="M73">
        <f t="shared" si="10"/>
        <v>8.0562179356509205</v>
      </c>
      <c r="N73">
        <f t="shared" si="10"/>
        <v>12.831111848545476</v>
      </c>
      <c r="O73">
        <f t="shared" si="10"/>
        <v>18.028509639957406</v>
      </c>
      <c r="P73">
        <f t="shared" si="10"/>
        <v>23.561867889890507</v>
      </c>
      <c r="Q73">
        <f t="shared" si="10"/>
        <v>29.373070994785579</v>
      </c>
      <c r="R73" t="str">
        <f t="shared" si="10"/>
        <v>N/A</v>
      </c>
      <c r="S73" t="str">
        <f t="shared" si="10"/>
        <v>N/A</v>
      </c>
    </row>
    <row r="74" spans="1:19" x14ac:dyDescent="0.25">
      <c r="A74">
        <v>9</v>
      </c>
      <c r="B74">
        <f t="shared" si="9"/>
        <v>-7.5296692803493563</v>
      </c>
      <c r="C74">
        <f t="shared" si="9"/>
        <v>-9.1615443376118364</v>
      </c>
      <c r="D74">
        <f t="shared" si="9"/>
        <v>-9.8640656514257188</v>
      </c>
      <c r="E74">
        <f t="shared" si="9"/>
        <v>-9.9409441544031125</v>
      </c>
      <c r="F74">
        <f t="shared" si="9"/>
        <v>-9.5494813148651758</v>
      </c>
      <c r="G74">
        <f t="shared" si="9"/>
        <v>-8.7856096521749834</v>
      </c>
      <c r="H74">
        <f t="shared" si="9"/>
        <v>-7.7137497342277754</v>
      </c>
      <c r="I74">
        <f t="shared" si="9"/>
        <v>-6.3800303727618655</v>
      </c>
      <c r="J74" t="str">
        <f t="shared" si="9"/>
        <v>N/A</v>
      </c>
      <c r="K74">
        <f t="shared" si="10"/>
        <v>-2.7296692803493556</v>
      </c>
      <c r="L74">
        <f t="shared" si="10"/>
        <v>-1.1615443376118364</v>
      </c>
      <c r="M74">
        <f t="shared" si="10"/>
        <v>1.3359343485742841</v>
      </c>
      <c r="N74">
        <f t="shared" si="10"/>
        <v>4.4590558455968932</v>
      </c>
      <c r="O74">
        <f t="shared" si="10"/>
        <v>8.0505186851348185</v>
      </c>
      <c r="P74">
        <f t="shared" si="10"/>
        <v>12.014390347825014</v>
      </c>
      <c r="Q74">
        <f t="shared" si="10"/>
        <v>16.286250265772225</v>
      </c>
      <c r="R74">
        <f t="shared" si="10"/>
        <v>20.819969627238152</v>
      </c>
      <c r="S74" t="str">
        <f t="shared" si="10"/>
        <v>N/A</v>
      </c>
    </row>
    <row r="75" spans="1:19" x14ac:dyDescent="0.25">
      <c r="A75">
        <v>10</v>
      </c>
      <c r="B75">
        <f t="shared" si="9"/>
        <v>-10.688521942678623</v>
      </c>
      <c r="C75">
        <f t="shared" si="9"/>
        <v>-14.099320492801198</v>
      </c>
      <c r="D75">
        <f t="shared" si="9"/>
        <v>-16.491070181519845</v>
      </c>
      <c r="E75">
        <f t="shared" si="9"/>
        <v>-18.196794125442409</v>
      </c>
      <c r="F75">
        <f t="shared" si="9"/>
        <v>-19.38897549722482</v>
      </c>
      <c r="G75">
        <f t="shared" si="9"/>
        <v>-20.172805592773031</v>
      </c>
      <c r="H75">
        <f t="shared" si="9"/>
        <v>-20.618922429987009</v>
      </c>
      <c r="I75">
        <f t="shared" si="9"/>
        <v>-20.777906870471895</v>
      </c>
      <c r="J75">
        <f t="shared" si="9"/>
        <v>-20.687686152213757</v>
      </c>
      <c r="K75">
        <f t="shared" si="10"/>
        <v>-5.8885219426786222</v>
      </c>
      <c r="L75">
        <f t="shared" si="10"/>
        <v>-6.0993204928011977</v>
      </c>
      <c r="M75">
        <f t="shared" si="10"/>
        <v>-5.2910701815198422</v>
      </c>
      <c r="N75">
        <f t="shared" si="10"/>
        <v>-3.7967941254424034</v>
      </c>
      <c r="O75">
        <f t="shared" si="10"/>
        <v>-1.7889754972248255</v>
      </c>
      <c r="P75">
        <f t="shared" si="10"/>
        <v>0.62719440722696618</v>
      </c>
      <c r="Q75">
        <f t="shared" si="10"/>
        <v>3.3810775700129909</v>
      </c>
      <c r="R75">
        <f t="shared" si="10"/>
        <v>6.4220931295281218</v>
      </c>
      <c r="S75">
        <f t="shared" si="10"/>
        <v>9.7123138477862483</v>
      </c>
    </row>
    <row r="77" spans="1:19" x14ac:dyDescent="0.25">
      <c r="A77" t="s">
        <v>37</v>
      </c>
      <c r="B77">
        <v>0.5</v>
      </c>
    </row>
    <row r="78" spans="1:19" x14ac:dyDescent="0.25">
      <c r="A78" t="s">
        <v>38</v>
      </c>
      <c r="B78">
        <f>LOG(190)/(LOG(190)-LOG(B77))*0.99</f>
        <v>0.87447880043187665</v>
      </c>
    </row>
    <row r="79" spans="1:19" x14ac:dyDescent="0.25">
      <c r="A79" s="4">
        <v>190</v>
      </c>
      <c r="B79">
        <f>(190/B77)^B78</f>
        <v>180.28768615221375</v>
      </c>
    </row>
  </sheetData>
  <conditionalFormatting sqref="B60:I6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9:J75">
    <cfRule type="cellIs" dxfId="3" priority="4" operator="lessThan">
      <formula>0</formula>
    </cfRule>
  </conditionalFormatting>
  <conditionalFormatting sqref="K69:S75">
    <cfRule type="cellIs" dxfId="2" priority="3" operator="lessThan">
      <formula>0</formula>
    </cfRule>
  </conditionalFormatting>
  <conditionalFormatting sqref="B69:S75">
    <cfRule type="cellIs" dxfId="1" priority="2" operator="equal">
      <formula>"N/A"</formula>
    </cfRule>
  </conditionalFormatting>
  <conditionalFormatting sqref="K69:S75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InnoGames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anwar.dalati</dc:creator>
  <cp:lastModifiedBy>anwar.dalati</cp:lastModifiedBy>
  <dcterms:created xsi:type="dcterms:W3CDTF">2012-04-13T21:06:35Z</dcterms:created>
  <dcterms:modified xsi:type="dcterms:W3CDTF">2012-04-14T01:54:24Z</dcterms:modified>
</cp:coreProperties>
</file>