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Industri\"/>
    </mc:Choice>
  </mc:AlternateContent>
  <xr:revisionPtr revIDLastSave="0" documentId="13_ncr:1_{6B9CB069-B369-4A98-8769-2FFD4B20D77A}" xr6:coauthVersionLast="45" xr6:coauthVersionMax="45" xr10:uidLastSave="{00000000-0000-0000-0000-000000000000}"/>
  <bookViews>
    <workbookView xWindow="-120" yWindow="-120" windowWidth="29040" windowHeight="15990" activeTab="3" xr2:uid="{00000000-000D-0000-FFFF-FFFF00000000}"/>
  </bookViews>
  <sheets>
    <sheet name="data industri" sheetId="1" r:id="rId1"/>
    <sheet name="Pertanian" sheetId="6" r:id="rId2"/>
    <sheet name="Nilai Tambah" sheetId="2" r:id="rId3"/>
    <sheet name="PDB Industri Harga 2000" sheetId="4" r:id="rId4"/>
    <sheet name="Pengeluaran untuk Naker" sheetId="3" r:id="rId5"/>
    <sheet name="Jabar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6" l="1"/>
  <c r="E4" i="6"/>
  <c r="D4" i="6"/>
  <c r="C4" i="6"/>
  <c r="D46" i="4" l="1"/>
  <c r="D34" i="4"/>
  <c r="D30" i="4"/>
  <c r="D27" i="4"/>
  <c r="D26" i="4"/>
  <c r="D23" i="4"/>
  <c r="D21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C17" i="4"/>
</calcChain>
</file>

<file path=xl/sharedStrings.xml><?xml version="1.0" encoding="utf-8"?>
<sst xmlns="http://schemas.openxmlformats.org/spreadsheetml/2006/main" count="74" uniqueCount="51">
  <si>
    <t>Tahun</t>
  </si>
  <si>
    <t>Laju Pertumbuhan Manufaktur (% / Tahun)</t>
  </si>
  <si>
    <t>Makanan dan minuman</t>
  </si>
  <si>
    <t>Tembakau</t>
  </si>
  <si>
    <t>Tekstil</t>
  </si>
  <si>
    <t>Pakaian jadi</t>
  </si>
  <si>
    <t>Kulit dan barang dari kulit</t>
  </si>
  <si>
    <t>Kayu, barang dari kayu, dan anyaman</t>
  </si>
  <si>
    <t>Kertas dan barang dari kertas</t>
  </si>
  <si>
    <t>Penerbitan, percetakan, dan reproduksi</t>
  </si>
  <si>
    <t>Batu bara, minyak dan gas bumi, dan bahan bakar dari nuklir</t>
  </si>
  <si>
    <t>Kimia dan barang-barang dari bahan kimia</t>
  </si>
  <si>
    <t>Karet dan barang-barang dari plastik</t>
  </si>
  <si>
    <t>Barang galian bukan logam</t>
  </si>
  <si>
    <t>Logam dasar</t>
  </si>
  <si>
    <t>Barang-barang dari logam dan peralatannya</t>
  </si>
  <si>
    <t>Mesin dan perlengkapannya</t>
  </si>
  <si>
    <t>Peralatan kantor, akuntansi, dan pengolahan data</t>
  </si>
  <si>
    <t>Mesin listrik lainnya dan perlengkapannya</t>
  </si>
  <si>
    <t>Radio, televisi, dan peralatan komunikasi</t>
  </si>
  <si>
    <t>Peralatan kedokteran, alat ukur, navigasi, optik, dan jam</t>
  </si>
  <si>
    <t>Kendaraan bermotor</t>
  </si>
  <si>
    <t>Alat angkutan lainnya</t>
  </si>
  <si>
    <t>Furniture dan industri pengolahan lainnya</t>
  </si>
  <si>
    <t>Daur ulang</t>
  </si>
  <si>
    <t>Nilai Tambah Subsektor (Harga Berlaku, Milyar Rupiah)</t>
  </si>
  <si>
    <t xml:space="preserve"> 3. INDUSTRI PENGOLAHAN</t>
  </si>
  <si>
    <t xml:space="preserve">    a. Industri  M i g a s</t>
  </si>
  <si>
    <t xml:space="preserve">       1). Pengilangan Minyak Bumi</t>
  </si>
  <si>
    <t xml:space="preserve">       2). Gas Alam Cair</t>
  </si>
  <si>
    <t xml:space="preserve">    b. Industri tanpa Migas</t>
  </si>
  <si>
    <t xml:space="preserve">       1). Makanan, Minuman dan Tembakau</t>
  </si>
  <si>
    <t xml:space="preserve">       2). Tekstil, Brg. kulit &amp; Alas kaki</t>
  </si>
  <si>
    <t xml:space="preserve">       3). Brg. kayu &amp; Hasil hutan lainnya.</t>
  </si>
  <si>
    <t xml:space="preserve">       4). Kertas dan Barang cetakan</t>
  </si>
  <si>
    <t xml:space="preserve">       5). Pupuk, Kimia &amp; Barang dari karet</t>
  </si>
  <si>
    <t xml:space="preserve">       6). Semen &amp; Brg. Galian bukan logam</t>
  </si>
  <si>
    <t xml:space="preserve">       7). Logam Dasar Besi &amp; Baja</t>
  </si>
  <si>
    <t xml:space="preserve">       8). Alat Angk., Mesin &amp; Peralatannya</t>
  </si>
  <si>
    <t xml:space="preserve">       9). Barang lainnya</t>
  </si>
  <si>
    <t>Total</t>
  </si>
  <si>
    <t>Subsektor</t>
  </si>
  <si>
    <t>Jumlah</t>
  </si>
  <si>
    <t>Catatan :</t>
  </si>
  <si>
    <t>Diolah dari Hasil Survei Industri Besar dan Sedang Tahunan</t>
  </si>
  <si>
    <t>Produk Domestik Bruto Atas Dasar Harga Konstan 2000 Menurut Lapangan Usaha (Miliar Rupiah), 2000-2014</t>
  </si>
  <si>
    <t>Nilai Output Industri Besar sedang Menurut Subsektor (Milyar rupiah) , 2000-2011</t>
  </si>
  <si>
    <t>Makanan dan Minuman (Milyar)</t>
  </si>
  <si>
    <t>Luas Panen (ha)</t>
  </si>
  <si>
    <t>Produktivitas (ku/ha)</t>
  </si>
  <si>
    <t>Produksi 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</si>
</sst>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####\ ###\ ###\ ##0.0"/>
    <numFmt numFmtId="165" formatCode="###\ ##0"/>
    <numFmt numFmtId="166" formatCode="#\ ###\ ##0"/>
    <numFmt numFmtId="167" formatCode="###\ ###\ ##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8"/>
      <color theme="3"/>
      <name val="Calibri Light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9"/>
      <color rgb="FFFFFFFF"/>
      <name val="Calibri"/>
      <family val="2"/>
      <charset val="1"/>
      <scheme val="minor"/>
    </font>
    <font>
      <i/>
      <sz val="8"/>
      <name val="Calibri"/>
      <family val="2"/>
      <scheme val="minor"/>
    </font>
    <font>
      <b/>
      <sz val="10"/>
      <name val="Calibri"/>
      <family val="2"/>
      <charset val="1"/>
      <scheme val="minor"/>
    </font>
    <font>
      <b/>
      <sz val="8"/>
      <name val="Calibri"/>
      <family val="2"/>
      <charset val="1"/>
      <scheme val="minor"/>
    </font>
    <font>
      <sz val="8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142"/>
        <bgColor rgb="FF000000"/>
      </patternFill>
    </fill>
    <fill>
      <patternFill patternType="solid">
        <fgColor rgb="FFEEEEE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1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26" borderId="0" applyNumberFormat="0" applyBorder="0" applyAlignment="0" applyProtection="0"/>
    <xf numFmtId="0" fontId="18" fillId="14" borderId="0" applyNumberFormat="0" applyBorder="0" applyAlignment="0" applyProtection="0"/>
    <xf numFmtId="0" fontId="18" fillId="31" borderId="0" applyNumberFormat="0" applyBorder="0" applyAlignment="0" applyProtection="0"/>
    <xf numFmtId="0" fontId="18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28" borderId="0" applyNumberFormat="0" applyBorder="0" applyAlignment="0" applyProtection="0"/>
    <xf numFmtId="0" fontId="18" fillId="30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9" fillId="24" borderId="0" applyNumberFormat="0" applyBorder="0" applyAlignment="0" applyProtection="0"/>
    <xf numFmtId="0" fontId="18" fillId="11" borderId="0" applyNumberFormat="0" applyBorder="0" applyAlignment="0" applyProtection="0"/>
    <xf numFmtId="0" fontId="19" fillId="20" borderId="0" applyNumberFormat="0" applyBorder="0" applyAlignment="0" applyProtection="0"/>
    <xf numFmtId="0" fontId="18" fillId="0" borderId="0"/>
    <xf numFmtId="0" fontId="18" fillId="22" borderId="0" applyNumberFormat="0" applyBorder="0" applyAlignment="0" applyProtection="0"/>
    <xf numFmtId="0" fontId="19" fillId="16" borderId="0" applyNumberFormat="0" applyBorder="0" applyAlignment="0" applyProtection="0"/>
    <xf numFmtId="0" fontId="18" fillId="10" borderId="0" applyNumberFormat="0" applyBorder="0" applyAlignment="0" applyProtection="0"/>
    <xf numFmtId="0" fontId="19" fillId="25" borderId="0" applyNumberFormat="0" applyBorder="0" applyAlignment="0" applyProtection="0"/>
    <xf numFmtId="0" fontId="32" fillId="0" borderId="0" applyNumberFormat="0" applyFill="0" applyBorder="0" applyAlignment="0" applyProtection="0"/>
    <xf numFmtId="0" fontId="28" fillId="5" borderId="4" applyNumberFormat="0" applyAlignment="0" applyProtection="0"/>
    <xf numFmtId="0" fontId="23" fillId="0" borderId="0" applyNumberFormat="0" applyFill="0" applyBorder="0" applyAlignment="0" applyProtection="0"/>
    <xf numFmtId="0" fontId="19" fillId="21" borderId="0" applyNumberFormat="0" applyBorder="0" applyAlignment="0" applyProtection="0"/>
    <xf numFmtId="0" fontId="31" fillId="6" borderId="5" applyNumberFormat="0" applyAlignment="0" applyProtection="0"/>
    <xf numFmtId="0" fontId="27" fillId="0" borderId="0" applyNumberFormat="0" applyFill="0" applyBorder="0" applyAlignment="0" applyProtection="0"/>
    <xf numFmtId="41" fontId="18" fillId="0" borderId="0" applyFont="0" applyFill="0" applyBorder="0" applyAlignment="0" applyProtection="0"/>
    <xf numFmtId="0" fontId="19" fillId="17" borderId="0" applyNumberFormat="0" applyBorder="0" applyAlignment="0" applyProtection="0"/>
    <xf numFmtId="0" fontId="18" fillId="8" borderId="8" applyNumberFormat="0" applyFont="0" applyAlignment="0" applyProtection="0"/>
    <xf numFmtId="0" fontId="27" fillId="0" borderId="3" applyNumberFormat="0" applyFill="0" applyAlignment="0" applyProtection="0"/>
    <xf numFmtId="0" fontId="22" fillId="7" borderId="7" applyNumberFormat="0" applyAlignment="0" applyProtection="0"/>
    <xf numFmtId="0" fontId="19" fillId="13" borderId="0" applyNumberFormat="0" applyBorder="0" applyAlignment="0" applyProtection="0"/>
    <xf numFmtId="0" fontId="26" fillId="0" borderId="2" applyNumberFormat="0" applyFill="0" applyAlignment="0" applyProtection="0"/>
    <xf numFmtId="0" fontId="21" fillId="6" borderId="4" applyNumberFormat="0" applyAlignment="0" applyProtection="0"/>
    <xf numFmtId="0" fontId="19" fillId="9" borderId="0" applyNumberFormat="0" applyBorder="0" applyAlignment="0" applyProtection="0"/>
    <xf numFmtId="0" fontId="30" fillId="4" borderId="0" applyNumberFormat="0" applyBorder="0" applyAlignment="0" applyProtection="0"/>
    <xf numFmtId="0" fontId="25" fillId="0" borderId="1" applyNumberFormat="0" applyFill="0" applyAlignment="0" applyProtection="0"/>
    <xf numFmtId="0" fontId="20" fillId="3" borderId="0" applyNumberFormat="0" applyBorder="0" applyAlignment="0" applyProtection="0"/>
    <xf numFmtId="0" fontId="19" fillId="32" borderId="0" applyNumberFormat="0" applyBorder="0" applyAlignment="0" applyProtection="0"/>
    <xf numFmtId="0" fontId="29" fillId="0" borderId="6" applyNumberFormat="0" applyFill="0" applyAlignment="0" applyProtection="0"/>
    <xf numFmtId="0" fontId="24" fillId="2" borderId="0" applyNumberFormat="0" applyBorder="0" applyAlignment="0" applyProtection="0"/>
    <xf numFmtId="0" fontId="19" fillId="29" borderId="0" applyNumberFormat="0" applyBorder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35" fillId="4" borderId="0" applyNumberFormat="0" applyBorder="0" applyAlignment="0" applyProtection="0"/>
    <xf numFmtId="0" fontId="36" fillId="0" borderId="0"/>
    <xf numFmtId="0" fontId="37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0" xfId="0" applyBorder="1" applyAlignment="1">
      <alignment horizontal="right" wrapText="1"/>
    </xf>
    <xf numFmtId="0" fontId="0" fillId="0" borderId="0" xfId="0" applyAlignment="1">
      <alignment vertical="center"/>
    </xf>
    <xf numFmtId="0" fontId="0" fillId="0" borderId="10" xfId="0" applyBorder="1"/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/>
    </xf>
    <xf numFmtId="164" fontId="39" fillId="34" borderId="15" xfId="92" applyNumberFormat="1" applyFont="1" applyFill="1" applyBorder="1" applyAlignment="1">
      <alignment horizontal="left" vertical="center" wrapText="1"/>
    </xf>
    <xf numFmtId="164" fontId="39" fillId="39" borderId="10" xfId="92" applyNumberFormat="1" applyFont="1" applyFill="1" applyBorder="1" applyAlignment="1">
      <alignment horizontal="right" wrapText="1" indent="1"/>
    </xf>
    <xf numFmtId="0" fontId="0" fillId="0" borderId="0" xfId="0" applyAlignment="1">
      <alignment horizontal="right" vertical="center"/>
    </xf>
    <xf numFmtId="165" fontId="41" fillId="36" borderId="16" xfId="56" applyNumberFormat="1" applyFont="1" applyFill="1" applyBorder="1" applyAlignment="1">
      <alignment horizontal="right" vertical="center"/>
    </xf>
    <xf numFmtId="0" fontId="41" fillId="35" borderId="16" xfId="56" applyNumberFormat="1" applyFont="1" applyFill="1" applyBorder="1" applyAlignment="1">
      <alignment horizontal="left" vertical="center"/>
    </xf>
    <xf numFmtId="0" fontId="41" fillId="35" borderId="16" xfId="56" applyNumberFormat="1" applyFont="1" applyFill="1" applyBorder="1" applyAlignment="1">
      <alignment horizontal="center" vertical="center"/>
    </xf>
    <xf numFmtId="164" fontId="39" fillId="0" borderId="10" xfId="92" applyNumberFormat="1" applyFont="1" applyBorder="1" applyAlignment="1">
      <alignment horizontal="right" wrapText="1" indent="1"/>
    </xf>
    <xf numFmtId="164" fontId="38" fillId="0" borderId="10" xfId="92" applyNumberFormat="1" applyFont="1" applyBorder="1" applyAlignment="1">
      <alignment horizontal="right" wrapText="1" indent="1"/>
    </xf>
    <xf numFmtId="164" fontId="38" fillId="34" borderId="15" xfId="92" applyNumberFormat="1" applyFont="1" applyFill="1" applyBorder="1" applyAlignment="1">
      <alignment horizontal="left" vertical="center" wrapText="1"/>
    </xf>
    <xf numFmtId="164" fontId="0" fillId="0" borderId="0" xfId="0" applyNumberFormat="1"/>
    <xf numFmtId="164" fontId="39" fillId="34" borderId="14" xfId="92" applyNumberFormat="1" applyFont="1" applyFill="1" applyBorder="1" applyAlignment="1">
      <alignment horizontal="left" vertical="center" wrapText="1"/>
    </xf>
    <xf numFmtId="0" fontId="0" fillId="0" borderId="0" xfId="0"/>
    <xf numFmtId="0" fontId="42" fillId="33" borderId="16" xfId="56" applyNumberFormat="1" applyFont="1" applyFill="1" applyBorder="1" applyAlignment="1">
      <alignment horizontal="center" vertical="center"/>
    </xf>
    <xf numFmtId="0" fontId="41" fillId="34" borderId="16" xfId="56" applyNumberFormat="1" applyFont="1" applyFill="1" applyBorder="1" applyAlignment="1">
      <alignment horizontal="center" vertical="center"/>
    </xf>
    <xf numFmtId="0" fontId="41" fillId="34" borderId="16" xfId="56" applyNumberFormat="1" applyFont="1" applyFill="1" applyBorder="1" applyAlignment="1">
      <alignment horizontal="left" vertical="center"/>
    </xf>
    <xf numFmtId="165" fontId="41" fillId="0" borderId="16" xfId="56" applyNumberFormat="1" applyFont="1" applyFill="1" applyBorder="1" applyAlignment="1">
      <alignment horizontal="right" vertical="center"/>
    </xf>
    <xf numFmtId="165" fontId="39" fillId="0" borderId="16" xfId="56" applyNumberFormat="1" applyFont="1" applyFill="1" applyBorder="1" applyAlignment="1">
      <alignment horizontal="right" vertical="center"/>
    </xf>
    <xf numFmtId="166" fontId="39" fillId="0" borderId="16" xfId="56" applyNumberFormat="1" applyFont="1" applyFill="1" applyBorder="1" applyAlignment="1">
      <alignment horizontal="right" vertical="center"/>
    </xf>
    <xf numFmtId="0" fontId="45" fillId="34" borderId="16" xfId="56" applyNumberFormat="1" applyFont="1" applyFill="1" applyBorder="1" applyAlignment="1">
      <alignment horizontal="center" vertical="center"/>
    </xf>
    <xf numFmtId="165" fontId="0" fillId="0" borderId="0" xfId="0" applyNumberFormat="1"/>
    <xf numFmtId="164" fontId="39" fillId="38" borderId="10" xfId="92" applyNumberFormat="1" applyFont="1" applyFill="1" applyBorder="1" applyAlignment="1">
      <alignment horizontal="right" wrapText="1" indent="1"/>
    </xf>
    <xf numFmtId="164" fontId="39" fillId="37" borderId="10" xfId="92" applyNumberFormat="1" applyFont="1" applyFill="1" applyBorder="1" applyAlignment="1">
      <alignment horizontal="right" wrapText="1" indent="1"/>
    </xf>
    <xf numFmtId="164" fontId="39" fillId="36" borderId="10" xfId="92" applyNumberFormat="1" applyFont="1" applyFill="1" applyBorder="1" applyAlignment="1">
      <alignment horizontal="right" wrapText="1" indent="1"/>
    </xf>
    <xf numFmtId="165" fontId="0" fillId="38" borderId="0" xfId="0" applyNumberFormat="1" applyFill="1" applyAlignment="1">
      <alignment horizontal="right" vertical="center"/>
    </xf>
    <xf numFmtId="0" fontId="47" fillId="33" borderId="20" xfId="0" applyNumberFormat="1" applyFont="1" applyFill="1" applyBorder="1" applyAlignment="1">
      <alignment horizontal="center" vertical="center" wrapText="1"/>
    </xf>
    <xf numFmtId="0" fontId="39" fillId="34" borderId="21" xfId="0" applyNumberFormat="1" applyFont="1" applyFill="1" applyBorder="1" applyAlignment="1">
      <alignment horizontal="left" vertical="center"/>
    </xf>
    <xf numFmtId="167" fontId="46" fillId="0" borderId="0" xfId="0" applyNumberFormat="1" applyFont="1" applyFill="1" applyAlignment="1">
      <alignment horizontal="right" vertical="center" indent="1"/>
    </xf>
    <xf numFmtId="167" fontId="39" fillId="0" borderId="0" xfId="0" applyNumberFormat="1" applyFont="1" applyFill="1" applyAlignment="1">
      <alignment horizontal="right" vertical="center" indent="1"/>
    </xf>
    <xf numFmtId="0" fontId="48" fillId="40" borderId="0" xfId="0" applyFont="1" applyFill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94" applyNumberFormat="1" applyFont="1" applyAlignment="1">
      <alignment horizontal="right" vertical="center" wrapText="1"/>
    </xf>
    <xf numFmtId="0" fontId="0" fillId="0" borderId="0" xfId="94" applyNumberFormat="1" applyFont="1"/>
    <xf numFmtId="0" fontId="48" fillId="4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0" fillId="0" borderId="11" xfId="0" applyNumberFormat="1" applyFont="1" applyFill="1" applyBorder="1" applyAlignment="1">
      <alignment horizontal="left" vertical="center"/>
    </xf>
    <xf numFmtId="0" fontId="40" fillId="0" borderId="12" xfId="0" applyNumberFormat="1" applyFont="1" applyFill="1" applyBorder="1" applyAlignment="1">
      <alignment horizontal="left" vertical="center"/>
    </xf>
    <xf numFmtId="0" fontId="40" fillId="0" borderId="13" xfId="0" applyNumberFormat="1" applyFont="1" applyFill="1" applyBorder="1" applyAlignment="1">
      <alignment horizontal="left" vertical="center"/>
    </xf>
    <xf numFmtId="165" fontId="0" fillId="36" borderId="19" xfId="0" applyNumberFormat="1" applyFill="1" applyBorder="1" applyAlignment="1">
      <alignment horizontal="right" vertical="center"/>
    </xf>
    <xf numFmtId="0" fontId="0" fillId="36" borderId="19" xfId="0" applyFill="1" applyBorder="1" applyAlignment="1">
      <alignment horizontal="right" vertical="center"/>
    </xf>
    <xf numFmtId="0" fontId="44" fillId="0" borderId="16" xfId="56" applyNumberFormat="1" applyFont="1" applyFill="1" applyBorder="1" applyAlignment="1">
      <alignment horizontal="left" vertical="center"/>
    </xf>
    <xf numFmtId="0" fontId="43" fillId="0" borderId="17" xfId="56" applyNumberFormat="1" applyFont="1" applyFill="1" applyBorder="1" applyAlignment="1">
      <alignment horizontal="left" vertical="center"/>
    </xf>
    <xf numFmtId="0" fontId="43" fillId="0" borderId="18" xfId="56" applyNumberFormat="1" applyFont="1" applyFill="1" applyBorder="1" applyAlignment="1">
      <alignment horizontal="left" vertical="center"/>
    </xf>
    <xf numFmtId="165" fontId="0" fillId="37" borderId="19" xfId="0" applyNumberFormat="1" applyFill="1" applyBorder="1" applyAlignment="1">
      <alignment horizontal="right" vertical="center"/>
    </xf>
    <xf numFmtId="0" fontId="0" fillId="37" borderId="19" xfId="0" applyFill="1" applyBorder="1" applyAlignment="1">
      <alignment horizontal="right" vertical="center"/>
    </xf>
    <xf numFmtId="165" fontId="0" fillId="39" borderId="19" xfId="0" applyNumberFormat="1" applyFill="1" applyBorder="1" applyAlignment="1">
      <alignment horizontal="right" vertical="center"/>
    </xf>
    <xf numFmtId="0" fontId="0" fillId="39" borderId="19" xfId="0" applyFill="1" applyBorder="1" applyAlignment="1">
      <alignment horizontal="right" vertical="center"/>
    </xf>
  </cellXfs>
  <cellStyles count="95">
    <cellStyle name="20% - Accent1" xfId="19" builtinId="30" customBuiltin="1"/>
    <cellStyle name="20% - Accent1 2" xfId="59" xr:uid="{93292353-1C63-4EFD-A090-F801C49903D5}"/>
    <cellStyle name="20% - Accent2" xfId="23" builtinId="34" customBuiltin="1"/>
    <cellStyle name="20% - Accent2 2" xfId="43" xr:uid="{6672674A-16D2-4CBE-86B5-94096CB68DE4}"/>
    <cellStyle name="20% - Accent3" xfId="27" builtinId="38" customBuiltin="1"/>
    <cellStyle name="20% - Accent3 2" xfId="52" xr:uid="{886CE0FD-F3E7-4C96-B55A-41D8D07E9F9D}"/>
    <cellStyle name="20% - Accent4" xfId="31" builtinId="42" customBuiltin="1"/>
    <cellStyle name="20% - Accent4 2" xfId="57" xr:uid="{07592A9D-4009-4361-8D31-114222837467}"/>
    <cellStyle name="20% - Accent5" xfId="35" builtinId="46" customBuiltin="1"/>
    <cellStyle name="20% - Accent5 2" xfId="42" xr:uid="{A8B0F9D3-2041-4354-9126-834C262EF00F}"/>
    <cellStyle name="20% - Accent6" xfId="39" builtinId="50" customBuiltin="1"/>
    <cellStyle name="20% - Accent6 2" xfId="50" xr:uid="{DC72E0DC-B0EA-4FDB-8050-9D2BE586A4FC}"/>
    <cellStyle name="40% - Accent1" xfId="20" builtinId="31" customBuiltin="1"/>
    <cellStyle name="40% - Accent1 2" xfId="54" xr:uid="{C66ECCE7-A946-4DE2-8A8C-604A4F4AE752}"/>
    <cellStyle name="40% - Accent2" xfId="24" builtinId="35" customBuiltin="1"/>
    <cellStyle name="40% - Accent2 2" xfId="51" xr:uid="{5547C9BE-F982-4371-8FBE-8594C47F849F}"/>
    <cellStyle name="40% - Accent3" xfId="28" builtinId="39" customBuiltin="1"/>
    <cellStyle name="40% - Accent3 2" xfId="47" xr:uid="{EA64DAE1-5852-47BA-8E09-8ADBA5C9F821}"/>
    <cellStyle name="40% - Accent4" xfId="32" builtinId="43" customBuiltin="1"/>
    <cellStyle name="40% - Accent4 2" xfId="46" xr:uid="{A0958C9F-4616-487F-B5C7-1ABFED0204DE}"/>
    <cellStyle name="40% - Accent5" xfId="36" builtinId="47" customBuiltin="1"/>
    <cellStyle name="40% - Accent5 2" xfId="45" xr:uid="{7268B5F2-01BB-4E6B-AEBA-9DCE99B089F3}"/>
    <cellStyle name="40% - Accent6" xfId="40" builtinId="51" customBuiltin="1"/>
    <cellStyle name="40% - Accent6 2" xfId="44" xr:uid="{F4B0FFC1-3043-449B-8340-ECAD3BFE755E}"/>
    <cellStyle name="60% - Accent1" xfId="21" builtinId="32" customBuiltin="1"/>
    <cellStyle name="60% - Accent1 2" xfId="48" xr:uid="{D8C11203-E38F-4F05-ABF7-B9C377286D41}"/>
    <cellStyle name="60% - Accent1 3" xfId="85" xr:uid="{FD5B40B6-BAB0-4C42-B82A-F115FF446DE0}"/>
    <cellStyle name="60% - Accent2" xfId="25" builtinId="36" customBuiltin="1"/>
    <cellStyle name="60% - Accent2 2" xfId="58" xr:uid="{12197517-1C9E-4A14-A154-2CE7DA988B26}"/>
    <cellStyle name="60% - Accent2 3" xfId="86" xr:uid="{A95DF4BB-3402-4B76-90A0-DBA340AF231E}"/>
    <cellStyle name="60% - Accent3" xfId="29" builtinId="40" customBuiltin="1"/>
    <cellStyle name="60% - Accent3 2" xfId="55" xr:uid="{565984C2-C679-4700-890F-E3F2190BDDBC}"/>
    <cellStyle name="60% - Accent3 3" xfId="87" xr:uid="{7C46666B-9716-4A63-8729-51FAC3347FB9}"/>
    <cellStyle name="60% - Accent4" xfId="33" builtinId="44" customBuiltin="1"/>
    <cellStyle name="60% - Accent4 2" xfId="53" xr:uid="{59A36F89-B8D6-4675-9684-67A84D36A6A9}"/>
    <cellStyle name="60% - Accent4 3" xfId="88" xr:uid="{AB79ADAE-B2B4-41ED-B675-9661ADA733CA}"/>
    <cellStyle name="60% - Accent5" xfId="37" builtinId="48" customBuiltin="1"/>
    <cellStyle name="60% - Accent5 2" xfId="49" xr:uid="{6A35CE51-3E1C-4136-B6AE-FF78414F05F5}"/>
    <cellStyle name="60% - Accent5 3" xfId="89" xr:uid="{C5C9DD29-EB68-4342-9760-0CE8EB14AE28}"/>
    <cellStyle name="60% - Accent6" xfId="41" builtinId="52" customBuiltin="1"/>
    <cellStyle name="60% - Accent6 2" xfId="79" xr:uid="{D0026973-F852-42A8-8F3C-5FDC1F69AD7F}"/>
    <cellStyle name="60% - Accent6 3" xfId="90" xr:uid="{0705B650-8028-4D0B-9D09-451828BA3F63}"/>
    <cellStyle name="Accent1" xfId="18" builtinId="29" customBuiltin="1"/>
    <cellStyle name="Accent1 2" xfId="75" xr:uid="{6A3C3823-6A8B-4669-8673-BAB987BDA0BF}"/>
    <cellStyle name="Accent2" xfId="22" builtinId="33" customBuiltin="1"/>
    <cellStyle name="Accent2 2" xfId="72" xr:uid="{8F80AC39-A54C-42C7-9ABA-9031C5EB8A0C}"/>
    <cellStyle name="Accent3" xfId="26" builtinId="37" customBuiltin="1"/>
    <cellStyle name="Accent3 2" xfId="68" xr:uid="{8EB11932-2911-456E-BFEF-D717A898BE7E}"/>
    <cellStyle name="Accent4" xfId="30" builtinId="41" customBuiltin="1"/>
    <cellStyle name="Accent4 2" xfId="64" xr:uid="{586C8D74-90F5-478B-ADEB-503DA1FDF29F}"/>
    <cellStyle name="Accent5" xfId="34" builtinId="45" customBuiltin="1"/>
    <cellStyle name="Accent5 2" xfId="60" xr:uid="{3603D429-BDC2-47A8-A63A-718F6B373371}"/>
    <cellStyle name="Accent6" xfId="38" builtinId="49" customBuiltin="1"/>
    <cellStyle name="Accent6 2" xfId="82" xr:uid="{7F418F8E-E1B0-4D41-B209-A9C489A884B7}"/>
    <cellStyle name="Bad" xfId="7" builtinId="27" customBuiltin="1"/>
    <cellStyle name="Bad 2" xfId="78" xr:uid="{04061CEC-E82A-4542-9EF7-5492E1EE9764}"/>
    <cellStyle name="Calculation" xfId="11" builtinId="22" customBuiltin="1"/>
    <cellStyle name="Calculation 2" xfId="74" xr:uid="{13017354-0E71-4FE7-94DC-AA21D4581BDA}"/>
    <cellStyle name="Check Cell" xfId="13" builtinId="23" customBuiltin="1"/>
    <cellStyle name="Check Cell 2" xfId="71" xr:uid="{ABC3C9C2-FCBC-447B-ACF0-8B100183C617}"/>
    <cellStyle name="Comma" xfId="94" builtinId="3"/>
    <cellStyle name="Comma [0] 2" xfId="67" xr:uid="{1C820A21-3A44-4D9B-B2AF-E64B39A13D5E}"/>
    <cellStyle name="Explanatory Text" xfId="16" builtinId="53" customBuiltin="1"/>
    <cellStyle name="Explanatory Text 2" xfId="63" xr:uid="{5CEE2697-E881-4456-8445-74F465DE3491}"/>
    <cellStyle name="Good" xfId="6" builtinId="26" customBuiltin="1"/>
    <cellStyle name="Good 2" xfId="81" xr:uid="{F998AF51-B0B7-426E-AC76-597EF0080D4E}"/>
    <cellStyle name="Heading 1" xfId="2" builtinId="16" customBuiltin="1"/>
    <cellStyle name="Heading 1 2" xfId="77" xr:uid="{DD75E8BA-0D81-4D50-B773-795866E81AF1}"/>
    <cellStyle name="Heading 2" xfId="3" builtinId="17" customBuiltin="1"/>
    <cellStyle name="Heading 2 2" xfId="73" xr:uid="{BA188E03-4ED6-41A8-A346-1499338A24B5}"/>
    <cellStyle name="Heading 3" xfId="4" builtinId="18" customBuiltin="1"/>
    <cellStyle name="Heading 3 2" xfId="70" xr:uid="{C4709101-DB90-4C9B-8DD9-DA457178009E}"/>
    <cellStyle name="Heading 4" xfId="5" builtinId="19" customBuiltin="1"/>
    <cellStyle name="Heading 4 2" xfId="66" xr:uid="{5798C41C-578A-4A6B-A079-2F4CBEDE8E65}"/>
    <cellStyle name="Input" xfId="9" builtinId="20" customBuiltin="1"/>
    <cellStyle name="Input 2" xfId="62" xr:uid="{0C219A7D-011C-4E75-8A97-309F5FD9C60A}"/>
    <cellStyle name="Linked Cell" xfId="12" builtinId="24" customBuiltin="1"/>
    <cellStyle name="Linked Cell 2" xfId="80" xr:uid="{9A920ABE-276F-4DF1-BDC6-F6F47FE98985}"/>
    <cellStyle name="Neutral" xfId="8" builtinId="28" customBuiltin="1"/>
    <cellStyle name="Neutral 2" xfId="76" xr:uid="{8B3A0531-0AEA-44EB-8563-3BC5177074A6}"/>
    <cellStyle name="Neutral 3" xfId="91" xr:uid="{6C2FA05E-4A8F-4D3E-B20D-5A2A87A4AB02}"/>
    <cellStyle name="Normal" xfId="0" builtinId="0"/>
    <cellStyle name="Normal 2" xfId="56" xr:uid="{8022C647-BBF2-4656-9A45-F9C20AD26B8C}"/>
    <cellStyle name="Normal 2 2" xfId="92" xr:uid="{24A676F3-FED0-4581-BD4E-5D335F4209B9}"/>
    <cellStyle name="Note" xfId="15" builtinId="10" customBuiltin="1"/>
    <cellStyle name="Note 2" xfId="69" xr:uid="{56F02DCB-32AA-4B5D-B247-96018B4CF769}"/>
    <cellStyle name="Output" xfId="10" builtinId="21" customBuiltin="1"/>
    <cellStyle name="Output 2" xfId="65" xr:uid="{D38CC6B3-7153-4350-B04A-F62968956D8C}"/>
    <cellStyle name="Title" xfId="1" builtinId="15" customBuiltin="1"/>
    <cellStyle name="Title 2" xfId="61" xr:uid="{1F0FD9D5-8916-4378-8352-3FBC39765EED}"/>
    <cellStyle name="Title 3" xfId="93" xr:uid="{B6C2EED4-1535-475C-BD43-DF32D0583BCF}"/>
    <cellStyle name="Total" xfId="17" builtinId="25" customBuiltin="1"/>
    <cellStyle name="Total 2" xfId="83" xr:uid="{17C8DF51-DC07-4000-A3D7-ABE8F5F71352}"/>
    <cellStyle name="Warning Text" xfId="14" builtinId="11" customBuiltin="1"/>
    <cellStyle name="Warning Text 2" xfId="84" xr:uid="{91FAD66F-400B-4C49-9526-ABE1A215E5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4" sqref="A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851A-2824-48BF-8D8C-C206FE756299}">
  <dimension ref="A1:F4"/>
  <sheetViews>
    <sheetView workbookViewId="0">
      <selection activeCell="H9" sqref="H9"/>
    </sheetView>
  </sheetViews>
  <sheetFormatPr defaultRowHeight="15" x14ac:dyDescent="0.25"/>
  <cols>
    <col min="1" max="1" width="11.5703125" bestFit="1" customWidth="1"/>
    <col min="2" max="2" width="15.140625" customWidth="1"/>
    <col min="5" max="5" width="21.7109375" bestFit="1" customWidth="1"/>
    <col min="6" max="6" width="14.42578125" customWidth="1"/>
  </cols>
  <sheetData>
    <row r="1" spans="1:6" ht="30" customHeight="1" x14ac:dyDescent="0.25">
      <c r="A1" s="38" t="s">
        <v>48</v>
      </c>
      <c r="B1" s="38"/>
      <c r="C1" s="38" t="s">
        <v>49</v>
      </c>
      <c r="D1" s="38"/>
      <c r="E1" s="38" t="s">
        <v>50</v>
      </c>
      <c r="F1" s="38"/>
    </row>
    <row r="2" spans="1:6" x14ac:dyDescent="0.25">
      <c r="A2" s="34">
        <v>2018</v>
      </c>
      <c r="B2" s="34">
        <v>2019</v>
      </c>
      <c r="C2" s="34">
        <v>2018</v>
      </c>
      <c r="D2" s="34">
        <v>2019</v>
      </c>
      <c r="E2" s="34">
        <v>2018</v>
      </c>
      <c r="F2" s="34">
        <v>2019</v>
      </c>
    </row>
    <row r="3" spans="1:6" x14ac:dyDescent="0.25">
      <c r="A3" s="35">
        <v>11377934.439999999</v>
      </c>
      <c r="B3" s="35">
        <v>10677887.15</v>
      </c>
      <c r="C3" s="35">
        <v>52.03</v>
      </c>
      <c r="D3" s="35">
        <v>51.14</v>
      </c>
      <c r="E3" s="36">
        <v>59200533.719999999</v>
      </c>
      <c r="F3" s="36">
        <v>54604033.340000004</v>
      </c>
    </row>
    <row r="4" spans="1:6" x14ac:dyDescent="0.25">
      <c r="C4">
        <f>C3/10</f>
        <v>5.2030000000000003</v>
      </c>
      <c r="D4" s="17">
        <f>D3/10</f>
        <v>5.1139999999999999</v>
      </c>
      <c r="E4" s="37">
        <f>A3*C4</f>
        <v>59199392.891319998</v>
      </c>
      <c r="F4" s="37">
        <f>B3*D4</f>
        <v>54606714.8851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0241-57A3-4230-AFBC-02450A5A3357}">
  <dimension ref="A2:Y24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5" x14ac:dyDescent="0.25"/>
  <cols>
    <col min="1" max="1" width="6.85546875" bestFit="1" customWidth="1"/>
    <col min="2" max="2" width="28.42578125" bestFit="1" customWidth="1"/>
    <col min="3" max="3" width="22" bestFit="1" customWidth="1"/>
    <col min="4" max="4" width="10.7109375" bestFit="1" customWidth="1"/>
    <col min="5" max="5" width="7.42578125" bestFit="1" customWidth="1"/>
    <col min="6" max="6" width="12.5703125" bestFit="1" customWidth="1"/>
    <col min="7" max="7" width="16.42578125" customWidth="1"/>
    <col min="8" max="8" width="19.28515625" customWidth="1"/>
    <col min="9" max="9" width="18.140625" bestFit="1" customWidth="1"/>
    <col min="10" max="10" width="16.140625" bestFit="1" customWidth="1"/>
    <col min="11" max="12" width="18.42578125" bestFit="1" customWidth="1"/>
    <col min="13" max="13" width="16" customWidth="1"/>
    <col min="14" max="14" width="14.140625" bestFit="1" customWidth="1"/>
    <col min="15" max="15" width="12.7109375" bestFit="1" customWidth="1"/>
    <col min="16" max="16" width="18.7109375" customWidth="1"/>
    <col min="17" max="17" width="17.28515625" bestFit="1" customWidth="1"/>
    <col min="18" max="18" width="17.85546875" customWidth="1"/>
    <col min="19" max="19" width="17.28515625" bestFit="1" customWidth="1"/>
    <col min="20" max="20" width="18.5703125" customWidth="1"/>
    <col min="21" max="21" width="16.42578125" bestFit="1" customWidth="1"/>
    <col min="22" max="22" width="11" bestFit="1" customWidth="1"/>
    <col min="23" max="23" width="14.140625" bestFit="1" customWidth="1"/>
    <col min="24" max="24" width="14.28515625" customWidth="1"/>
    <col min="25" max="25" width="11.28515625" bestFit="1" customWidth="1"/>
  </cols>
  <sheetData>
    <row r="2" spans="1:25" x14ac:dyDescent="0.25">
      <c r="C2" s="39" t="s">
        <v>25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 spans="1:25" s="2" customFormat="1" ht="60" x14ac:dyDescent="0.25">
      <c r="A3" s="5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</row>
    <row r="4" spans="1:25" x14ac:dyDescent="0.25">
      <c r="A4" s="3">
        <v>2000</v>
      </c>
      <c r="B4" s="3"/>
      <c r="C4" s="3">
        <v>26990</v>
      </c>
      <c r="D4" s="3">
        <v>23178</v>
      </c>
      <c r="E4" s="3">
        <v>22998</v>
      </c>
      <c r="F4" s="3">
        <v>8959</v>
      </c>
      <c r="G4" s="3">
        <v>6161</v>
      </c>
      <c r="H4" s="3">
        <v>12880</v>
      </c>
      <c r="I4" s="3">
        <v>8704</v>
      </c>
      <c r="J4" s="3">
        <v>6261</v>
      </c>
      <c r="K4" s="3">
        <v>479</v>
      </c>
      <c r="L4" s="3">
        <v>24265</v>
      </c>
      <c r="M4" s="3">
        <v>10384</v>
      </c>
      <c r="N4" s="3">
        <v>8226</v>
      </c>
      <c r="O4" s="3">
        <v>9165</v>
      </c>
      <c r="P4" s="3">
        <v>7309</v>
      </c>
      <c r="Q4" s="3">
        <v>2308</v>
      </c>
      <c r="R4" s="3">
        <v>16</v>
      </c>
      <c r="S4" s="3">
        <v>8720</v>
      </c>
      <c r="T4" s="3">
        <v>15094</v>
      </c>
      <c r="U4" s="3">
        <v>1164</v>
      </c>
      <c r="V4" s="3">
        <v>13381</v>
      </c>
      <c r="W4" s="3">
        <v>15350</v>
      </c>
      <c r="X4" s="3">
        <v>4833</v>
      </c>
      <c r="Y4" s="3"/>
    </row>
    <row r="5" spans="1:25" x14ac:dyDescent="0.25">
      <c r="A5" s="3">
        <v>2001</v>
      </c>
      <c r="B5" s="3"/>
      <c r="C5" s="3">
        <v>34733</v>
      </c>
      <c r="D5" s="3">
        <v>31105</v>
      </c>
      <c r="E5" s="3">
        <v>16659</v>
      </c>
      <c r="F5" s="3">
        <v>9033</v>
      </c>
      <c r="G5" s="3">
        <v>7233</v>
      </c>
      <c r="H5" s="3">
        <v>18076</v>
      </c>
      <c r="I5" s="3">
        <v>16546</v>
      </c>
      <c r="J5" s="3">
        <v>1110</v>
      </c>
      <c r="K5" s="3">
        <v>89</v>
      </c>
      <c r="L5" s="3">
        <v>28559</v>
      </c>
      <c r="M5" s="3">
        <v>10164</v>
      </c>
      <c r="N5" s="3">
        <v>13248</v>
      </c>
      <c r="O5" s="3">
        <v>14292</v>
      </c>
      <c r="P5" s="3">
        <v>4643</v>
      </c>
      <c r="Q5" s="3">
        <v>15055</v>
      </c>
      <c r="R5" s="3">
        <v>19</v>
      </c>
      <c r="S5" s="3">
        <v>6334</v>
      </c>
      <c r="T5" s="3">
        <v>9000</v>
      </c>
      <c r="U5" s="3">
        <v>645</v>
      </c>
      <c r="V5" s="3">
        <v>18171</v>
      </c>
      <c r="W5" s="3">
        <v>6465</v>
      </c>
      <c r="X5" s="3">
        <v>5363</v>
      </c>
      <c r="Y5" s="3">
        <v>25</v>
      </c>
    </row>
    <row r="6" spans="1:25" x14ac:dyDescent="0.25">
      <c r="A6" s="3">
        <v>2002</v>
      </c>
      <c r="B6" s="3"/>
      <c r="C6" s="3">
        <v>40491</v>
      </c>
      <c r="D6" s="3">
        <v>38863</v>
      </c>
      <c r="E6" s="3">
        <v>22558</v>
      </c>
      <c r="F6" s="3">
        <v>12585</v>
      </c>
      <c r="G6" s="3">
        <v>7357</v>
      </c>
      <c r="H6" s="3">
        <v>19054</v>
      </c>
      <c r="I6" s="3">
        <v>21045</v>
      </c>
      <c r="J6" s="3">
        <v>3102</v>
      </c>
      <c r="K6" s="3">
        <v>419</v>
      </c>
      <c r="L6" s="3">
        <v>31791</v>
      </c>
      <c r="M6" s="3">
        <v>11527</v>
      </c>
      <c r="N6" s="3">
        <v>13340</v>
      </c>
      <c r="O6" s="3">
        <v>13022</v>
      </c>
      <c r="P6" s="3">
        <v>5887</v>
      </c>
      <c r="Q6" s="3">
        <v>4996</v>
      </c>
      <c r="R6" s="3">
        <v>33</v>
      </c>
      <c r="S6" s="3">
        <v>5065</v>
      </c>
      <c r="T6" s="3">
        <v>15086</v>
      </c>
      <c r="U6" s="3">
        <v>423</v>
      </c>
      <c r="V6" s="3">
        <v>25209</v>
      </c>
      <c r="W6" s="3">
        <v>11891</v>
      </c>
      <c r="X6" s="3">
        <v>6151</v>
      </c>
      <c r="Y6" s="3">
        <v>66</v>
      </c>
    </row>
    <row r="7" spans="1:25" x14ac:dyDescent="0.25">
      <c r="A7" s="3">
        <v>2003</v>
      </c>
      <c r="B7" s="3"/>
      <c r="C7" s="3">
        <v>42458</v>
      </c>
      <c r="D7" s="3">
        <v>39330</v>
      </c>
      <c r="E7" s="3">
        <v>23473</v>
      </c>
      <c r="F7" s="3">
        <v>12634</v>
      </c>
      <c r="G7" s="3">
        <v>8215</v>
      </c>
      <c r="H7" s="3">
        <v>18328</v>
      </c>
      <c r="I7" s="3">
        <v>23543</v>
      </c>
      <c r="J7" s="3">
        <v>3465</v>
      </c>
      <c r="K7" s="3">
        <v>765</v>
      </c>
      <c r="L7" s="3">
        <v>38319</v>
      </c>
      <c r="M7" s="3">
        <v>13337</v>
      </c>
      <c r="N7" s="3">
        <v>13668</v>
      </c>
      <c r="O7" s="3">
        <v>11827</v>
      </c>
      <c r="P7" s="3">
        <v>7753</v>
      </c>
      <c r="Q7" s="3">
        <v>4079</v>
      </c>
      <c r="R7" s="3">
        <v>58</v>
      </c>
      <c r="S7" s="3">
        <v>5372</v>
      </c>
      <c r="T7" s="3">
        <v>15934</v>
      </c>
      <c r="U7" s="3">
        <v>466</v>
      </c>
      <c r="V7" s="3">
        <v>18811</v>
      </c>
      <c r="W7" s="3">
        <v>18106</v>
      </c>
      <c r="X7" s="3">
        <v>6787</v>
      </c>
      <c r="Y7" s="3">
        <v>56</v>
      </c>
    </row>
    <row r="8" spans="1:25" x14ac:dyDescent="0.25">
      <c r="A8" s="3">
        <v>2004</v>
      </c>
      <c r="B8" s="3"/>
      <c r="C8" s="3">
        <v>50543</v>
      </c>
      <c r="D8" s="3">
        <v>38380</v>
      </c>
      <c r="E8" s="3">
        <v>26369</v>
      </c>
      <c r="F8" s="3">
        <v>12166</v>
      </c>
      <c r="G8" s="3">
        <v>6991</v>
      </c>
      <c r="H8" s="3">
        <v>17491</v>
      </c>
      <c r="I8" s="3">
        <v>24019</v>
      </c>
      <c r="J8" s="3">
        <v>5120</v>
      </c>
      <c r="K8" s="3">
        <v>368</v>
      </c>
      <c r="L8" s="3">
        <v>33965</v>
      </c>
      <c r="M8" s="3">
        <v>22221</v>
      </c>
      <c r="N8" s="3">
        <v>16637</v>
      </c>
      <c r="O8" s="3">
        <v>12903</v>
      </c>
      <c r="P8" s="3">
        <v>9001</v>
      </c>
      <c r="Q8" s="3">
        <v>5405</v>
      </c>
      <c r="R8" s="3">
        <v>57</v>
      </c>
      <c r="S8" s="3">
        <v>8191</v>
      </c>
      <c r="T8" s="3">
        <v>18016</v>
      </c>
      <c r="U8" s="3">
        <v>539</v>
      </c>
      <c r="V8" s="3">
        <v>28864</v>
      </c>
      <c r="W8" s="3">
        <v>14344</v>
      </c>
      <c r="X8" s="3">
        <v>7272</v>
      </c>
      <c r="Y8" s="3">
        <v>40</v>
      </c>
    </row>
    <row r="9" spans="1:25" x14ac:dyDescent="0.25">
      <c r="A9" s="3">
        <v>2005</v>
      </c>
      <c r="B9" s="3"/>
      <c r="C9" s="3">
        <v>58900</v>
      </c>
      <c r="D9" s="3">
        <v>40051</v>
      </c>
      <c r="E9" s="3">
        <v>26233</v>
      </c>
      <c r="F9" s="3">
        <v>11806</v>
      </c>
      <c r="G9" s="3">
        <v>7686</v>
      </c>
      <c r="H9" s="3">
        <v>16001</v>
      </c>
      <c r="I9" s="3">
        <v>24128</v>
      </c>
      <c r="J9" s="3">
        <v>5010</v>
      </c>
      <c r="K9" s="3">
        <v>693</v>
      </c>
      <c r="L9" s="3">
        <v>43395</v>
      </c>
      <c r="M9" s="3">
        <v>22323</v>
      </c>
      <c r="N9" s="3">
        <v>19215</v>
      </c>
      <c r="O9" s="3">
        <v>14043</v>
      </c>
      <c r="P9" s="3">
        <v>8956</v>
      </c>
      <c r="Q9" s="3">
        <v>7005</v>
      </c>
      <c r="R9" s="3">
        <v>645</v>
      </c>
      <c r="S9" s="3">
        <v>9360</v>
      </c>
      <c r="T9" s="3">
        <v>15506</v>
      </c>
      <c r="U9" s="3">
        <v>696</v>
      </c>
      <c r="V9" s="3">
        <v>42981</v>
      </c>
      <c r="W9" s="3">
        <v>14102</v>
      </c>
      <c r="X9" s="3">
        <v>7649</v>
      </c>
      <c r="Y9" s="3">
        <v>54</v>
      </c>
    </row>
    <row r="10" spans="1:25" x14ac:dyDescent="0.25">
      <c r="A10" s="3">
        <v>2006</v>
      </c>
      <c r="B10" s="3"/>
      <c r="C10" s="3">
        <v>81906</v>
      </c>
      <c r="D10" s="3">
        <v>49435</v>
      </c>
      <c r="E10" s="3">
        <v>37529</v>
      </c>
      <c r="F10" s="3">
        <v>19358</v>
      </c>
      <c r="G10" s="3">
        <v>10391</v>
      </c>
      <c r="H10" s="3">
        <v>14627</v>
      </c>
      <c r="I10" s="3">
        <v>30715</v>
      </c>
      <c r="J10" s="3">
        <v>6499</v>
      </c>
      <c r="K10" s="3">
        <v>5274</v>
      </c>
      <c r="L10" s="3">
        <v>58242</v>
      </c>
      <c r="M10" s="3">
        <v>29836</v>
      </c>
      <c r="N10" s="3">
        <v>18915</v>
      </c>
      <c r="O10" s="3">
        <v>20104</v>
      </c>
      <c r="P10" s="3">
        <v>12514</v>
      </c>
      <c r="Q10" s="3">
        <v>9010</v>
      </c>
      <c r="R10" s="3">
        <v>114</v>
      </c>
      <c r="S10" s="3">
        <v>10807</v>
      </c>
      <c r="T10" s="3">
        <v>18364</v>
      </c>
      <c r="U10" s="3">
        <v>2148</v>
      </c>
      <c r="V10" s="3">
        <v>46367</v>
      </c>
      <c r="W10" s="3">
        <v>18578</v>
      </c>
      <c r="X10" s="3">
        <v>13021</v>
      </c>
      <c r="Y10" s="3">
        <v>589</v>
      </c>
    </row>
    <row r="11" spans="1:25" x14ac:dyDescent="0.25">
      <c r="A11" s="3">
        <v>2007</v>
      </c>
      <c r="B11" s="3"/>
      <c r="C11" s="3">
        <v>94644</v>
      </c>
      <c r="D11" s="3">
        <v>58941</v>
      </c>
      <c r="E11" s="3">
        <v>39336</v>
      </c>
      <c r="F11" s="3">
        <v>21164</v>
      </c>
      <c r="G11" s="3">
        <v>9366</v>
      </c>
      <c r="H11" s="3">
        <v>18015</v>
      </c>
      <c r="I11" s="3">
        <v>32579</v>
      </c>
      <c r="J11" s="3">
        <v>7518</v>
      </c>
      <c r="K11" s="3">
        <v>3143</v>
      </c>
      <c r="L11" s="3">
        <v>79775</v>
      </c>
      <c r="M11" s="3">
        <v>34432</v>
      </c>
      <c r="N11" s="3">
        <v>24039</v>
      </c>
      <c r="O11" s="3">
        <v>24779</v>
      </c>
      <c r="P11" s="3">
        <v>14634</v>
      </c>
      <c r="Q11" s="3">
        <v>9368</v>
      </c>
      <c r="R11" s="3">
        <v>264</v>
      </c>
      <c r="S11" s="3">
        <v>12114</v>
      </c>
      <c r="T11" s="3">
        <v>18331</v>
      </c>
      <c r="U11" s="3">
        <v>1881</v>
      </c>
      <c r="V11" s="3">
        <v>40919</v>
      </c>
      <c r="W11" s="3">
        <v>37853</v>
      </c>
      <c r="X11" s="3">
        <v>14735</v>
      </c>
      <c r="Y11" s="3">
        <v>570</v>
      </c>
    </row>
    <row r="12" spans="1:25" x14ac:dyDescent="0.25">
      <c r="A12" s="3">
        <v>2008</v>
      </c>
      <c r="B12" s="3"/>
      <c r="C12" s="3">
        <v>124202</v>
      </c>
      <c r="D12" s="3">
        <v>55831</v>
      </c>
      <c r="E12" s="3">
        <v>31271</v>
      </c>
      <c r="F12" s="3">
        <v>23969</v>
      </c>
      <c r="G12" s="3">
        <v>12689</v>
      </c>
      <c r="H12" s="3">
        <v>17040</v>
      </c>
      <c r="I12" s="3">
        <v>37561</v>
      </c>
      <c r="J12" s="3">
        <v>6313</v>
      </c>
      <c r="K12" s="3">
        <v>3986</v>
      </c>
      <c r="L12" s="3">
        <v>122287</v>
      </c>
      <c r="M12" s="3">
        <v>42734</v>
      </c>
      <c r="N12" s="3">
        <v>26038</v>
      </c>
      <c r="O12" s="3">
        <v>31990</v>
      </c>
      <c r="P12" s="3">
        <v>21224</v>
      </c>
      <c r="Q12" s="3">
        <v>14495</v>
      </c>
      <c r="R12" s="3">
        <v>312</v>
      </c>
      <c r="S12" s="3">
        <v>22501</v>
      </c>
      <c r="T12" s="3">
        <v>14622</v>
      </c>
      <c r="U12" s="3">
        <v>1944</v>
      </c>
      <c r="V12" s="3">
        <v>48544</v>
      </c>
      <c r="W12" s="3">
        <v>45977</v>
      </c>
      <c r="X12" s="3">
        <v>13781</v>
      </c>
      <c r="Y12" s="3">
        <v>184</v>
      </c>
    </row>
    <row r="13" spans="1:25" x14ac:dyDescent="0.25">
      <c r="A13" s="3">
        <v>2009</v>
      </c>
      <c r="B13" s="3"/>
      <c r="C13" s="3">
        <v>138211</v>
      </c>
      <c r="D13" s="3">
        <v>61045</v>
      </c>
      <c r="E13" s="3">
        <v>43240</v>
      </c>
      <c r="F13" s="3">
        <v>27532</v>
      </c>
      <c r="G13" s="3">
        <v>13462</v>
      </c>
      <c r="H13" s="3">
        <v>17011</v>
      </c>
      <c r="I13" s="3">
        <v>46888</v>
      </c>
      <c r="J13" s="3">
        <v>8177</v>
      </c>
      <c r="K13" s="3">
        <v>2654</v>
      </c>
      <c r="L13" s="3">
        <v>133467</v>
      </c>
      <c r="M13" s="3">
        <v>42262</v>
      </c>
      <c r="N13" s="3">
        <v>30370</v>
      </c>
      <c r="O13" s="3">
        <v>29065</v>
      </c>
      <c r="P13" s="3">
        <v>27143</v>
      </c>
      <c r="Q13" s="3">
        <v>15558</v>
      </c>
      <c r="R13" s="3">
        <v>319</v>
      </c>
      <c r="S13" s="3">
        <v>20421</v>
      </c>
      <c r="T13" s="3">
        <v>19271</v>
      </c>
      <c r="U13" s="3">
        <v>1573</v>
      </c>
      <c r="V13" s="3">
        <v>57172</v>
      </c>
      <c r="W13" s="3">
        <v>49577</v>
      </c>
      <c r="X13" s="3">
        <v>15433</v>
      </c>
      <c r="Y13" s="3">
        <v>164</v>
      </c>
    </row>
    <row r="14" spans="1:25" x14ac:dyDescent="0.25">
      <c r="A14" s="3">
        <v>2010</v>
      </c>
      <c r="B14" s="3"/>
      <c r="C14" s="3">
        <v>166232</v>
      </c>
      <c r="D14" s="3">
        <v>62377</v>
      </c>
      <c r="E14" s="3">
        <v>41193</v>
      </c>
      <c r="F14" s="3">
        <v>29564</v>
      </c>
      <c r="G14" s="3">
        <v>14759</v>
      </c>
      <c r="H14" s="3">
        <v>14729</v>
      </c>
      <c r="I14" s="3">
        <v>45834</v>
      </c>
      <c r="J14" s="3">
        <v>8751</v>
      </c>
      <c r="K14" s="3">
        <v>2723</v>
      </c>
      <c r="L14" s="3">
        <v>119926</v>
      </c>
      <c r="M14" s="3">
        <v>50985</v>
      </c>
      <c r="N14" s="3">
        <v>33545</v>
      </c>
      <c r="O14" s="3">
        <v>31007</v>
      </c>
      <c r="P14" s="3">
        <v>27375</v>
      </c>
      <c r="Q14" s="3">
        <v>45276</v>
      </c>
      <c r="R14" s="3">
        <v>349</v>
      </c>
      <c r="S14" s="3">
        <v>23063</v>
      </c>
      <c r="T14" s="3">
        <v>20562</v>
      </c>
      <c r="U14" s="3">
        <v>2402</v>
      </c>
      <c r="V14" s="3">
        <v>85858</v>
      </c>
      <c r="W14" s="3">
        <v>47508</v>
      </c>
      <c r="X14" s="3">
        <v>18862</v>
      </c>
      <c r="Y14" s="3">
        <v>67</v>
      </c>
    </row>
    <row r="15" spans="1:25" x14ac:dyDescent="0.25">
      <c r="A15" s="3">
        <v>2011</v>
      </c>
      <c r="B15" s="3"/>
      <c r="C15" s="3">
        <v>198462</v>
      </c>
      <c r="D15" s="3">
        <v>67169</v>
      </c>
      <c r="E15" s="3">
        <v>50163</v>
      </c>
      <c r="F15" s="3">
        <v>29281</v>
      </c>
      <c r="G15" s="3">
        <v>22579</v>
      </c>
      <c r="H15" s="3">
        <v>15835</v>
      </c>
      <c r="I15" s="3">
        <v>60169</v>
      </c>
      <c r="J15" s="3">
        <v>8330</v>
      </c>
      <c r="K15" s="3">
        <v>1949</v>
      </c>
      <c r="L15" s="3">
        <v>140116</v>
      </c>
      <c r="M15" s="3">
        <v>54597</v>
      </c>
      <c r="N15" s="3">
        <v>36996</v>
      </c>
      <c r="O15" s="3">
        <v>38201</v>
      </c>
      <c r="P15" s="3">
        <v>30581</v>
      </c>
      <c r="Q15" s="3">
        <v>23820</v>
      </c>
      <c r="R15" s="3">
        <v>682</v>
      </c>
      <c r="S15" s="3">
        <v>29080</v>
      </c>
      <c r="T15" s="3">
        <v>23092</v>
      </c>
      <c r="U15" s="3">
        <v>1167</v>
      </c>
      <c r="V15" s="3">
        <v>103738</v>
      </c>
      <c r="W15" s="3">
        <v>61774</v>
      </c>
      <c r="X15" s="3">
        <v>20409</v>
      </c>
      <c r="Y15" s="3"/>
    </row>
    <row r="16" spans="1:25" x14ac:dyDescent="0.25">
      <c r="A16" s="3">
        <v>2012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s="3">
        <v>2013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3">
        <v>2014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3">
        <v>2015</v>
      </c>
      <c r="B19" s="1">
        <v>4.33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3">
        <v>2016</v>
      </c>
      <c r="B20" s="1">
        <v>4.26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s="3">
        <v>2017</v>
      </c>
      <c r="B21" s="1">
        <v>4.29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3">
        <v>2018</v>
      </c>
      <c r="B22" s="1">
        <v>4.2699999999999996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s="3">
        <v>2019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3">
        <v>2020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</sheetData>
  <mergeCells count="1">
    <mergeCell ref="C2:Y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CE4D-02FD-4279-8CC7-68132636FCCB}">
  <dimension ref="A1:Q46"/>
  <sheetViews>
    <sheetView tabSelected="1" workbookViewId="0">
      <selection activeCell="C11" sqref="C11"/>
    </sheetView>
  </sheetViews>
  <sheetFormatPr defaultRowHeight="15" x14ac:dyDescent="0.25"/>
  <cols>
    <col min="1" max="1" width="9.140625" style="17"/>
    <col min="2" max="2" width="29.140625" bestFit="1" customWidth="1"/>
    <col min="3" max="3" width="9.85546875" bestFit="1" customWidth="1"/>
    <col min="4" max="17" width="9.5703125" bestFit="1" customWidth="1"/>
  </cols>
  <sheetData>
    <row r="1" spans="1:17" s="17" customFormat="1" x14ac:dyDescent="0.25">
      <c r="A1" s="40" t="s">
        <v>45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/>
    </row>
    <row r="2" spans="1:17" s="17" customFormat="1" x14ac:dyDescent="0.25">
      <c r="C2" s="17">
        <v>2000</v>
      </c>
      <c r="D2" s="17">
        <v>2001</v>
      </c>
      <c r="E2" s="17">
        <v>2002</v>
      </c>
      <c r="F2" s="17">
        <v>2003</v>
      </c>
      <c r="G2" s="17">
        <v>2004</v>
      </c>
      <c r="H2" s="17">
        <v>2005</v>
      </c>
      <c r="I2" s="17">
        <v>2006</v>
      </c>
      <c r="J2" s="17">
        <v>2007</v>
      </c>
      <c r="K2" s="17">
        <v>2008</v>
      </c>
      <c r="L2" s="17">
        <v>2009</v>
      </c>
      <c r="M2" s="17">
        <v>2010</v>
      </c>
      <c r="N2" s="17">
        <v>2011</v>
      </c>
      <c r="O2" s="17">
        <v>2012</v>
      </c>
      <c r="P2" s="17">
        <v>2013</v>
      </c>
      <c r="Q2" s="17">
        <v>2014</v>
      </c>
    </row>
    <row r="3" spans="1:17" x14ac:dyDescent="0.25">
      <c r="B3" s="14" t="s">
        <v>26</v>
      </c>
      <c r="C3" s="13">
        <v>385597.9</v>
      </c>
      <c r="D3" s="13">
        <v>398323.8</v>
      </c>
      <c r="E3" s="13">
        <v>419387.8</v>
      </c>
      <c r="F3" s="13">
        <v>441754.9</v>
      </c>
      <c r="G3" s="13">
        <v>469952.4</v>
      </c>
      <c r="H3" s="13">
        <v>491561.4</v>
      </c>
      <c r="I3" s="13">
        <v>514100.3</v>
      </c>
      <c r="J3" s="13">
        <v>538084.6</v>
      </c>
      <c r="K3" s="13">
        <v>557764.4</v>
      </c>
      <c r="L3" s="13">
        <v>570102.50000000012</v>
      </c>
      <c r="M3" s="13">
        <v>597134.89999999991</v>
      </c>
      <c r="N3" s="13">
        <v>633781.90000000014</v>
      </c>
      <c r="O3" s="13">
        <v>670190.60000000009</v>
      </c>
      <c r="P3" s="13">
        <v>707481.7</v>
      </c>
      <c r="Q3" s="13">
        <v>741835.7</v>
      </c>
    </row>
    <row r="4" spans="1:17" x14ac:dyDescent="0.25">
      <c r="B4" s="14" t="s">
        <v>27</v>
      </c>
      <c r="C4" s="13">
        <v>54279.8</v>
      </c>
      <c r="D4" s="13">
        <v>50894.8</v>
      </c>
      <c r="E4" s="13">
        <v>52179.5</v>
      </c>
      <c r="F4" s="13">
        <v>52609.3</v>
      </c>
      <c r="G4" s="13">
        <v>51583.9</v>
      </c>
      <c r="H4" s="13">
        <v>48658.8</v>
      </c>
      <c r="I4" s="13">
        <v>47851.199999999997</v>
      </c>
      <c r="J4" s="13">
        <v>47823</v>
      </c>
      <c r="K4" s="13">
        <v>47662.7</v>
      </c>
      <c r="L4" s="13">
        <v>46934.899999999994</v>
      </c>
      <c r="M4" s="13">
        <v>47199.3</v>
      </c>
      <c r="N4" s="13">
        <v>46757.8</v>
      </c>
      <c r="O4" s="13">
        <v>45450.6</v>
      </c>
      <c r="P4" s="13">
        <v>44651.3</v>
      </c>
      <c r="Q4" s="13">
        <v>43639.9</v>
      </c>
    </row>
    <row r="5" spans="1:17" x14ac:dyDescent="0.25">
      <c r="B5" s="6" t="s">
        <v>28</v>
      </c>
      <c r="C5" s="12">
        <v>22602.9</v>
      </c>
      <c r="D5" s="12">
        <v>22669.9</v>
      </c>
      <c r="E5" s="12">
        <v>21820</v>
      </c>
      <c r="F5" s="12">
        <v>22374.1</v>
      </c>
      <c r="G5" s="12">
        <v>22322.3</v>
      </c>
      <c r="H5" s="12">
        <v>21207.200000000001</v>
      </c>
      <c r="I5" s="12">
        <v>20806.900000000001</v>
      </c>
      <c r="J5" s="12">
        <v>20780.599999999999</v>
      </c>
      <c r="K5" s="12">
        <v>20972</v>
      </c>
      <c r="L5" s="12">
        <v>21083.599999999999</v>
      </c>
      <c r="M5" s="12">
        <v>21346.5</v>
      </c>
      <c r="N5" s="12">
        <v>21459.7</v>
      </c>
      <c r="O5" s="12">
        <v>21046.5</v>
      </c>
      <c r="P5" s="12">
        <v>21286.5</v>
      </c>
      <c r="Q5" s="12">
        <v>21566.5</v>
      </c>
    </row>
    <row r="6" spans="1:17" x14ac:dyDescent="0.25">
      <c r="B6" s="6" t="s">
        <v>29</v>
      </c>
      <c r="C6" s="12">
        <v>31676.9</v>
      </c>
      <c r="D6" s="12">
        <v>28224.9</v>
      </c>
      <c r="E6" s="12">
        <v>30359.5</v>
      </c>
      <c r="F6" s="12">
        <v>30235.200000000001</v>
      </c>
      <c r="G6" s="12">
        <v>29261.599999999999</v>
      </c>
      <c r="H6" s="12">
        <v>27451.599999999999</v>
      </c>
      <c r="I6" s="12">
        <v>27044.3</v>
      </c>
      <c r="J6" s="12">
        <v>27042.400000000001</v>
      </c>
      <c r="K6" s="12">
        <v>26690.699999999997</v>
      </c>
      <c r="L6" s="12">
        <v>25851.3</v>
      </c>
      <c r="M6" s="12">
        <v>25852.799999999999</v>
      </c>
      <c r="N6" s="12">
        <v>25298.1</v>
      </c>
      <c r="O6" s="12">
        <v>24404.1</v>
      </c>
      <c r="P6" s="12">
        <v>23364.800000000003</v>
      </c>
      <c r="Q6" s="12">
        <v>22073.4</v>
      </c>
    </row>
    <row r="7" spans="1:17" x14ac:dyDescent="0.25">
      <c r="B7" s="14" t="s">
        <v>30</v>
      </c>
      <c r="C7" s="13">
        <v>331318.09999999998</v>
      </c>
      <c r="D7" s="13">
        <v>347429</v>
      </c>
      <c r="E7" s="13">
        <v>367208.3</v>
      </c>
      <c r="F7" s="13">
        <v>389145.59999999998</v>
      </c>
      <c r="G7" s="13">
        <v>418368.5</v>
      </c>
      <c r="H7" s="13">
        <v>442902.6</v>
      </c>
      <c r="I7" s="13">
        <v>466249.1</v>
      </c>
      <c r="J7" s="13">
        <v>490261.6</v>
      </c>
      <c r="K7" s="13">
        <v>510101.70000000007</v>
      </c>
      <c r="L7" s="13">
        <v>523167.60000000009</v>
      </c>
      <c r="M7" s="13">
        <v>549935.59999999986</v>
      </c>
      <c r="N7" s="13">
        <v>587024.10000000009</v>
      </c>
      <c r="O7" s="13">
        <v>624740.00000000012</v>
      </c>
      <c r="P7" s="13">
        <v>662830.39999999991</v>
      </c>
      <c r="Q7" s="13">
        <v>698195.79999999993</v>
      </c>
    </row>
    <row r="8" spans="1:17" x14ac:dyDescent="0.25">
      <c r="B8" s="6" t="s">
        <v>31</v>
      </c>
      <c r="C8" s="28">
        <v>112062.9</v>
      </c>
      <c r="D8" s="12">
        <v>113256.6</v>
      </c>
      <c r="E8" s="12">
        <v>113474.7</v>
      </c>
      <c r="F8" s="12">
        <v>116528.6</v>
      </c>
      <c r="G8" s="12">
        <v>118149.3</v>
      </c>
      <c r="H8" s="12">
        <v>121395.6</v>
      </c>
      <c r="I8" s="12">
        <v>130148.90000000001</v>
      </c>
      <c r="J8" s="12">
        <v>136722.40000000002</v>
      </c>
      <c r="K8" s="12">
        <v>139921.90000000002</v>
      </c>
      <c r="L8" s="12">
        <v>155620.20000000001</v>
      </c>
      <c r="M8" s="12">
        <v>159947.20000000001</v>
      </c>
      <c r="N8" s="12">
        <v>174566.7</v>
      </c>
      <c r="O8" s="12">
        <v>187787</v>
      </c>
      <c r="P8" s="12">
        <v>194063</v>
      </c>
      <c r="Q8" s="12">
        <v>208105.4</v>
      </c>
    </row>
    <row r="9" spans="1:17" x14ac:dyDescent="0.25">
      <c r="B9" s="6" t="s">
        <v>32</v>
      </c>
      <c r="C9" s="27">
        <v>45421.599999999999</v>
      </c>
      <c r="D9" s="12">
        <v>46966.2</v>
      </c>
      <c r="E9" s="12">
        <v>48484.9</v>
      </c>
      <c r="F9" s="12">
        <v>51483.6</v>
      </c>
      <c r="G9" s="12">
        <v>53576.3</v>
      </c>
      <c r="H9" s="12">
        <v>54277.1</v>
      </c>
      <c r="I9" s="12">
        <v>54944.2</v>
      </c>
      <c r="J9" s="12">
        <v>52922.5</v>
      </c>
      <c r="K9" s="12">
        <v>50994</v>
      </c>
      <c r="L9" s="12">
        <v>51299.899999999994</v>
      </c>
      <c r="M9" s="12">
        <v>52206.2</v>
      </c>
      <c r="N9" s="12">
        <v>56131.1</v>
      </c>
      <c r="O9" s="12">
        <v>58527.100000000006</v>
      </c>
      <c r="P9" s="12">
        <v>62076.7</v>
      </c>
      <c r="Q9" s="12">
        <v>63536.2</v>
      </c>
    </row>
    <row r="10" spans="1:17" x14ac:dyDescent="0.25">
      <c r="B10" s="6" t="s">
        <v>33</v>
      </c>
      <c r="C10" s="26">
        <v>20275.400000000001</v>
      </c>
      <c r="D10" s="12">
        <v>20384</v>
      </c>
      <c r="E10" s="12">
        <v>20510.3</v>
      </c>
      <c r="F10" s="12">
        <v>20754.3</v>
      </c>
      <c r="G10" s="12">
        <v>20325.5</v>
      </c>
      <c r="H10" s="12">
        <v>20138.5</v>
      </c>
      <c r="I10" s="12">
        <v>20006.2</v>
      </c>
      <c r="J10" s="12">
        <v>19657.599999999999</v>
      </c>
      <c r="K10" s="12">
        <v>20335.800000000003</v>
      </c>
      <c r="L10" s="12">
        <v>20055</v>
      </c>
      <c r="M10" s="12">
        <v>19359.7</v>
      </c>
      <c r="N10" s="12">
        <v>19427.399999999998</v>
      </c>
      <c r="O10" s="12">
        <v>18817.8</v>
      </c>
      <c r="P10" s="12">
        <v>19980.8</v>
      </c>
      <c r="Q10" s="12">
        <v>21446.3</v>
      </c>
    </row>
    <row r="11" spans="1:17" x14ac:dyDescent="0.25">
      <c r="B11" s="6" t="s">
        <v>34</v>
      </c>
      <c r="C11" s="7">
        <v>19997.900000000001</v>
      </c>
      <c r="D11" s="12">
        <v>19043</v>
      </c>
      <c r="E11" s="12">
        <v>20045.099999999999</v>
      </c>
      <c r="F11" s="12">
        <v>21731</v>
      </c>
      <c r="G11" s="12">
        <v>23384.2</v>
      </c>
      <c r="H11" s="12">
        <v>23944.2</v>
      </c>
      <c r="I11" s="12">
        <v>24444.799999999996</v>
      </c>
      <c r="J11" s="12">
        <v>25861</v>
      </c>
      <c r="K11" s="12">
        <v>25477.199999999997</v>
      </c>
      <c r="L11" s="12">
        <v>27092.400000000001</v>
      </c>
      <c r="M11" s="12">
        <v>27544.7</v>
      </c>
      <c r="N11" s="12">
        <v>27930.299999999996</v>
      </c>
      <c r="O11" s="12">
        <v>26603.5</v>
      </c>
      <c r="P11" s="12">
        <v>27786.1</v>
      </c>
      <c r="Q11" s="12">
        <v>29494.6</v>
      </c>
    </row>
    <row r="12" spans="1:17" x14ac:dyDescent="0.25">
      <c r="B12" s="6" t="s">
        <v>35</v>
      </c>
      <c r="C12" s="12">
        <v>42919.3</v>
      </c>
      <c r="D12" s="12">
        <v>43132.6</v>
      </c>
      <c r="E12" s="12">
        <v>45171.4</v>
      </c>
      <c r="F12" s="12">
        <v>50008.7</v>
      </c>
      <c r="G12" s="12">
        <v>54513.599999999999</v>
      </c>
      <c r="H12" s="12">
        <v>59293.1</v>
      </c>
      <c r="I12" s="12">
        <v>61947.899999999994</v>
      </c>
      <c r="J12" s="12">
        <v>65470</v>
      </c>
      <c r="K12" s="12">
        <v>68389.600000000006</v>
      </c>
      <c r="L12" s="12">
        <v>69514.2</v>
      </c>
      <c r="M12" s="12">
        <v>72782</v>
      </c>
      <c r="N12" s="12">
        <v>75657.5</v>
      </c>
      <c r="O12" s="12">
        <v>83598.200000000012</v>
      </c>
      <c r="P12" s="12">
        <v>85449.3</v>
      </c>
      <c r="Q12" s="12">
        <v>86530.8</v>
      </c>
    </row>
    <row r="13" spans="1:17" x14ac:dyDescent="0.25">
      <c r="B13" s="6" t="s">
        <v>36</v>
      </c>
      <c r="C13" s="12">
        <v>10111.799999999999</v>
      </c>
      <c r="D13" s="12">
        <v>12041.1</v>
      </c>
      <c r="E13" s="12">
        <v>12830.6</v>
      </c>
      <c r="F13" s="12">
        <v>13735.9</v>
      </c>
      <c r="G13" s="12">
        <v>15045.2</v>
      </c>
      <c r="H13" s="12">
        <v>15618.1</v>
      </c>
      <c r="I13" s="12">
        <v>15700.099999999999</v>
      </c>
      <c r="J13" s="12">
        <v>16233.3</v>
      </c>
      <c r="K13" s="12">
        <v>15990.699999999999</v>
      </c>
      <c r="L13" s="12">
        <v>15908.9</v>
      </c>
      <c r="M13" s="12">
        <v>16255.599999999999</v>
      </c>
      <c r="N13" s="12">
        <v>17424.099999999999</v>
      </c>
      <c r="O13" s="12">
        <v>18783.400000000001</v>
      </c>
      <c r="P13" s="12">
        <v>19346.5</v>
      </c>
      <c r="Q13" s="12">
        <v>19640.300000000003</v>
      </c>
    </row>
    <row r="14" spans="1:17" x14ac:dyDescent="0.25">
      <c r="B14" s="6" t="s">
        <v>37</v>
      </c>
      <c r="C14" s="12">
        <v>9142.6</v>
      </c>
      <c r="D14" s="12">
        <v>9050.9</v>
      </c>
      <c r="E14" s="12">
        <v>8935.5</v>
      </c>
      <c r="F14" s="12">
        <v>8222.9</v>
      </c>
      <c r="G14" s="12">
        <v>8008</v>
      </c>
      <c r="H14" s="12">
        <v>7712</v>
      </c>
      <c r="I14" s="12">
        <v>8076.8</v>
      </c>
      <c r="J14" s="12">
        <v>8213.2999999999993</v>
      </c>
      <c r="K14" s="12">
        <v>8044.7000000000007</v>
      </c>
      <c r="L14" s="12">
        <v>7702</v>
      </c>
      <c r="M14" s="12">
        <v>7885.6</v>
      </c>
      <c r="N14" s="12">
        <v>8915.2000000000007</v>
      </c>
      <c r="O14" s="12">
        <v>9437.4000000000015</v>
      </c>
      <c r="P14" s="12">
        <v>10091.1</v>
      </c>
      <c r="Q14" s="12">
        <v>10515.8</v>
      </c>
    </row>
    <row r="15" spans="1:17" x14ac:dyDescent="0.25">
      <c r="B15" s="6" t="s">
        <v>38</v>
      </c>
      <c r="C15" s="12">
        <v>68617.100000000006</v>
      </c>
      <c r="D15" s="12">
        <v>80435.100000000006</v>
      </c>
      <c r="E15" s="12">
        <v>94982</v>
      </c>
      <c r="F15" s="12">
        <v>103414.7</v>
      </c>
      <c r="G15" s="12">
        <v>121683.3</v>
      </c>
      <c r="H15" s="12">
        <v>136744.6</v>
      </c>
      <c r="I15" s="12">
        <v>147063.79999999999</v>
      </c>
      <c r="J15" s="12">
        <v>161375.6</v>
      </c>
      <c r="K15" s="12">
        <v>177178.30000000002</v>
      </c>
      <c r="L15" s="12">
        <v>172085.1</v>
      </c>
      <c r="M15" s="12">
        <v>189947.89999999997</v>
      </c>
      <c r="N15" s="12">
        <v>202892</v>
      </c>
      <c r="O15" s="12">
        <v>217152.1</v>
      </c>
      <c r="P15" s="12">
        <v>240031.59999999998</v>
      </c>
      <c r="Q15" s="12">
        <v>254564.09999999998</v>
      </c>
    </row>
    <row r="16" spans="1:17" x14ac:dyDescent="0.25">
      <c r="B16" s="6" t="s">
        <v>39</v>
      </c>
      <c r="C16" s="12">
        <v>2769.5</v>
      </c>
      <c r="D16" s="12">
        <v>3119.5</v>
      </c>
      <c r="E16" s="12">
        <v>2773.8</v>
      </c>
      <c r="F16" s="12">
        <v>3265.9</v>
      </c>
      <c r="G16" s="12">
        <v>3683.1</v>
      </c>
      <c r="H16" s="12">
        <v>3779.4</v>
      </c>
      <c r="I16" s="12">
        <v>3916.3999999999996</v>
      </c>
      <c r="J16" s="12">
        <v>3805.8999999999996</v>
      </c>
      <c r="K16" s="12">
        <v>3769.5</v>
      </c>
      <c r="L16" s="12">
        <v>3889.8999999999996</v>
      </c>
      <c r="M16" s="12">
        <v>4006.7</v>
      </c>
      <c r="N16" s="12">
        <v>4079.7999999999997</v>
      </c>
      <c r="O16" s="12">
        <v>4033.5</v>
      </c>
      <c r="P16" s="12">
        <v>4005.3</v>
      </c>
      <c r="Q16" s="12">
        <v>4362.3</v>
      </c>
    </row>
    <row r="17" spans="1:17" x14ac:dyDescent="0.25">
      <c r="B17" s="16" t="s">
        <v>40</v>
      </c>
      <c r="C17" s="15">
        <f>SUM(C8:C16,C5:C6)</f>
        <v>385597.9</v>
      </c>
      <c r="D17" s="15">
        <f t="shared" ref="D17:Q17" si="0">SUM(D8:D16,D5:D6)</f>
        <v>398323.80000000005</v>
      </c>
      <c r="E17" s="15">
        <f t="shared" si="0"/>
        <v>419387.8</v>
      </c>
      <c r="F17" s="15">
        <f t="shared" si="0"/>
        <v>441754.90000000008</v>
      </c>
      <c r="G17" s="15">
        <f t="shared" si="0"/>
        <v>469952.39999999997</v>
      </c>
      <c r="H17" s="15">
        <f t="shared" si="0"/>
        <v>491561.39999999997</v>
      </c>
      <c r="I17" s="15">
        <f t="shared" si="0"/>
        <v>514100.3</v>
      </c>
      <c r="J17" s="15">
        <f t="shared" si="0"/>
        <v>538084.6</v>
      </c>
      <c r="K17" s="15">
        <f t="shared" si="0"/>
        <v>557764.4</v>
      </c>
      <c r="L17" s="15">
        <f t="shared" si="0"/>
        <v>570102.50000000012</v>
      </c>
      <c r="M17" s="15">
        <f t="shared" si="0"/>
        <v>597134.89999999991</v>
      </c>
      <c r="N17" s="15">
        <f t="shared" si="0"/>
        <v>633781.9</v>
      </c>
      <c r="O17" s="15">
        <f t="shared" si="0"/>
        <v>670190.60000000009</v>
      </c>
      <c r="P17" s="15">
        <f t="shared" si="0"/>
        <v>707481.7</v>
      </c>
      <c r="Q17" s="15">
        <f t="shared" si="0"/>
        <v>741835.7</v>
      </c>
    </row>
    <row r="19" spans="1:17" x14ac:dyDescent="0.25">
      <c r="A19" s="45" t="s">
        <v>46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</row>
    <row r="20" spans="1:17" x14ac:dyDescent="0.25">
      <c r="A20" s="18" t="s">
        <v>41</v>
      </c>
      <c r="B20" s="18"/>
      <c r="C20" s="18">
        <v>2000</v>
      </c>
      <c r="D20" s="8"/>
      <c r="E20" s="18">
        <v>2001</v>
      </c>
      <c r="F20" s="18">
        <v>2002</v>
      </c>
      <c r="G20" s="18">
        <v>2003</v>
      </c>
      <c r="H20" s="18">
        <v>2004</v>
      </c>
      <c r="I20" s="18">
        <v>2005</v>
      </c>
      <c r="J20" s="18">
        <v>2006</v>
      </c>
      <c r="K20" s="18">
        <v>2007</v>
      </c>
      <c r="L20" s="18">
        <v>2008</v>
      </c>
      <c r="M20" s="18">
        <v>2009</v>
      </c>
      <c r="N20" s="18">
        <v>2010</v>
      </c>
      <c r="O20" s="18">
        <v>2011</v>
      </c>
    </row>
    <row r="21" spans="1:17" x14ac:dyDescent="0.25">
      <c r="A21" s="19">
        <v>15</v>
      </c>
      <c r="B21" s="20" t="s">
        <v>2</v>
      </c>
      <c r="C21" s="21">
        <v>92399</v>
      </c>
      <c r="D21" s="43">
        <f>C21+C22</f>
        <v>127577</v>
      </c>
      <c r="E21" s="21">
        <v>109578</v>
      </c>
      <c r="F21" s="21">
        <v>133515</v>
      </c>
      <c r="G21" s="21">
        <v>162388</v>
      </c>
      <c r="H21" s="21">
        <v>171317</v>
      </c>
      <c r="I21" s="21">
        <v>204053</v>
      </c>
      <c r="J21" s="21">
        <v>264566</v>
      </c>
      <c r="K21" s="21">
        <v>335547</v>
      </c>
      <c r="L21" s="21">
        <v>457008</v>
      </c>
      <c r="M21" s="21">
        <v>467249</v>
      </c>
      <c r="N21" s="21">
        <v>468833</v>
      </c>
      <c r="O21" s="21">
        <v>658497</v>
      </c>
    </row>
    <row r="22" spans="1:17" x14ac:dyDescent="0.25">
      <c r="A22" s="19">
        <v>16</v>
      </c>
      <c r="B22" s="20" t="s">
        <v>3</v>
      </c>
      <c r="C22" s="21">
        <v>35178</v>
      </c>
      <c r="D22" s="43"/>
      <c r="E22" s="21">
        <v>61307</v>
      </c>
      <c r="F22" s="21">
        <v>54631</v>
      </c>
      <c r="G22" s="21">
        <v>54245</v>
      </c>
      <c r="H22" s="21">
        <v>51738</v>
      </c>
      <c r="I22" s="21">
        <v>59377</v>
      </c>
      <c r="J22" s="21">
        <v>70506</v>
      </c>
      <c r="K22" s="21">
        <v>99672</v>
      </c>
      <c r="L22" s="21">
        <v>124414</v>
      </c>
      <c r="M22" s="21">
        <v>115360</v>
      </c>
      <c r="N22" s="21">
        <v>112860</v>
      </c>
      <c r="O22" s="21">
        <v>121284</v>
      </c>
    </row>
    <row r="23" spans="1:17" x14ac:dyDescent="0.25">
      <c r="A23" s="19">
        <v>17</v>
      </c>
      <c r="B23" s="20" t="s">
        <v>4</v>
      </c>
      <c r="C23" s="21">
        <v>67598</v>
      </c>
      <c r="D23" s="48">
        <f>SUM(C23:C25)</f>
        <v>106762</v>
      </c>
      <c r="E23" s="21">
        <v>59131</v>
      </c>
      <c r="F23" s="21">
        <v>68130</v>
      </c>
      <c r="G23" s="21">
        <v>73547</v>
      </c>
      <c r="H23" s="21">
        <v>85054</v>
      </c>
      <c r="I23" s="21">
        <v>93029</v>
      </c>
      <c r="J23" s="21">
        <v>103342</v>
      </c>
      <c r="K23" s="21">
        <v>111715</v>
      </c>
      <c r="L23" s="21">
        <v>102965</v>
      </c>
      <c r="M23" s="21">
        <v>121046</v>
      </c>
      <c r="N23" s="21">
        <v>117985</v>
      </c>
      <c r="O23" s="21">
        <v>161089</v>
      </c>
    </row>
    <row r="24" spans="1:17" x14ac:dyDescent="0.25">
      <c r="A24" s="19">
        <v>18</v>
      </c>
      <c r="B24" s="20" t="s">
        <v>5</v>
      </c>
      <c r="C24" s="21">
        <v>24073</v>
      </c>
      <c r="D24" s="49"/>
      <c r="E24" s="21">
        <v>27771</v>
      </c>
      <c r="F24" s="21">
        <v>28166</v>
      </c>
      <c r="G24" s="21">
        <v>31616</v>
      </c>
      <c r="H24" s="21">
        <v>30228</v>
      </c>
      <c r="I24" s="21">
        <v>36806</v>
      </c>
      <c r="J24" s="21">
        <v>45369</v>
      </c>
      <c r="K24" s="21">
        <v>47105</v>
      </c>
      <c r="L24" s="21">
        <v>43517</v>
      </c>
      <c r="M24" s="21">
        <v>47524</v>
      </c>
      <c r="N24" s="21">
        <v>60151</v>
      </c>
      <c r="O24" s="21">
        <v>57298</v>
      </c>
    </row>
    <row r="25" spans="1:17" x14ac:dyDescent="0.25">
      <c r="A25" s="19">
        <v>19</v>
      </c>
      <c r="B25" s="20" t="s">
        <v>6</v>
      </c>
      <c r="C25" s="21">
        <v>15091</v>
      </c>
      <c r="D25" s="49"/>
      <c r="E25" s="21">
        <v>17657</v>
      </c>
      <c r="F25" s="21">
        <v>23775</v>
      </c>
      <c r="G25" s="21">
        <v>20870</v>
      </c>
      <c r="H25" s="21">
        <v>19228</v>
      </c>
      <c r="I25" s="21">
        <v>22872</v>
      </c>
      <c r="J25" s="21">
        <v>23472</v>
      </c>
      <c r="K25" s="21">
        <v>22238</v>
      </c>
      <c r="L25" s="21">
        <v>35068</v>
      </c>
      <c r="M25" s="21">
        <v>30136</v>
      </c>
      <c r="N25" s="21">
        <v>32376</v>
      </c>
      <c r="O25" s="21">
        <v>50096</v>
      </c>
    </row>
    <row r="26" spans="1:17" x14ac:dyDescent="0.25">
      <c r="A26" s="19">
        <v>20</v>
      </c>
      <c r="B26" s="20" t="s">
        <v>7</v>
      </c>
      <c r="C26" s="21">
        <v>35049</v>
      </c>
      <c r="D26" s="29">
        <f>C26</f>
        <v>35049</v>
      </c>
      <c r="E26" s="21">
        <v>39704</v>
      </c>
      <c r="F26" s="21">
        <v>41781</v>
      </c>
      <c r="G26" s="21">
        <v>46736</v>
      </c>
      <c r="H26" s="21">
        <v>44254</v>
      </c>
      <c r="I26" s="21">
        <v>44755</v>
      </c>
      <c r="J26" s="21">
        <v>38205</v>
      </c>
      <c r="K26" s="21">
        <v>47749</v>
      </c>
      <c r="L26" s="21">
        <v>45248</v>
      </c>
      <c r="M26" s="21">
        <v>36830</v>
      </c>
      <c r="N26" s="21">
        <v>37443</v>
      </c>
      <c r="O26" s="21">
        <v>39566</v>
      </c>
    </row>
    <row r="27" spans="1:17" x14ac:dyDescent="0.25">
      <c r="A27" s="19">
        <v>21</v>
      </c>
      <c r="B27" s="20" t="s">
        <v>8</v>
      </c>
      <c r="C27" s="21">
        <v>37027</v>
      </c>
      <c r="D27" s="50">
        <f>SUM(C27:C28)</f>
        <v>48633</v>
      </c>
      <c r="E27" s="21">
        <v>48441</v>
      </c>
      <c r="F27" s="21">
        <v>65898</v>
      </c>
      <c r="G27" s="21">
        <v>56191</v>
      </c>
      <c r="H27" s="21">
        <v>56486</v>
      </c>
      <c r="I27" s="21">
        <v>68226</v>
      </c>
      <c r="J27" s="21">
        <v>71959</v>
      </c>
      <c r="K27" s="21">
        <v>91756</v>
      </c>
      <c r="L27" s="21">
        <v>97219</v>
      </c>
      <c r="M27" s="21">
        <v>107149</v>
      </c>
      <c r="N27" s="21">
        <v>114388</v>
      </c>
      <c r="O27" s="21">
        <v>130165</v>
      </c>
    </row>
    <row r="28" spans="1:17" x14ac:dyDescent="0.25">
      <c r="A28" s="19">
        <v>22</v>
      </c>
      <c r="B28" s="20" t="s">
        <v>9</v>
      </c>
      <c r="C28" s="21">
        <v>11606</v>
      </c>
      <c r="D28" s="51"/>
      <c r="E28" s="21">
        <v>3757</v>
      </c>
      <c r="F28" s="21">
        <v>6272</v>
      </c>
      <c r="G28" s="21">
        <v>7484</v>
      </c>
      <c r="H28" s="21">
        <v>12174</v>
      </c>
      <c r="I28" s="21">
        <v>14156</v>
      </c>
      <c r="J28" s="21">
        <v>12955</v>
      </c>
      <c r="K28" s="21">
        <v>15581</v>
      </c>
      <c r="L28" s="21">
        <v>13959</v>
      </c>
      <c r="M28" s="21">
        <v>20614</v>
      </c>
      <c r="N28" s="21">
        <v>13806</v>
      </c>
      <c r="O28" s="21">
        <v>24064</v>
      </c>
    </row>
    <row r="29" spans="1:17" x14ac:dyDescent="0.25">
      <c r="A29" s="19">
        <v>23</v>
      </c>
      <c r="B29" s="20" t="s">
        <v>10</v>
      </c>
      <c r="C29" s="21">
        <v>1492</v>
      </c>
      <c r="D29" s="8"/>
      <c r="E29" s="21">
        <v>342</v>
      </c>
      <c r="F29" s="21">
        <v>786</v>
      </c>
      <c r="G29" s="21">
        <v>1715</v>
      </c>
      <c r="H29" s="21">
        <v>1421</v>
      </c>
      <c r="I29" s="21">
        <v>2023</v>
      </c>
      <c r="J29" s="21">
        <v>7893</v>
      </c>
      <c r="K29" s="21">
        <v>7527</v>
      </c>
      <c r="L29" s="21">
        <v>11040</v>
      </c>
      <c r="M29" s="21">
        <v>7976</v>
      </c>
      <c r="N29" s="21">
        <v>7168</v>
      </c>
      <c r="O29" s="21">
        <v>5063</v>
      </c>
    </row>
    <row r="30" spans="1:17" x14ac:dyDescent="0.25">
      <c r="A30" s="11">
        <v>24</v>
      </c>
      <c r="B30" s="10" t="s">
        <v>11</v>
      </c>
      <c r="C30" s="9">
        <v>61388</v>
      </c>
      <c r="D30" s="43">
        <f>C30+C31</f>
        <v>95893</v>
      </c>
      <c r="E30" s="21">
        <v>86376</v>
      </c>
      <c r="F30" s="21">
        <v>90492</v>
      </c>
      <c r="G30" s="21">
        <v>90286</v>
      </c>
      <c r="H30" s="21">
        <v>92767</v>
      </c>
      <c r="I30" s="21">
        <v>110065</v>
      </c>
      <c r="J30" s="21">
        <v>147580</v>
      </c>
      <c r="K30" s="21">
        <v>173134</v>
      </c>
      <c r="L30" s="21">
        <v>266230</v>
      </c>
      <c r="M30" s="21">
        <v>314739</v>
      </c>
      <c r="N30" s="21">
        <v>311806</v>
      </c>
      <c r="O30" s="21">
        <v>359715</v>
      </c>
    </row>
    <row r="31" spans="1:17" x14ac:dyDescent="0.25">
      <c r="A31" s="11">
        <v>25</v>
      </c>
      <c r="B31" s="10" t="s">
        <v>12</v>
      </c>
      <c r="C31" s="9">
        <v>34505</v>
      </c>
      <c r="D31" s="44"/>
      <c r="E31" s="21">
        <v>33435</v>
      </c>
      <c r="F31" s="21">
        <v>41909</v>
      </c>
      <c r="G31" s="21">
        <v>45158</v>
      </c>
      <c r="H31" s="21">
        <v>67838</v>
      </c>
      <c r="I31" s="21">
        <v>97521</v>
      </c>
      <c r="J31" s="21">
        <v>99995</v>
      </c>
      <c r="K31" s="21">
        <v>105798</v>
      </c>
      <c r="L31" s="21">
        <v>158372</v>
      </c>
      <c r="M31" s="21">
        <v>142125</v>
      </c>
      <c r="N31" s="21">
        <v>251502</v>
      </c>
      <c r="O31" s="21">
        <v>284834</v>
      </c>
    </row>
    <row r="32" spans="1:17" x14ac:dyDescent="0.25">
      <c r="A32" s="19">
        <v>26</v>
      </c>
      <c r="B32" s="20" t="s">
        <v>13</v>
      </c>
      <c r="C32" s="21">
        <v>18684</v>
      </c>
      <c r="D32" s="8"/>
      <c r="E32" s="21">
        <v>23768</v>
      </c>
      <c r="F32" s="21">
        <v>23815</v>
      </c>
      <c r="G32" s="21">
        <v>25578</v>
      </c>
      <c r="H32" s="21">
        <v>36604</v>
      </c>
      <c r="I32" s="21">
        <v>37284</v>
      </c>
      <c r="J32" s="21">
        <v>39659</v>
      </c>
      <c r="K32" s="21">
        <v>44500</v>
      </c>
      <c r="L32" s="21">
        <v>53369</v>
      </c>
      <c r="M32" s="21">
        <v>54410</v>
      </c>
      <c r="N32" s="21">
        <v>52751</v>
      </c>
      <c r="O32" s="21">
        <v>65051</v>
      </c>
    </row>
    <row r="33" spans="1:15" x14ac:dyDescent="0.25">
      <c r="A33" s="19">
        <v>27</v>
      </c>
      <c r="B33" s="20" t="s">
        <v>14</v>
      </c>
      <c r="C33" s="21">
        <v>30893</v>
      </c>
      <c r="D33" s="8"/>
      <c r="E33" s="21">
        <v>45124</v>
      </c>
      <c r="F33" s="21">
        <v>43278</v>
      </c>
      <c r="G33" s="21">
        <v>49664</v>
      </c>
      <c r="H33" s="21">
        <v>62229</v>
      </c>
      <c r="I33" s="21">
        <v>79920</v>
      </c>
      <c r="J33" s="21">
        <v>81762</v>
      </c>
      <c r="K33" s="21">
        <v>108285</v>
      </c>
      <c r="L33" s="21">
        <v>112776</v>
      </c>
      <c r="M33" s="21">
        <v>102743</v>
      </c>
      <c r="N33" s="21">
        <v>136122</v>
      </c>
      <c r="O33" s="21">
        <v>90784</v>
      </c>
    </row>
    <row r="34" spans="1:15" x14ac:dyDescent="0.25">
      <c r="A34" s="11">
        <v>28</v>
      </c>
      <c r="B34" s="10" t="s">
        <v>15</v>
      </c>
      <c r="C34" s="9">
        <v>18663</v>
      </c>
      <c r="D34" s="43">
        <f>C34+C35</f>
        <v>24401</v>
      </c>
      <c r="E34" s="21">
        <v>11844</v>
      </c>
      <c r="F34" s="21">
        <v>102004</v>
      </c>
      <c r="G34" s="21">
        <v>20105</v>
      </c>
      <c r="H34" s="21">
        <v>27376</v>
      </c>
      <c r="I34" s="21">
        <v>24192</v>
      </c>
      <c r="J34" s="21">
        <v>32200</v>
      </c>
      <c r="K34" s="21">
        <v>41266</v>
      </c>
      <c r="L34" s="21">
        <v>49619</v>
      </c>
      <c r="M34" s="21">
        <v>64112</v>
      </c>
      <c r="N34" s="21">
        <v>68545</v>
      </c>
      <c r="O34" s="21">
        <v>79466</v>
      </c>
    </row>
    <row r="35" spans="1:15" x14ac:dyDescent="0.25">
      <c r="A35" s="11">
        <v>29</v>
      </c>
      <c r="B35" s="10" t="s">
        <v>16</v>
      </c>
      <c r="C35" s="9">
        <v>5738</v>
      </c>
      <c r="D35" s="44"/>
      <c r="E35" s="21">
        <v>37324</v>
      </c>
      <c r="F35" s="21">
        <v>13070</v>
      </c>
      <c r="G35" s="21">
        <v>12479</v>
      </c>
      <c r="H35" s="21">
        <v>14141</v>
      </c>
      <c r="I35" s="21">
        <v>16832</v>
      </c>
      <c r="J35" s="21">
        <v>24455</v>
      </c>
      <c r="K35" s="21">
        <v>21356</v>
      </c>
      <c r="L35" s="21">
        <v>32504</v>
      </c>
      <c r="M35" s="21">
        <v>31950</v>
      </c>
      <c r="N35" s="21">
        <v>61258</v>
      </c>
      <c r="O35" s="21">
        <v>37462</v>
      </c>
    </row>
    <row r="36" spans="1:15" x14ac:dyDescent="0.25">
      <c r="A36" s="19">
        <v>30</v>
      </c>
      <c r="B36" s="20" t="s">
        <v>17</v>
      </c>
      <c r="C36" s="21">
        <v>26</v>
      </c>
      <c r="D36" s="8"/>
      <c r="E36" s="21">
        <v>28</v>
      </c>
      <c r="F36" s="21">
        <v>47</v>
      </c>
      <c r="G36" s="21">
        <v>87</v>
      </c>
      <c r="H36" s="21">
        <v>85</v>
      </c>
      <c r="I36" s="21">
        <v>1762</v>
      </c>
      <c r="J36" s="21">
        <v>165</v>
      </c>
      <c r="K36" s="21">
        <v>274</v>
      </c>
      <c r="L36" s="21">
        <v>531</v>
      </c>
      <c r="M36" s="21">
        <v>319</v>
      </c>
      <c r="N36" s="21">
        <v>351</v>
      </c>
      <c r="O36" s="21">
        <v>2022</v>
      </c>
    </row>
    <row r="37" spans="1:15" x14ac:dyDescent="0.25">
      <c r="A37" s="19">
        <v>31</v>
      </c>
      <c r="B37" s="20" t="s">
        <v>18</v>
      </c>
      <c r="C37" s="21">
        <v>20787</v>
      </c>
      <c r="D37" s="8"/>
      <c r="E37" s="21">
        <v>17039</v>
      </c>
      <c r="F37" s="21">
        <v>14769</v>
      </c>
      <c r="G37" s="21">
        <v>17157</v>
      </c>
      <c r="H37" s="21">
        <v>33437</v>
      </c>
      <c r="I37" s="21">
        <v>25534</v>
      </c>
      <c r="J37" s="21">
        <v>31863</v>
      </c>
      <c r="K37" s="21">
        <v>33803</v>
      </c>
      <c r="L37" s="21">
        <v>51427</v>
      </c>
      <c r="M37" s="21">
        <v>49940</v>
      </c>
      <c r="N37" s="21">
        <v>56098</v>
      </c>
      <c r="O37" s="21">
        <v>60091</v>
      </c>
    </row>
    <row r="38" spans="1:15" x14ac:dyDescent="0.25">
      <c r="A38" s="19">
        <v>32</v>
      </c>
      <c r="B38" s="20" t="s">
        <v>19</v>
      </c>
      <c r="C38" s="21">
        <v>43515</v>
      </c>
      <c r="D38" s="8"/>
      <c r="E38" s="21">
        <v>26157</v>
      </c>
      <c r="F38" s="21">
        <v>32262</v>
      </c>
      <c r="G38" s="21">
        <v>39959</v>
      </c>
      <c r="H38" s="21">
        <v>77344</v>
      </c>
      <c r="I38" s="21">
        <v>28197</v>
      </c>
      <c r="J38" s="21">
        <v>46441</v>
      </c>
      <c r="K38" s="21">
        <v>45711</v>
      </c>
      <c r="L38" s="21">
        <v>40248</v>
      </c>
      <c r="M38" s="21">
        <v>55043</v>
      </c>
      <c r="N38" s="21">
        <v>50151</v>
      </c>
      <c r="O38" s="21">
        <v>53785</v>
      </c>
    </row>
    <row r="39" spans="1:15" x14ac:dyDescent="0.25">
      <c r="A39" s="19">
        <v>33</v>
      </c>
      <c r="B39" s="20" t="s">
        <v>20</v>
      </c>
      <c r="C39" s="21">
        <v>2088</v>
      </c>
      <c r="D39" s="8"/>
      <c r="E39" s="21">
        <v>1596</v>
      </c>
      <c r="F39" s="21">
        <v>1154</v>
      </c>
      <c r="G39" s="21">
        <v>1704</v>
      </c>
      <c r="H39" s="21">
        <v>1615</v>
      </c>
      <c r="I39" s="21">
        <v>2382</v>
      </c>
      <c r="J39" s="21">
        <v>4832</v>
      </c>
      <c r="K39" s="21">
        <v>4188</v>
      </c>
      <c r="L39" s="21">
        <v>3236</v>
      </c>
      <c r="M39" s="21">
        <v>2747</v>
      </c>
      <c r="N39" s="21">
        <v>3873</v>
      </c>
      <c r="O39" s="21">
        <v>2583</v>
      </c>
    </row>
    <row r="40" spans="1:15" x14ac:dyDescent="0.25">
      <c r="A40" s="19">
        <v>34</v>
      </c>
      <c r="B40" s="20" t="s">
        <v>21</v>
      </c>
      <c r="C40" s="21">
        <v>27450</v>
      </c>
      <c r="D40" s="8"/>
      <c r="E40" s="21">
        <v>26320</v>
      </c>
      <c r="F40" s="21">
        <v>52536</v>
      </c>
      <c r="G40" s="21">
        <v>27885</v>
      </c>
      <c r="H40" s="21">
        <v>49506</v>
      </c>
      <c r="I40" s="21">
        <v>63249</v>
      </c>
      <c r="J40" s="21">
        <v>69848</v>
      </c>
      <c r="K40" s="21">
        <v>71569</v>
      </c>
      <c r="L40" s="21">
        <v>87639</v>
      </c>
      <c r="M40" s="21">
        <v>95277</v>
      </c>
      <c r="N40" s="21">
        <v>125027</v>
      </c>
      <c r="O40" s="21">
        <v>201155</v>
      </c>
    </row>
    <row r="41" spans="1:15" x14ac:dyDescent="0.25">
      <c r="A41" s="19">
        <v>35</v>
      </c>
      <c r="B41" s="20" t="s">
        <v>22</v>
      </c>
      <c r="C41" s="21">
        <v>33765</v>
      </c>
      <c r="D41" s="8"/>
      <c r="E41" s="21">
        <v>29268</v>
      </c>
      <c r="F41" s="21">
        <v>26849</v>
      </c>
      <c r="G41" s="21">
        <v>37667</v>
      </c>
      <c r="H41" s="21">
        <v>32354</v>
      </c>
      <c r="I41" s="21">
        <v>36220</v>
      </c>
      <c r="J41" s="21">
        <v>46245</v>
      </c>
      <c r="K41" s="21">
        <v>72294</v>
      </c>
      <c r="L41" s="21">
        <v>90425</v>
      </c>
      <c r="M41" s="21">
        <v>99600</v>
      </c>
      <c r="N41" s="21">
        <v>86990</v>
      </c>
      <c r="O41" s="21">
        <v>88603</v>
      </c>
    </row>
    <row r="42" spans="1:15" x14ac:dyDescent="0.25">
      <c r="A42" s="19">
        <v>36</v>
      </c>
      <c r="B42" s="20" t="s">
        <v>23</v>
      </c>
      <c r="C42" s="21">
        <v>11939</v>
      </c>
      <c r="D42" s="8"/>
      <c r="E42" s="21">
        <v>13233</v>
      </c>
      <c r="F42" s="21">
        <v>17128</v>
      </c>
      <c r="G42" s="21">
        <v>16053</v>
      </c>
      <c r="H42" s="21">
        <v>18518</v>
      </c>
      <c r="I42" s="21">
        <v>19970</v>
      </c>
      <c r="J42" s="21">
        <v>27921</v>
      </c>
      <c r="K42" s="21">
        <v>44157</v>
      </c>
      <c r="L42" s="21">
        <v>39647</v>
      </c>
      <c r="M42" s="21">
        <v>32629</v>
      </c>
      <c r="N42" s="21">
        <v>38467</v>
      </c>
      <c r="O42" s="21">
        <v>45376</v>
      </c>
    </row>
    <row r="43" spans="1:15" x14ac:dyDescent="0.25">
      <c r="A43" s="24" t="s">
        <v>42</v>
      </c>
      <c r="B43" s="24"/>
      <c r="C43" s="22">
        <v>628954</v>
      </c>
      <c r="D43" s="8"/>
      <c r="E43" s="22">
        <v>719200</v>
      </c>
      <c r="F43" s="22">
        <v>882267</v>
      </c>
      <c r="G43" s="22">
        <v>838574</v>
      </c>
      <c r="H43" s="22">
        <v>985714</v>
      </c>
      <c r="I43" s="23">
        <v>1088425</v>
      </c>
      <c r="J43" s="23">
        <v>1291233</v>
      </c>
      <c r="K43" s="23">
        <v>1545225</v>
      </c>
      <c r="L43" s="23">
        <v>1916461</v>
      </c>
      <c r="M43" s="23">
        <v>1999518</v>
      </c>
      <c r="N43" s="23">
        <v>2207951</v>
      </c>
      <c r="O43" s="23">
        <v>2618049</v>
      </c>
    </row>
    <row r="44" spans="1:15" x14ac:dyDescent="0.25">
      <c r="A44" s="46" t="s">
        <v>43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</row>
    <row r="45" spans="1:15" x14ac:dyDescent="0.25">
      <c r="A45" s="46" t="s">
        <v>44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</row>
    <row r="46" spans="1:15" x14ac:dyDescent="0.25">
      <c r="D46" s="25">
        <f>SUM(D21:D42)</f>
        <v>438315</v>
      </c>
    </row>
  </sheetData>
  <mergeCells count="9">
    <mergeCell ref="A1:O1"/>
    <mergeCell ref="D34:D35"/>
    <mergeCell ref="A19:N19"/>
    <mergeCell ref="A45:N45"/>
    <mergeCell ref="A44:N44"/>
    <mergeCell ref="D21:D22"/>
    <mergeCell ref="D23:D25"/>
    <mergeCell ref="D27:D28"/>
    <mergeCell ref="D30:D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59F0-D6B3-4A6B-A133-7B17C332CA6B}">
  <dimension ref="A1:M13"/>
  <sheetViews>
    <sheetView workbookViewId="0">
      <selection activeCell="E11" sqref="E11"/>
    </sheetView>
  </sheetViews>
  <sheetFormatPr defaultRowHeight="15" x14ac:dyDescent="0.25"/>
  <cols>
    <col min="2" max="2" width="22.7109375" bestFit="1" customWidth="1"/>
  </cols>
  <sheetData>
    <row r="1" spans="1:13" x14ac:dyDescent="0.25">
      <c r="A1" t="s">
        <v>0</v>
      </c>
      <c r="B1" s="31" t="s">
        <v>47</v>
      </c>
    </row>
    <row r="2" spans="1:13" x14ac:dyDescent="0.25">
      <c r="A2" s="30">
        <v>2000</v>
      </c>
      <c r="B2" s="32">
        <v>6015</v>
      </c>
      <c r="C2" s="32"/>
      <c r="D2" s="32"/>
      <c r="E2" s="32"/>
      <c r="F2" s="32"/>
      <c r="G2" s="32"/>
      <c r="H2" s="33"/>
      <c r="I2" s="33"/>
      <c r="J2" s="33"/>
      <c r="K2" s="33"/>
      <c r="L2" s="33"/>
      <c r="M2" s="32"/>
    </row>
    <row r="3" spans="1:13" x14ac:dyDescent="0.25">
      <c r="A3" s="30">
        <v>2001</v>
      </c>
      <c r="B3" s="32">
        <v>9868</v>
      </c>
    </row>
    <row r="4" spans="1:13" x14ac:dyDescent="0.25">
      <c r="A4" s="30">
        <v>2002</v>
      </c>
      <c r="B4" s="32">
        <v>4847</v>
      </c>
    </row>
    <row r="5" spans="1:13" x14ac:dyDescent="0.25">
      <c r="A5" s="30">
        <v>2003</v>
      </c>
      <c r="B5" s="32">
        <v>5782</v>
      </c>
    </row>
    <row r="6" spans="1:13" x14ac:dyDescent="0.25">
      <c r="A6" s="30">
        <v>2004</v>
      </c>
      <c r="B6" s="32">
        <v>6952</v>
      </c>
    </row>
    <row r="7" spans="1:13" x14ac:dyDescent="0.25">
      <c r="A7" s="30">
        <v>2005</v>
      </c>
      <c r="B7" s="32">
        <v>7599</v>
      </c>
    </row>
    <row r="8" spans="1:13" x14ac:dyDescent="0.25">
      <c r="A8" s="30">
        <v>2006</v>
      </c>
      <c r="B8" s="33">
        <v>10507</v>
      </c>
    </row>
    <row r="9" spans="1:13" x14ac:dyDescent="0.25">
      <c r="A9" s="30">
        <v>2007</v>
      </c>
      <c r="B9" s="33">
        <v>9972</v>
      </c>
    </row>
    <row r="10" spans="1:13" x14ac:dyDescent="0.25">
      <c r="A10" s="30">
        <v>2008</v>
      </c>
      <c r="B10" s="33">
        <v>10508</v>
      </c>
    </row>
    <row r="11" spans="1:13" x14ac:dyDescent="0.25">
      <c r="A11" s="30">
        <v>2009</v>
      </c>
      <c r="B11" s="33">
        <v>24358</v>
      </c>
    </row>
    <row r="12" spans="1:13" x14ac:dyDescent="0.25">
      <c r="A12" s="30">
        <v>2010</v>
      </c>
      <c r="B12" s="33">
        <v>12994</v>
      </c>
    </row>
    <row r="13" spans="1:13" x14ac:dyDescent="0.25">
      <c r="A13" s="30">
        <v>2011</v>
      </c>
      <c r="B13" s="32">
        <v>25442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275E-95A3-45C9-8796-8D4F4C7E0B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industri</vt:lpstr>
      <vt:lpstr>Pertanian</vt:lpstr>
      <vt:lpstr>Nilai Tambah</vt:lpstr>
      <vt:lpstr>PDB Industri Harga 2000</vt:lpstr>
      <vt:lpstr>Pengeluaran untuk Naker</vt:lpstr>
      <vt:lpstr>Jabar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wizard</cp:lastModifiedBy>
  <dcterms:created xsi:type="dcterms:W3CDTF">2015-06-05T18:17:20Z</dcterms:created>
  <dcterms:modified xsi:type="dcterms:W3CDTF">2020-07-29T09:35:51Z</dcterms:modified>
</cp:coreProperties>
</file>