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loudStation\Asignaturas\SOPQ\Curso 2020-2021\Titoriais\Titorial 09. Intercambio de calor non estacionario entres tanqes en serie\"/>
    </mc:Choice>
  </mc:AlternateContent>
  <bookViews>
    <workbookView xWindow="120" yWindow="60" windowWidth="15180" windowHeight="9345"/>
  </bookViews>
  <sheets>
    <sheet name="Problema 6 Folla 1" sheetId="2" r:id="rId1"/>
    <sheet name="Problema 6 Gráfico1" sheetId="4" r:id="rId2"/>
  </sheets>
  <calcPr calcId="162913" calcMode="manual" iterate="1"/>
</workbook>
</file>

<file path=xl/calcChain.xml><?xml version="1.0" encoding="utf-8"?>
<calcChain xmlns="http://schemas.openxmlformats.org/spreadsheetml/2006/main">
  <c r="D13" i="2" l="1"/>
  <c r="E13" i="2" s="1"/>
  <c r="F13" i="2" s="1"/>
  <c r="G13" i="2" s="1"/>
  <c r="I13" i="2"/>
  <c r="J13" i="2" s="1"/>
  <c r="N13" i="2"/>
  <c r="O13" i="2" s="1"/>
  <c r="P13" i="2" s="1"/>
  <c r="Q13" i="2" s="1"/>
  <c r="B14" i="2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K13" i="2" l="1"/>
  <c r="L13" i="2" s="1"/>
  <c r="C14" i="2"/>
  <c r="M14" i="2"/>
  <c r="D14" i="2" l="1"/>
  <c r="H14" i="2"/>
  <c r="E14" i="2" l="1"/>
  <c r="F14" i="2" s="1"/>
  <c r="G14" i="2" s="1"/>
  <c r="N14" i="2"/>
  <c r="O14" i="2" s="1"/>
  <c r="P14" i="2" s="1"/>
  <c r="Q14" i="2" s="1"/>
  <c r="I14" i="2"/>
  <c r="J14" i="2" s="1"/>
  <c r="K14" i="2" s="1"/>
  <c r="L14" i="2" s="1"/>
  <c r="C15" i="2" l="1"/>
  <c r="M15" i="2"/>
  <c r="H15" i="2"/>
  <c r="N15" i="2" l="1"/>
  <c r="O15" i="2" s="1"/>
  <c r="P15" i="2" s="1"/>
  <c r="Q15" i="2" s="1"/>
  <c r="D15" i="2"/>
  <c r="E15" i="2" s="1"/>
  <c r="F15" i="2" s="1"/>
  <c r="G15" i="2" s="1"/>
  <c r="I15" i="2"/>
  <c r="J15" i="2" s="1"/>
  <c r="K15" i="2" s="1"/>
  <c r="L15" i="2" s="1"/>
  <c r="M16" i="2" l="1"/>
  <c r="H16" i="2"/>
  <c r="C16" i="2"/>
  <c r="I16" i="2" l="1"/>
  <c r="J16" i="2" s="1"/>
  <c r="K16" i="2" s="1"/>
  <c r="L16" i="2" s="1"/>
  <c r="D16" i="2"/>
  <c r="E16" i="2" s="1"/>
  <c r="F16" i="2" s="1"/>
  <c r="G16" i="2" s="1"/>
  <c r="N16" i="2"/>
  <c r="O16" i="2" s="1"/>
  <c r="P16" i="2" s="1"/>
  <c r="Q16" i="2" s="1"/>
  <c r="M17" i="2" l="1"/>
  <c r="H17" i="2"/>
  <c r="C17" i="2"/>
  <c r="D17" i="2" l="1"/>
  <c r="E17" i="2" s="1"/>
  <c r="F17" i="2" s="1"/>
  <c r="G17" i="2" s="1"/>
  <c r="I17" i="2"/>
  <c r="N17" i="2"/>
  <c r="C18" i="2" l="1"/>
  <c r="J17" i="2"/>
  <c r="K17" i="2" s="1"/>
  <c r="L17" i="2" s="1"/>
  <c r="O17" i="2"/>
  <c r="P17" i="2" s="1"/>
  <c r="Q17" i="2" s="1"/>
  <c r="M18" i="2" l="1"/>
  <c r="H18" i="2"/>
  <c r="I18" i="2" s="1"/>
  <c r="D18" i="2"/>
  <c r="E18" i="2" l="1"/>
  <c r="F18" i="2" s="1"/>
  <c r="G18" i="2" s="1"/>
  <c r="J18" i="2"/>
  <c r="K18" i="2" s="1"/>
  <c r="L18" i="2" s="1"/>
  <c r="N18" i="2"/>
  <c r="O18" i="2" s="1"/>
  <c r="P18" i="2" s="1"/>
  <c r="Q18" i="2" s="1"/>
  <c r="M19" i="2" l="1"/>
  <c r="C19" i="2"/>
  <c r="H19" i="2"/>
  <c r="I19" i="2" l="1"/>
  <c r="D19" i="2"/>
  <c r="E19" i="2" s="1"/>
  <c r="F19" i="2" s="1"/>
  <c r="G19" i="2" s="1"/>
  <c r="N19" i="2"/>
  <c r="O19" i="2" s="1"/>
  <c r="P19" i="2" s="1"/>
  <c r="Q19" i="2" s="1"/>
  <c r="C20" i="2" l="1"/>
  <c r="M20" i="2"/>
  <c r="J19" i="2"/>
  <c r="K19" i="2" s="1"/>
  <c r="L19" i="2" s="1"/>
  <c r="D20" i="2" l="1"/>
  <c r="E20" i="2" s="1"/>
  <c r="F20" i="2" s="1"/>
  <c r="G20" i="2" s="1"/>
  <c r="H20" i="2"/>
  <c r="C21" i="2" l="1"/>
  <c r="N20" i="2"/>
  <c r="I20" i="2"/>
  <c r="D21" i="2" l="1"/>
  <c r="E21" i="2" s="1"/>
  <c r="F21" i="2" s="1"/>
  <c r="G21" i="2" s="1"/>
  <c r="J20" i="2"/>
  <c r="K20" i="2" s="1"/>
  <c r="L20" i="2" s="1"/>
  <c r="O20" i="2"/>
  <c r="P20" i="2" s="1"/>
  <c r="Q20" i="2" s="1"/>
  <c r="H21" i="2" l="1"/>
  <c r="M21" i="2"/>
  <c r="C22" i="2"/>
  <c r="N21" i="2" l="1"/>
  <c r="O21" i="2" s="1"/>
  <c r="P21" i="2" s="1"/>
  <c r="Q21" i="2" s="1"/>
  <c r="I21" i="2"/>
  <c r="J21" i="2" s="1"/>
  <c r="K21" i="2" s="1"/>
  <c r="L21" i="2" s="1"/>
  <c r="D22" i="2"/>
  <c r="H22" i="2" l="1"/>
  <c r="M22" i="2"/>
  <c r="E22" i="2"/>
  <c r="F22" i="2" s="1"/>
  <c r="G22" i="2" s="1"/>
  <c r="C23" i="2" l="1"/>
  <c r="N22" i="2"/>
  <c r="I22" i="2"/>
  <c r="J22" i="2" s="1"/>
  <c r="K22" i="2" s="1"/>
  <c r="L22" i="2" s="1"/>
  <c r="O22" i="2" l="1"/>
  <c r="P22" i="2" s="1"/>
  <c r="Q22" i="2" s="1"/>
  <c r="D23" i="2"/>
  <c r="H23" i="2"/>
  <c r="I23" i="2" l="1"/>
  <c r="E23" i="2"/>
  <c r="F23" i="2" s="1"/>
  <c r="G23" i="2" s="1"/>
  <c r="M23" i="2"/>
  <c r="N23" i="2" s="1"/>
  <c r="J23" i="2" l="1"/>
  <c r="K23" i="2" s="1"/>
  <c r="L23" i="2" s="1"/>
  <c r="C24" i="2"/>
  <c r="O23" i="2"/>
  <c r="P23" i="2" s="1"/>
  <c r="Q23" i="2" s="1"/>
  <c r="D24" i="2" l="1"/>
  <c r="E24" i="2" s="1"/>
  <c r="F24" i="2" s="1"/>
  <c r="G24" i="2" s="1"/>
  <c r="H24" i="2"/>
  <c r="M24" i="2"/>
  <c r="C25" i="2" l="1"/>
  <c r="N24" i="2"/>
  <c r="O24" i="2" s="1"/>
  <c r="P24" i="2" s="1"/>
  <c r="Q24" i="2" s="1"/>
  <c r="I24" i="2"/>
  <c r="J24" i="2" s="1"/>
  <c r="K24" i="2" s="1"/>
  <c r="L24" i="2" s="1"/>
  <c r="D25" i="2" l="1"/>
  <c r="H25" i="2"/>
  <c r="I25" i="2" s="1"/>
  <c r="M25" i="2"/>
  <c r="N25" i="2" l="1"/>
  <c r="O25" i="2" s="1"/>
  <c r="P25" i="2" s="1"/>
  <c r="Q25" i="2" s="1"/>
  <c r="E25" i="2"/>
  <c r="F25" i="2" s="1"/>
  <c r="G25" i="2" s="1"/>
  <c r="J25" i="2"/>
  <c r="K25" i="2" s="1"/>
  <c r="L25" i="2" s="1"/>
  <c r="M26" i="2" l="1"/>
  <c r="H26" i="2"/>
  <c r="C26" i="2"/>
  <c r="I26" i="2" l="1"/>
  <c r="D26" i="2"/>
  <c r="E26" i="2" s="1"/>
  <c r="F26" i="2" s="1"/>
  <c r="G26" i="2" s="1"/>
  <c r="N26" i="2"/>
  <c r="O26" i="2" s="1"/>
  <c r="P26" i="2" s="1"/>
  <c r="Q26" i="2" s="1"/>
  <c r="J26" i="2" l="1"/>
  <c r="K26" i="2" s="1"/>
  <c r="L26" i="2" s="1"/>
  <c r="M27" i="2"/>
  <c r="C27" i="2"/>
  <c r="D27" i="2" l="1"/>
  <c r="H27" i="2"/>
  <c r="E27" i="2" l="1"/>
  <c r="F27" i="2" s="1"/>
  <c r="G27" i="2" s="1"/>
  <c r="I27" i="2"/>
  <c r="N27" i="2"/>
  <c r="O27" i="2" s="1"/>
  <c r="P27" i="2" s="1"/>
  <c r="Q27" i="2" s="1"/>
  <c r="C28" i="2" l="1"/>
  <c r="J27" i="2"/>
  <c r="K27" i="2" s="1"/>
  <c r="L27" i="2" s="1"/>
  <c r="M28" i="2"/>
  <c r="H28" i="2" l="1"/>
  <c r="D28" i="2"/>
  <c r="E28" i="2" s="1"/>
  <c r="F28" i="2" s="1"/>
  <c r="G28" i="2" s="1"/>
  <c r="I28" i="2"/>
  <c r="J28" i="2" s="1"/>
  <c r="K28" i="2" s="1"/>
  <c r="L28" i="2" s="1"/>
  <c r="C29" i="2" l="1"/>
  <c r="H29" i="2"/>
  <c r="N28" i="2"/>
  <c r="O28" i="2" s="1"/>
  <c r="P28" i="2" s="1"/>
  <c r="Q28" i="2" s="1"/>
  <c r="D29" i="2" l="1"/>
  <c r="I29" i="2"/>
  <c r="M29" i="2"/>
  <c r="N29" i="2" l="1"/>
  <c r="O29" i="2" s="1"/>
  <c r="E29" i="2"/>
  <c r="F29" i="2" s="1"/>
  <c r="G29" i="2" s="1"/>
  <c r="J29" i="2"/>
  <c r="K29" i="2" s="1"/>
  <c r="L29" i="2" s="1"/>
  <c r="P29" i="2" l="1"/>
  <c r="Q29" i="2" s="1"/>
  <c r="H30" i="2"/>
  <c r="C30" i="2"/>
  <c r="M30" i="2" l="1"/>
  <c r="N30" i="2" s="1"/>
  <c r="O30" i="2" s="1"/>
  <c r="P30" i="2" s="1"/>
  <c r="Q30" i="2" s="1"/>
  <c r="D30" i="2"/>
  <c r="E30" i="2" s="1"/>
  <c r="F30" i="2" s="1"/>
  <c r="G30" i="2" s="1"/>
  <c r="I30" i="2"/>
  <c r="J30" i="2" s="1"/>
  <c r="K30" i="2" s="1"/>
  <c r="L30" i="2" s="1"/>
  <c r="C31" i="2" l="1"/>
  <c r="H31" i="2"/>
  <c r="M31" i="2"/>
  <c r="N31" i="2" l="1"/>
  <c r="D31" i="2"/>
  <c r="I31" i="2"/>
  <c r="J31" i="2" s="1"/>
  <c r="K31" i="2" s="1"/>
  <c r="L31" i="2" s="1"/>
  <c r="O31" i="2" l="1"/>
  <c r="P31" i="2" s="1"/>
  <c r="Q31" i="2" s="1"/>
  <c r="E31" i="2"/>
  <c r="F31" i="2" s="1"/>
  <c r="G31" i="2" s="1"/>
  <c r="H32" i="2"/>
  <c r="C32" i="2" l="1"/>
  <c r="M32" i="2"/>
  <c r="N32" i="2" s="1"/>
  <c r="O32" i="2" s="1"/>
  <c r="P32" i="2" s="1"/>
  <c r="Q32" i="2" s="1"/>
  <c r="I32" i="2" l="1"/>
  <c r="J32" i="2" s="1"/>
  <c r="K32" i="2" s="1"/>
  <c r="L32" i="2" s="1"/>
  <c r="D32" i="2"/>
  <c r="E32" i="2" s="1"/>
  <c r="F32" i="2" s="1"/>
  <c r="G32" i="2" s="1"/>
  <c r="M33" i="2"/>
  <c r="C33" i="2" l="1"/>
  <c r="H33" i="2"/>
  <c r="N33" i="2" l="1"/>
  <c r="O33" i="2" s="1"/>
  <c r="P33" i="2" s="1"/>
  <c r="Q33" i="2" s="1"/>
  <c r="D33" i="2"/>
  <c r="E33" i="2" s="1"/>
  <c r="F33" i="2" s="1"/>
  <c r="G33" i="2" s="1"/>
  <c r="I33" i="2"/>
  <c r="J33" i="2" s="1"/>
  <c r="K33" i="2" l="1"/>
  <c r="L33" i="2" s="1"/>
  <c r="C34" i="2"/>
  <c r="M34" i="2"/>
  <c r="H34" i="2" l="1"/>
  <c r="D34" i="2"/>
  <c r="E34" i="2" s="1"/>
  <c r="F34" i="2" s="1"/>
  <c r="G34" i="2" s="1"/>
  <c r="N34" i="2" l="1"/>
  <c r="O34" i="2" s="1"/>
  <c r="P34" i="2" s="1"/>
  <c r="Q34" i="2" s="1"/>
  <c r="C35" i="2"/>
  <c r="I34" i="2"/>
  <c r="J34" i="2" s="1"/>
  <c r="K34" i="2" s="1"/>
  <c r="L34" i="2" s="1"/>
  <c r="H35" i="2" l="1"/>
  <c r="I35" i="2" s="1"/>
  <c r="D35" i="2"/>
  <c r="M35" i="2"/>
  <c r="J35" i="2" l="1"/>
  <c r="K35" i="2" s="1"/>
  <c r="L35" i="2" s="1"/>
  <c r="E35" i="2"/>
  <c r="F35" i="2" s="1"/>
  <c r="G35" i="2" s="1"/>
  <c r="N35" i="2"/>
  <c r="H36" i="2" l="1"/>
  <c r="O35" i="2"/>
  <c r="P35" i="2" s="1"/>
  <c r="Q35" i="2" s="1"/>
  <c r="C36" i="2"/>
  <c r="M36" i="2" l="1"/>
  <c r="I36" i="2"/>
  <c r="D36" i="2"/>
  <c r="J36" i="2" l="1"/>
  <c r="K36" i="2" s="1"/>
  <c r="L36" i="2" s="1"/>
  <c r="N36" i="2"/>
  <c r="E36" i="2"/>
  <c r="F36" i="2" s="1"/>
  <c r="G36" i="2" s="1"/>
  <c r="H37" i="2" l="1"/>
  <c r="C37" i="2"/>
  <c r="O36" i="2"/>
  <c r="P36" i="2" s="1"/>
  <c r="Q36" i="2" s="1"/>
  <c r="D37" i="2" l="1"/>
  <c r="E37" i="2" s="1"/>
  <c r="F37" i="2" s="1"/>
  <c r="G37" i="2" s="1"/>
  <c r="I37" i="2"/>
  <c r="J37" i="2" s="1"/>
  <c r="K37" i="2" s="1"/>
  <c r="L37" i="2" s="1"/>
  <c r="M37" i="2"/>
  <c r="C38" i="2" l="1"/>
  <c r="H38" i="2"/>
  <c r="N37" i="2"/>
  <c r="O37" i="2" s="1"/>
  <c r="P37" i="2" s="1"/>
  <c r="Q37" i="2" s="1"/>
  <c r="M38" i="2" l="1"/>
  <c r="I38" i="2"/>
  <c r="J38" i="2" s="1"/>
  <c r="K38" i="2" s="1"/>
  <c r="L38" i="2" s="1"/>
  <c r="D38" i="2"/>
  <c r="E38" i="2" s="1"/>
  <c r="F38" i="2" s="1"/>
  <c r="G38" i="2" s="1"/>
  <c r="N38" i="2" l="1"/>
  <c r="H39" i="2"/>
  <c r="C39" i="2"/>
  <c r="I39" i="2" l="1"/>
  <c r="J39" i="2" s="1"/>
  <c r="K39" i="2" s="1"/>
  <c r="L39" i="2" s="1"/>
  <c r="D39" i="2"/>
  <c r="E39" i="2" s="1"/>
  <c r="F39" i="2" s="1"/>
  <c r="G39" i="2" s="1"/>
  <c r="O38" i="2"/>
  <c r="P38" i="2" s="1"/>
  <c r="Q38" i="2" s="1"/>
  <c r="H40" i="2" l="1"/>
  <c r="C40" i="2"/>
  <c r="M39" i="2"/>
  <c r="I40" i="2" l="1"/>
  <c r="J40" i="2" s="1"/>
  <c r="K40" i="2" s="1"/>
  <c r="L40" i="2" s="1"/>
  <c r="D40" i="2"/>
  <c r="E40" i="2" s="1"/>
  <c r="F40" i="2" s="1"/>
  <c r="G40" i="2" s="1"/>
  <c r="N39" i="2"/>
  <c r="O39" i="2" s="1"/>
  <c r="P39" i="2" s="1"/>
  <c r="Q39" i="2" s="1"/>
  <c r="H41" i="2" l="1"/>
  <c r="M40" i="2"/>
  <c r="C41" i="2"/>
  <c r="I41" i="2" l="1"/>
  <c r="J41" i="2" s="1"/>
  <c r="K41" i="2" s="1"/>
  <c r="L41" i="2" s="1"/>
  <c r="D41" i="2"/>
  <c r="E41" i="2" s="1"/>
  <c r="F41" i="2" s="1"/>
  <c r="G41" i="2" s="1"/>
  <c r="N40" i="2"/>
  <c r="O40" i="2" s="1"/>
  <c r="P40" i="2" s="1"/>
  <c r="Q40" i="2" s="1"/>
  <c r="H42" i="2" l="1"/>
  <c r="M41" i="2"/>
  <c r="C42" i="2"/>
  <c r="N41" i="2" l="1"/>
  <c r="O41" i="2" s="1"/>
  <c r="P41" i="2" s="1"/>
  <c r="Q41" i="2" s="1"/>
  <c r="D42" i="2"/>
  <c r="E42" i="2" s="1"/>
  <c r="F42" i="2" s="1"/>
  <c r="G42" i="2" s="1"/>
  <c r="I42" i="2"/>
  <c r="C43" i="2" l="1"/>
  <c r="J42" i="2"/>
  <c r="K42" i="2" s="1"/>
  <c r="L42" i="2" s="1"/>
  <c r="M42" i="2"/>
  <c r="D43" i="2" l="1"/>
  <c r="E43" i="2" s="1"/>
  <c r="F43" i="2" s="1"/>
  <c r="G43" i="2" s="1"/>
  <c r="H43" i="2"/>
  <c r="I43" i="2" s="1"/>
  <c r="N42" i="2"/>
  <c r="O42" i="2" s="1"/>
  <c r="P42" i="2" s="1"/>
  <c r="Q42" i="2" s="1"/>
  <c r="J43" i="2" l="1"/>
  <c r="C44" i="2"/>
  <c r="M43" i="2"/>
  <c r="N43" i="2" l="1"/>
  <c r="O43" i="2" s="1"/>
  <c r="P43" i="2" s="1"/>
  <c r="Q43" i="2" s="1"/>
  <c r="D44" i="2"/>
  <c r="E44" i="2" s="1"/>
  <c r="K43" i="2"/>
  <c r="L43" i="2" s="1"/>
  <c r="F44" i="2" l="1"/>
  <c r="G44" i="2" s="1"/>
  <c r="C45" i="2" s="1"/>
  <c r="H44" i="2"/>
  <c r="M44" i="2"/>
  <c r="D45" i="2" l="1"/>
  <c r="E45" i="2" s="1"/>
  <c r="N44" i="2"/>
  <c r="O44" i="2" s="1"/>
  <c r="I44" i="2"/>
  <c r="J44" i="2" s="1"/>
  <c r="K44" i="2" l="1"/>
  <c r="L44" i="2" s="1"/>
  <c r="P44" i="2"/>
  <c r="Q44" i="2" s="1"/>
  <c r="F45" i="2"/>
  <c r="G45" i="2" s="1"/>
  <c r="M45" i="2" l="1"/>
  <c r="H45" i="2"/>
  <c r="C46" i="2"/>
  <c r="N45" i="2" l="1"/>
  <c r="I45" i="2"/>
  <c r="J45" i="2" s="1"/>
  <c r="K45" i="2" s="1"/>
  <c r="L45" i="2" s="1"/>
  <c r="D46" i="2"/>
  <c r="E46" i="2" s="1"/>
  <c r="F46" i="2" s="1"/>
  <c r="G46" i="2" s="1"/>
  <c r="O45" i="2" l="1"/>
  <c r="P45" i="2" s="1"/>
  <c r="Q45" i="2" s="1"/>
  <c r="H46" i="2"/>
  <c r="C47" i="2"/>
  <c r="M46" i="2" l="1"/>
  <c r="N46" i="2"/>
  <c r="O46" i="2" s="1"/>
  <c r="I46" i="2"/>
  <c r="J46" i="2" s="1"/>
  <c r="D47" i="2"/>
  <c r="K46" i="2" l="1"/>
  <c r="L46" i="2" s="1"/>
  <c r="E47" i="2"/>
  <c r="F47" i="2" s="1"/>
  <c r="G47" i="2" s="1"/>
  <c r="P46" i="2"/>
  <c r="Q46" i="2" s="1"/>
  <c r="M47" i="2" l="1"/>
  <c r="H47" i="2"/>
  <c r="C48" i="2"/>
  <c r="D48" i="2" l="1"/>
  <c r="E48" i="2" s="1"/>
  <c r="F48" i="2" s="1"/>
  <c r="G48" i="2" s="1"/>
  <c r="N47" i="2"/>
  <c r="O47" i="2" s="1"/>
  <c r="P47" i="2" s="1"/>
  <c r="Q47" i="2" s="1"/>
  <c r="I47" i="2"/>
  <c r="J47" i="2" s="1"/>
  <c r="K47" i="2" s="1"/>
  <c r="L47" i="2" s="1"/>
  <c r="M48" i="2" l="1"/>
  <c r="H48" i="2"/>
  <c r="C49" i="2"/>
  <c r="D49" i="2" l="1"/>
  <c r="N48" i="2"/>
  <c r="I48" i="2"/>
  <c r="J48" i="2" s="1"/>
  <c r="K48" i="2" s="1"/>
  <c r="L48" i="2" s="1"/>
  <c r="O48" i="2" l="1"/>
  <c r="P48" i="2" s="1"/>
  <c r="Q48" i="2" s="1"/>
  <c r="H49" i="2"/>
  <c r="E49" i="2"/>
  <c r="F49" i="2" s="1"/>
  <c r="G49" i="2" s="1"/>
  <c r="C50" i="2" l="1"/>
  <c r="M49" i="2"/>
  <c r="I49" i="2"/>
  <c r="J49" i="2" s="1"/>
  <c r="K49" i="2" s="1"/>
  <c r="L49" i="2" s="1"/>
  <c r="H50" i="2" l="1"/>
  <c r="D50" i="2"/>
  <c r="N49" i="2"/>
  <c r="E50" i="2" l="1"/>
  <c r="F50" i="2" s="1"/>
  <c r="G50" i="2" s="1"/>
  <c r="I50" i="2"/>
  <c r="J50" i="2" s="1"/>
  <c r="K50" i="2" s="1"/>
  <c r="L50" i="2" s="1"/>
  <c r="O49" i="2"/>
  <c r="P49" i="2" s="1"/>
  <c r="Q49" i="2" s="1"/>
  <c r="H51" i="2" l="1"/>
  <c r="M50" i="2"/>
  <c r="C51" i="2"/>
  <c r="N50" i="2" l="1"/>
  <c r="D51" i="2"/>
  <c r="E51" i="2" s="1"/>
  <c r="F51" i="2" s="1"/>
  <c r="G51" i="2" s="1"/>
  <c r="I51" i="2"/>
  <c r="O50" i="2" l="1"/>
  <c r="P50" i="2" s="1"/>
  <c r="Q50" i="2" s="1"/>
  <c r="C52" i="2"/>
  <c r="J51" i="2"/>
  <c r="K51" i="2" s="1"/>
  <c r="L51" i="2" s="1"/>
  <c r="M51" i="2" l="1"/>
  <c r="H52" i="2"/>
  <c r="D52" i="2"/>
  <c r="N51" i="2" l="1"/>
  <c r="O51" i="2" s="1"/>
  <c r="I52" i="2"/>
  <c r="E52" i="2"/>
  <c r="F52" i="2" s="1"/>
  <c r="G52" i="2" s="1"/>
  <c r="P51" i="2" l="1"/>
  <c r="Q51" i="2" s="1"/>
  <c r="J52" i="2"/>
  <c r="K52" i="2" s="1"/>
  <c r="L52" i="2" s="1"/>
  <c r="C53" i="2"/>
  <c r="M52" i="2" l="1"/>
  <c r="H53" i="2"/>
  <c r="D53" i="2"/>
  <c r="E53" i="2" s="1"/>
  <c r="F53" i="2" s="1"/>
  <c r="G53" i="2" s="1"/>
  <c r="C54" i="2" l="1"/>
  <c r="N52" i="2"/>
  <c r="O52" i="2" s="1"/>
  <c r="P52" i="2" s="1"/>
  <c r="Q52" i="2" s="1"/>
  <c r="I53" i="2"/>
  <c r="J53" i="2" s="1"/>
  <c r="K53" i="2" s="1"/>
  <c r="L53" i="2" s="1"/>
  <c r="H54" i="2" l="1"/>
  <c r="D54" i="2"/>
  <c r="E54" i="2" s="1"/>
  <c r="F54" i="2" s="1"/>
  <c r="G54" i="2" s="1"/>
  <c r="M53" i="2"/>
  <c r="C55" i="2" l="1"/>
  <c r="N53" i="2"/>
  <c r="O53" i="2" s="1"/>
  <c r="I54" i="2"/>
  <c r="J54" i="2" s="1"/>
  <c r="K54" i="2" s="1"/>
  <c r="L54" i="2" s="1"/>
  <c r="P53" i="2" l="1"/>
  <c r="Q53" i="2" s="1"/>
  <c r="H55" i="2"/>
  <c r="I55" i="2" s="1"/>
  <c r="D55" i="2"/>
  <c r="E55" i="2" s="1"/>
  <c r="F55" i="2" s="1"/>
  <c r="G55" i="2" s="1"/>
  <c r="C56" i="2" l="1"/>
  <c r="M54" i="2"/>
  <c r="J55" i="2"/>
  <c r="K55" i="2" s="1"/>
  <c r="L55" i="2" s="1"/>
  <c r="H56" i="2" l="1"/>
  <c r="N54" i="2"/>
  <c r="O54" i="2" s="1"/>
  <c r="P54" i="2" s="1"/>
  <c r="Q54" i="2" s="1"/>
  <c r="I56" i="2"/>
  <c r="D56" i="2"/>
  <c r="E56" i="2" s="1"/>
  <c r="F56" i="2" s="1"/>
  <c r="G56" i="2" s="1"/>
  <c r="M55" i="2" l="1"/>
  <c r="C57" i="2"/>
  <c r="J56" i="2"/>
  <c r="N55" i="2" l="1"/>
  <c r="D57" i="2"/>
  <c r="E57" i="2" s="1"/>
  <c r="F57" i="2" s="1"/>
  <c r="G57" i="2" s="1"/>
  <c r="K56" i="2"/>
  <c r="L56" i="2" s="1"/>
  <c r="O55" i="2" l="1"/>
  <c r="P55" i="2" s="1"/>
  <c r="Q55" i="2" s="1"/>
  <c r="H57" i="2"/>
  <c r="C58" i="2"/>
  <c r="I57" i="2" l="1"/>
  <c r="J57" i="2"/>
  <c r="K57" i="2" s="1"/>
  <c r="L57" i="2" s="1"/>
  <c r="D58" i="2"/>
  <c r="M56" i="2"/>
  <c r="N56" i="2" l="1"/>
  <c r="O56" i="2" s="1"/>
  <c r="P56" i="2" s="1"/>
  <c r="Q56" i="2" s="1"/>
  <c r="H58" i="2"/>
  <c r="E58" i="2"/>
  <c r="F58" i="2" s="1"/>
  <c r="G58" i="2" s="1"/>
  <c r="M57" i="2" l="1"/>
  <c r="C59" i="2"/>
  <c r="I58" i="2"/>
  <c r="D59" i="2" l="1"/>
  <c r="E59" i="2" s="1"/>
  <c r="F59" i="2" s="1"/>
  <c r="G59" i="2" s="1"/>
  <c r="N57" i="2"/>
  <c r="O57" i="2" s="1"/>
  <c r="P57" i="2" s="1"/>
  <c r="Q57" i="2" s="1"/>
  <c r="J58" i="2"/>
  <c r="K58" i="2" s="1"/>
  <c r="L58" i="2" s="1"/>
  <c r="M58" i="2" l="1"/>
  <c r="C60" i="2"/>
  <c r="H59" i="2"/>
  <c r="I59" i="2" l="1"/>
  <c r="J59" i="2" s="1"/>
  <c r="K59" i="2" s="1"/>
  <c r="L59" i="2" s="1"/>
  <c r="D60" i="2"/>
  <c r="E60" i="2" s="1"/>
  <c r="F60" i="2" s="1"/>
  <c r="G60" i="2" s="1"/>
  <c r="N58" i="2"/>
  <c r="C61" i="2" l="1"/>
  <c r="H60" i="2"/>
  <c r="O58" i="2"/>
  <c r="P58" i="2" s="1"/>
  <c r="Q58" i="2" s="1"/>
  <c r="I60" i="2" l="1"/>
  <c r="J60" i="2" s="1"/>
  <c r="K60" i="2" s="1"/>
  <c r="L60" i="2" s="1"/>
  <c r="D61" i="2"/>
  <c r="E61" i="2" s="1"/>
  <c r="M59" i="2"/>
  <c r="F61" i="2" l="1"/>
  <c r="G61" i="2" s="1"/>
  <c r="N59" i="2"/>
  <c r="O59" i="2" s="1"/>
  <c r="P59" i="2" s="1"/>
  <c r="Q59" i="2" s="1"/>
  <c r="H61" i="2"/>
  <c r="C62" i="2" l="1"/>
  <c r="M60" i="2"/>
  <c r="I61" i="2"/>
  <c r="J61" i="2" s="1"/>
  <c r="K61" i="2" s="1"/>
  <c r="L61" i="2" s="1"/>
  <c r="H62" i="2" l="1"/>
  <c r="N60" i="2"/>
  <c r="O60" i="2" s="1"/>
  <c r="P60" i="2" s="1"/>
  <c r="Q60" i="2" s="1"/>
  <c r="D62" i="2"/>
  <c r="E62" i="2" s="1"/>
  <c r="F62" i="2" s="1"/>
  <c r="G62" i="2" s="1"/>
  <c r="M61" i="2" l="1"/>
  <c r="C63" i="2"/>
  <c r="I62" i="2"/>
  <c r="J62" i="2" s="1"/>
  <c r="K62" i="2" s="1"/>
  <c r="L62" i="2" s="1"/>
  <c r="H63" i="2" l="1"/>
  <c r="N61" i="2"/>
  <c r="O61" i="2" s="1"/>
  <c r="P61" i="2" s="1"/>
  <c r="Q61" i="2" s="1"/>
  <c r="D63" i="2"/>
  <c r="E63" i="2" s="1"/>
  <c r="F63" i="2" s="1"/>
  <c r="G63" i="2" s="1"/>
  <c r="M62" i="2" l="1"/>
  <c r="C64" i="2"/>
  <c r="I63" i="2"/>
  <c r="D64" i="2" l="1"/>
  <c r="E64" i="2" s="1"/>
  <c r="F64" i="2" s="1"/>
  <c r="G64" i="2" s="1"/>
  <c r="J63" i="2"/>
  <c r="K63" i="2" s="1"/>
  <c r="L63" i="2" s="1"/>
  <c r="N62" i="2"/>
  <c r="O62" i="2" l="1"/>
  <c r="P62" i="2" s="1"/>
  <c r="Q62" i="2" s="1"/>
  <c r="C65" i="2"/>
  <c r="H64" i="2"/>
  <c r="I64" i="2" l="1"/>
  <c r="J64" i="2" s="1"/>
  <c r="M63" i="2"/>
  <c r="D65" i="2"/>
  <c r="E65" i="2" s="1"/>
  <c r="F65" i="2" l="1"/>
  <c r="G65" i="2" s="1"/>
  <c r="K64" i="2"/>
  <c r="L64" i="2" s="1"/>
  <c r="N63" i="2"/>
  <c r="O63" i="2" s="1"/>
  <c r="P63" i="2" l="1"/>
  <c r="Q63" i="2" s="1"/>
  <c r="H65" i="2"/>
  <c r="C66" i="2"/>
  <c r="D66" i="2" l="1"/>
  <c r="E66" i="2" s="1"/>
  <c r="F66" i="2" s="1"/>
  <c r="G66" i="2" s="1"/>
  <c r="M64" i="2"/>
  <c r="I65" i="2"/>
  <c r="J65" i="2" s="1"/>
  <c r="C67" i="2" l="1"/>
  <c r="N64" i="2"/>
  <c r="O64" i="2" s="1"/>
  <c r="P64" i="2" s="1"/>
  <c r="Q64" i="2" s="1"/>
  <c r="K65" i="2"/>
  <c r="L65" i="2" s="1"/>
  <c r="D67" i="2" l="1"/>
  <c r="E67" i="2" s="1"/>
  <c r="F67" i="2" s="1"/>
  <c r="G67" i="2" s="1"/>
  <c r="H66" i="2"/>
  <c r="M65" i="2"/>
  <c r="N65" i="2" l="1"/>
  <c r="C68" i="2"/>
  <c r="I66" i="2"/>
  <c r="J66" i="2" s="1"/>
  <c r="K66" i="2" s="1"/>
  <c r="L66" i="2" s="1"/>
  <c r="H67" i="2" l="1"/>
  <c r="O65" i="2"/>
  <c r="P65" i="2" s="1"/>
  <c r="Q65" i="2" s="1"/>
  <c r="D68" i="2"/>
  <c r="E68" i="2" l="1"/>
  <c r="F68" i="2" s="1"/>
  <c r="G68" i="2" s="1"/>
  <c r="I67" i="2"/>
  <c r="J67" i="2" s="1"/>
  <c r="K67" i="2" s="1"/>
  <c r="L67" i="2" s="1"/>
  <c r="M66" i="2"/>
  <c r="C69" i="2" l="1"/>
  <c r="N66" i="2"/>
  <c r="H68" i="2"/>
  <c r="O66" i="2" l="1"/>
  <c r="P66" i="2" s="1"/>
  <c r="Q66" i="2" s="1"/>
  <c r="D69" i="2"/>
  <c r="E69" i="2" s="1"/>
  <c r="I68" i="2"/>
  <c r="F69" i="2" l="1"/>
  <c r="G69" i="2" s="1"/>
  <c r="J68" i="2"/>
  <c r="K68" i="2" s="1"/>
  <c r="L68" i="2" s="1"/>
  <c r="M67" i="2"/>
  <c r="N67" i="2" l="1"/>
  <c r="O67" i="2" s="1"/>
  <c r="P67" i="2" s="1"/>
  <c r="Q67" i="2" s="1"/>
  <c r="H69" i="2"/>
  <c r="C70" i="2"/>
  <c r="M68" i="2" l="1"/>
  <c r="D70" i="2"/>
  <c r="I69" i="2"/>
  <c r="J69" i="2" s="1"/>
  <c r="K69" i="2" s="1"/>
  <c r="L69" i="2" s="1"/>
  <c r="H70" i="2" l="1"/>
  <c r="E70" i="2"/>
  <c r="F70" i="2" s="1"/>
  <c r="G70" i="2" s="1"/>
  <c r="N68" i="2"/>
  <c r="O68" i="2" s="1"/>
  <c r="P68" i="2" s="1"/>
  <c r="Q68" i="2" s="1"/>
  <c r="C71" i="2" l="1"/>
  <c r="M69" i="2"/>
  <c r="I70" i="2"/>
  <c r="N69" i="2" l="1"/>
  <c r="O69" i="2" s="1"/>
  <c r="P69" i="2" s="1"/>
  <c r="Q69" i="2" s="1"/>
  <c r="J70" i="2"/>
  <c r="K70" i="2" s="1"/>
  <c r="L70" i="2" s="1"/>
  <c r="D71" i="2"/>
  <c r="M70" i="2" l="1"/>
  <c r="E71" i="2"/>
  <c r="F71" i="2" s="1"/>
  <c r="G71" i="2" s="1"/>
  <c r="H71" i="2"/>
  <c r="N70" i="2" l="1"/>
  <c r="I71" i="2"/>
  <c r="C72" i="2"/>
  <c r="J71" i="2" l="1"/>
  <c r="K71" i="2" s="1"/>
  <c r="L71" i="2" s="1"/>
  <c r="O70" i="2"/>
  <c r="P70" i="2" s="1"/>
  <c r="Q70" i="2" s="1"/>
  <c r="D72" i="2"/>
  <c r="E72" i="2" s="1"/>
  <c r="F72" i="2" s="1"/>
  <c r="G72" i="2" s="1"/>
  <c r="C73" i="2" l="1"/>
  <c r="H72" i="2"/>
  <c r="M71" i="2"/>
  <c r="N71" i="2" l="1"/>
  <c r="O71" i="2" s="1"/>
  <c r="P71" i="2" s="1"/>
  <c r="Q71" i="2" s="1"/>
  <c r="I72" i="2"/>
  <c r="J72" i="2" s="1"/>
  <c r="K72" i="2" s="1"/>
  <c r="L72" i="2" s="1"/>
  <c r="D73" i="2"/>
  <c r="E73" i="2" s="1"/>
  <c r="F73" i="2" s="1"/>
  <c r="G73" i="2" l="1"/>
  <c r="C74" i="2" s="1"/>
  <c r="M72" i="2"/>
  <c r="H73" i="2"/>
  <c r="D74" i="2" l="1"/>
  <c r="I73" i="2"/>
  <c r="J73" i="2" s="1"/>
  <c r="K73" i="2" s="1"/>
  <c r="L73" i="2" s="1"/>
  <c r="N72" i="2"/>
  <c r="O72" i="2" s="1"/>
  <c r="P72" i="2" s="1"/>
  <c r="Q72" i="2" s="1"/>
  <c r="H74" i="2" l="1"/>
  <c r="E74" i="2"/>
  <c r="F74" i="2" s="1"/>
  <c r="G74" i="2" s="1"/>
  <c r="M73" i="2"/>
  <c r="N73" i="2" l="1"/>
  <c r="I74" i="2"/>
  <c r="J74" i="2" s="1"/>
  <c r="K74" i="2" s="1"/>
  <c r="L74" i="2" s="1"/>
  <c r="C75" i="2"/>
  <c r="H75" i="2" l="1"/>
  <c r="O73" i="2"/>
  <c r="P73" i="2" s="1"/>
  <c r="Q73" i="2" s="1"/>
  <c r="I75" i="2"/>
  <c r="J75" i="2" s="1"/>
  <c r="D75" i="2"/>
  <c r="E75" i="2"/>
  <c r="F75" i="2" s="1"/>
  <c r="G75" i="2" s="1"/>
  <c r="C76" i="2" l="1"/>
  <c r="M74" i="2"/>
  <c r="K75" i="2"/>
  <c r="L75" i="2" s="1"/>
  <c r="H76" i="2" l="1"/>
  <c r="N74" i="2"/>
  <c r="O74" i="2" s="1"/>
  <c r="P74" i="2" s="1"/>
  <c r="Q74" i="2" s="1"/>
  <c r="D76" i="2"/>
  <c r="E76" i="2" s="1"/>
  <c r="F76" i="2" l="1"/>
  <c r="G76" i="2" s="1"/>
  <c r="M75" i="2"/>
  <c r="I76" i="2"/>
  <c r="J76" i="2" l="1"/>
  <c r="K76" i="2" s="1"/>
  <c r="L76" i="2" s="1"/>
  <c r="N75" i="2"/>
  <c r="O75" i="2" s="1"/>
  <c r="P75" i="2" s="1"/>
  <c r="Q75" i="2" s="1"/>
  <c r="C77" i="2"/>
  <c r="M76" i="2" l="1"/>
  <c r="D77" i="2"/>
  <c r="H77" i="2"/>
  <c r="I77" i="2" s="1"/>
  <c r="J77" i="2" s="1"/>
  <c r="K77" i="2" l="1"/>
  <c r="E77" i="2"/>
  <c r="F77" i="2" s="1"/>
  <c r="G77" i="2" s="1"/>
  <c r="N76" i="2"/>
  <c r="O76" i="2" s="1"/>
  <c r="P76" i="2" s="1"/>
  <c r="Q76" i="2" s="1"/>
  <c r="M77" i="2" l="1"/>
  <c r="L77" i="2"/>
  <c r="H78" i="2" s="1"/>
  <c r="C78" i="2"/>
  <c r="N77" i="2" l="1"/>
  <c r="D78" i="2"/>
  <c r="E78" i="2" s="1"/>
  <c r="F78" i="2" s="1"/>
  <c r="G78" i="2" s="1"/>
  <c r="I78" i="2"/>
  <c r="J78" i="2" s="1"/>
  <c r="K78" i="2" s="1"/>
  <c r="L78" i="2" s="1"/>
  <c r="C79" i="2" l="1"/>
  <c r="H79" i="2"/>
  <c r="O77" i="2"/>
  <c r="P77" i="2" s="1"/>
  <c r="Q77" i="2" s="1"/>
  <c r="D79" i="2" l="1"/>
  <c r="I79" i="2"/>
  <c r="M78" i="2"/>
  <c r="J79" i="2" l="1"/>
  <c r="K79" i="2" s="1"/>
  <c r="L79" i="2" s="1"/>
  <c r="E79" i="2"/>
  <c r="F79" i="2" s="1"/>
  <c r="G79" i="2" s="1"/>
  <c r="N78" i="2"/>
  <c r="O78" i="2" s="1"/>
  <c r="P78" i="2" s="1"/>
  <c r="Q78" i="2" s="1"/>
  <c r="C80" i="2" l="1"/>
  <c r="M79" i="2"/>
  <c r="H80" i="2"/>
  <c r="N79" i="2" l="1"/>
  <c r="I80" i="2"/>
  <c r="D80" i="2"/>
  <c r="E80" i="2" s="1"/>
  <c r="F80" i="2" s="1"/>
  <c r="G80" i="2" s="1"/>
  <c r="C81" i="2" l="1"/>
  <c r="O79" i="2"/>
  <c r="P79" i="2" s="1"/>
  <c r="Q79" i="2" s="1"/>
  <c r="J80" i="2"/>
  <c r="K80" i="2" s="1"/>
  <c r="L80" i="2" s="1"/>
  <c r="D81" i="2" l="1"/>
  <c r="E81" i="2" s="1"/>
  <c r="F81" i="2" s="1"/>
  <c r="G81" i="2" s="1"/>
  <c r="M80" i="2"/>
  <c r="H81" i="2"/>
  <c r="C82" i="2" l="1"/>
  <c r="N80" i="2"/>
  <c r="O80" i="2" s="1"/>
  <c r="P80" i="2" s="1"/>
  <c r="Q80" i="2" s="1"/>
  <c r="I81" i="2"/>
  <c r="D82" i="2" l="1"/>
  <c r="E82" i="2" s="1"/>
  <c r="J81" i="2"/>
  <c r="K81" i="2" s="1"/>
  <c r="L81" i="2" s="1"/>
  <c r="M81" i="2"/>
  <c r="F82" i="2" l="1"/>
  <c r="G82" i="2" s="1"/>
  <c r="N81" i="2"/>
  <c r="O81" i="2" s="1"/>
  <c r="P81" i="2" s="1"/>
  <c r="Q81" i="2" s="1"/>
  <c r="H82" i="2"/>
  <c r="C83" i="2" l="1"/>
  <c r="M82" i="2"/>
  <c r="N82" i="2" s="1"/>
  <c r="I82" i="2"/>
  <c r="J82" i="2" l="1"/>
  <c r="K82" i="2" s="1"/>
  <c r="L82" i="2" s="1"/>
  <c r="D83" i="2"/>
  <c r="O82" i="2"/>
  <c r="P82" i="2" l="1"/>
  <c r="Q82" i="2" s="1"/>
  <c r="E83" i="2"/>
  <c r="F83" i="2" s="1"/>
  <c r="G83" i="2" s="1"/>
  <c r="H83" i="2"/>
  <c r="M83" i="2" l="1"/>
  <c r="N83" i="2"/>
  <c r="O83" i="2" s="1"/>
  <c r="P83" i="2" s="1"/>
  <c r="Q83" i="2" s="1"/>
  <c r="I83" i="2"/>
  <c r="J83" i="2" s="1"/>
  <c r="K83" i="2" s="1"/>
  <c r="L83" i="2" s="1"/>
  <c r="C84" i="2"/>
  <c r="H84" i="2" l="1"/>
  <c r="D84" i="2"/>
  <c r="E84" i="2" s="1"/>
  <c r="F84" i="2" s="1"/>
  <c r="G84" i="2" s="1"/>
  <c r="M84" i="2"/>
  <c r="C85" i="2" l="1"/>
  <c r="N84" i="2"/>
  <c r="I84" i="2"/>
  <c r="J84" i="2" l="1"/>
  <c r="K84" i="2" s="1"/>
  <c r="L84" i="2" s="1"/>
  <c r="D85" i="2"/>
  <c r="E85" i="2" s="1"/>
  <c r="F85" i="2" s="1"/>
  <c r="G85" i="2" s="1"/>
  <c r="O84" i="2"/>
  <c r="P84" i="2" s="1"/>
  <c r="Q84" i="2" s="1"/>
  <c r="H85" i="2" l="1"/>
  <c r="C86" i="2"/>
  <c r="M85" i="2"/>
  <c r="N85" i="2" l="1"/>
  <c r="O85" i="2" s="1"/>
  <c r="P85" i="2" s="1"/>
  <c r="Q85" i="2" s="1"/>
  <c r="I85" i="2"/>
  <c r="D86" i="2"/>
  <c r="E86" i="2" s="1"/>
  <c r="F86" i="2" s="1"/>
  <c r="G86" i="2" s="1"/>
  <c r="J85" i="2" l="1"/>
  <c r="K85" i="2" s="1"/>
  <c r="L85" i="2" s="1"/>
  <c r="C87" i="2"/>
  <c r="M86" i="2"/>
  <c r="D87" i="2" l="1"/>
  <c r="E87" i="2" s="1"/>
  <c r="H86" i="2"/>
  <c r="F87" i="2" l="1"/>
  <c r="G87" i="2" s="1"/>
  <c r="N86" i="2"/>
  <c r="O86" i="2" s="1"/>
  <c r="P86" i="2" s="1"/>
  <c r="Q86" i="2" s="1"/>
  <c r="I86" i="2"/>
  <c r="J86" i="2" l="1"/>
  <c r="K86" i="2" s="1"/>
  <c r="L86" i="2" s="1"/>
  <c r="C88" i="2"/>
  <c r="M87" i="2"/>
  <c r="D88" i="2" l="1"/>
  <c r="H87" i="2"/>
  <c r="E88" i="2" l="1"/>
  <c r="F88" i="2" s="1"/>
  <c r="G88" i="2" s="1"/>
  <c r="N87" i="2"/>
  <c r="O87" i="2" s="1"/>
  <c r="P87" i="2" s="1"/>
  <c r="Q87" i="2" s="1"/>
  <c r="I87" i="2"/>
  <c r="J87" i="2" s="1"/>
  <c r="K87" i="2" s="1"/>
  <c r="L87" i="2" s="1"/>
  <c r="H88" i="2" l="1"/>
  <c r="C89" i="2"/>
  <c r="M88" i="2"/>
  <c r="N88" i="2" l="1"/>
  <c r="O88" i="2" s="1"/>
  <c r="I88" i="2"/>
  <c r="J88" i="2" s="1"/>
  <c r="D89" i="2"/>
  <c r="E89" i="2" s="1"/>
  <c r="K88" i="2" l="1"/>
  <c r="L88" i="2" s="1"/>
  <c r="P88" i="2"/>
  <c r="Q88" i="2" s="1"/>
  <c r="F89" i="2"/>
  <c r="G89" i="2" s="1"/>
  <c r="M89" i="2" l="1"/>
  <c r="C90" i="2"/>
  <c r="H89" i="2"/>
  <c r="D90" i="2" l="1"/>
  <c r="E90" i="2" s="1"/>
  <c r="F90" i="2" s="1"/>
  <c r="G90" i="2" s="1"/>
  <c r="N89" i="2"/>
  <c r="O89" i="2" s="1"/>
  <c r="P89" i="2" s="1"/>
  <c r="Q89" i="2" s="1"/>
  <c r="I89" i="2"/>
  <c r="J89" i="2"/>
  <c r="K89" i="2" s="1"/>
  <c r="L89" i="2" s="1"/>
  <c r="H90" i="2" l="1"/>
  <c r="C91" i="2"/>
  <c r="M90" i="2"/>
  <c r="D91" i="2" l="1"/>
  <c r="N90" i="2"/>
  <c r="O90" i="2" s="1"/>
  <c r="P90" i="2" s="1"/>
  <c r="Q90" i="2" s="1"/>
  <c r="I90" i="2"/>
  <c r="J90" i="2" l="1"/>
  <c r="K90" i="2" s="1"/>
  <c r="L90" i="2" s="1"/>
  <c r="M91" i="2"/>
  <c r="E91" i="2"/>
  <c r="F91" i="2" s="1"/>
  <c r="G91" i="2" s="1"/>
  <c r="C92" i="2" l="1"/>
  <c r="H91" i="2"/>
  <c r="N91" i="2" l="1"/>
  <c r="O91" i="2" s="1"/>
  <c r="P91" i="2" s="1"/>
  <c r="Q91" i="2" s="1"/>
  <c r="I91" i="2"/>
  <c r="J91" i="2" s="1"/>
  <c r="D92" i="2"/>
  <c r="K91" i="2" l="1"/>
  <c r="L91" i="2" s="1"/>
  <c r="E92" i="2"/>
  <c r="F92" i="2" s="1"/>
  <c r="G92" i="2" s="1"/>
  <c r="M92" i="2"/>
  <c r="C93" i="2" l="1"/>
  <c r="H92" i="2"/>
  <c r="D93" i="2" l="1"/>
  <c r="N92" i="2"/>
  <c r="O92" i="2" s="1"/>
  <c r="P92" i="2" s="1"/>
  <c r="Q92" i="2" s="1"/>
  <c r="I92" i="2"/>
  <c r="J92" i="2" s="1"/>
  <c r="K92" i="2" s="1"/>
  <c r="L92" i="2" s="1"/>
  <c r="H93" i="2" l="1"/>
  <c r="E93" i="2"/>
  <c r="F93" i="2" s="1"/>
  <c r="G93" i="2" s="1"/>
  <c r="M93" i="2"/>
  <c r="N93" i="2" l="1"/>
  <c r="O93" i="2" s="1"/>
  <c r="P93" i="2" s="1"/>
  <c r="Q93" i="2" s="1"/>
  <c r="I93" i="2"/>
  <c r="J93" i="2" s="1"/>
  <c r="K93" i="2" s="1"/>
  <c r="L93" i="2" s="1"/>
  <c r="C94" i="2"/>
  <c r="M94" i="2" l="1"/>
  <c r="H94" i="2"/>
  <c r="D94" i="2"/>
  <c r="I94" i="2"/>
  <c r="N94" i="2" l="1"/>
  <c r="E94" i="2"/>
  <c r="F94" i="2" s="1"/>
  <c r="G94" i="2" s="1"/>
  <c r="J94" i="2"/>
  <c r="K94" i="2" s="1"/>
  <c r="L94" i="2" s="1"/>
  <c r="H95" i="2" l="1"/>
  <c r="O94" i="2"/>
  <c r="P94" i="2" s="1"/>
  <c r="Q94" i="2" s="1"/>
  <c r="C95" i="2"/>
  <c r="D95" i="2" l="1"/>
  <c r="E95" i="2" s="1"/>
  <c r="F95" i="2" s="1"/>
  <c r="G95" i="2" s="1"/>
  <c r="I95" i="2"/>
  <c r="J95" i="2" s="1"/>
  <c r="M95" i="2"/>
  <c r="K95" i="2" l="1"/>
  <c r="L95" i="2" s="1"/>
  <c r="C96" i="2"/>
  <c r="N95" i="2"/>
  <c r="O95" i="2" s="1"/>
  <c r="P95" i="2" l="1"/>
  <c r="Q95" i="2" s="1"/>
  <c r="H96" i="2"/>
  <c r="I96" i="2"/>
  <c r="D96" i="2"/>
  <c r="E96" i="2" s="1"/>
  <c r="F96" i="2" s="1"/>
  <c r="G96" i="2" s="1"/>
  <c r="C97" i="2" l="1"/>
  <c r="J96" i="2"/>
  <c r="K96" i="2" s="1"/>
  <c r="L96" i="2" s="1"/>
  <c r="M96" i="2"/>
  <c r="N96" i="2" l="1"/>
  <c r="O96" i="2" s="1"/>
  <c r="P96" i="2" s="1"/>
  <c r="Q96" i="2" s="1"/>
  <c r="H97" i="2"/>
  <c r="D97" i="2"/>
  <c r="M97" i="2" l="1"/>
  <c r="N97" i="2"/>
  <c r="E97" i="2"/>
  <c r="F97" i="2" s="1"/>
  <c r="G97" i="2" s="1"/>
  <c r="I97" i="2"/>
  <c r="J97" i="2" s="1"/>
  <c r="K97" i="2" s="1"/>
  <c r="L97" i="2" s="1"/>
  <c r="O97" i="2" l="1"/>
  <c r="P97" i="2" s="1"/>
  <c r="Q97" i="2" s="1"/>
  <c r="H98" i="2"/>
  <c r="C98" i="2"/>
  <c r="M98" i="2" l="1"/>
  <c r="D98" i="2"/>
  <c r="E98" i="2" s="1"/>
  <c r="F98" i="2" s="1"/>
  <c r="G98" i="2" s="1"/>
  <c r="I98" i="2"/>
  <c r="J98" i="2" s="1"/>
  <c r="N98" i="2"/>
  <c r="K98" i="2" l="1"/>
  <c r="L98" i="2" s="1"/>
  <c r="O98" i="2"/>
  <c r="P98" i="2" s="1"/>
  <c r="Q98" i="2" s="1"/>
  <c r="C99" i="2"/>
  <c r="D99" i="2" l="1"/>
  <c r="E99" i="2"/>
  <c r="F99" i="2" s="1"/>
  <c r="G99" i="2" s="1"/>
  <c r="H99" i="2"/>
  <c r="M99" i="2"/>
  <c r="I99" i="2" l="1"/>
  <c r="J99" i="2" s="1"/>
  <c r="C100" i="2"/>
  <c r="N99" i="2"/>
  <c r="O99" i="2" s="1"/>
  <c r="P99" i="2" s="1"/>
  <c r="Q99" i="2" s="1"/>
  <c r="K99" i="2" l="1"/>
  <c r="L99" i="2" s="1"/>
  <c r="H100" i="2" s="1"/>
  <c r="M100" i="2"/>
  <c r="D100" i="2"/>
  <c r="I100" i="2" l="1"/>
  <c r="N100" i="2"/>
  <c r="O100" i="2" s="1"/>
  <c r="P100" i="2" s="1"/>
  <c r="Q100" i="2" s="1"/>
  <c r="J100" i="2"/>
  <c r="K100" i="2" s="1"/>
  <c r="L100" i="2" s="1"/>
  <c r="E100" i="2"/>
  <c r="F100" i="2" s="1"/>
  <c r="G100" i="2" s="1"/>
  <c r="M101" i="2" l="1"/>
  <c r="H101" i="2"/>
  <c r="C101" i="2"/>
  <c r="N101" i="2"/>
  <c r="O101" i="2" l="1"/>
  <c r="P101" i="2" s="1"/>
  <c r="Q101" i="2" s="1"/>
  <c r="I101" i="2"/>
  <c r="D101" i="2"/>
  <c r="E101" i="2" s="1"/>
  <c r="F101" i="2" l="1"/>
  <c r="G101" i="2" s="1"/>
  <c r="J101" i="2"/>
  <c r="K101" i="2" s="1"/>
  <c r="L101" i="2" s="1"/>
  <c r="M102" i="2"/>
  <c r="H102" i="2" l="1"/>
  <c r="C102" i="2"/>
  <c r="N102" i="2" l="1"/>
  <c r="O102" i="2"/>
  <c r="P102" i="2" s="1"/>
  <c r="Q102" i="2" s="1"/>
  <c r="D102" i="2"/>
  <c r="I102" i="2"/>
  <c r="E102" i="2" l="1"/>
  <c r="F102" i="2" s="1"/>
  <c r="G102" i="2" s="1"/>
  <c r="J102" i="2"/>
  <c r="K102" i="2" s="1"/>
  <c r="L102" i="2" s="1"/>
  <c r="M103" i="2"/>
  <c r="C103" i="2" l="1"/>
  <c r="H103" i="2"/>
  <c r="N103" i="2" l="1"/>
  <c r="O103" i="2"/>
  <c r="P103" i="2" s="1"/>
  <c r="Q103" i="2" s="1"/>
  <c r="D103" i="2"/>
  <c r="I103" i="2"/>
  <c r="J103" i="2"/>
  <c r="K103" i="2" s="1"/>
  <c r="L103" i="2" s="1"/>
  <c r="E103" i="2" l="1"/>
  <c r="F103" i="2" s="1"/>
  <c r="G103" i="2" s="1"/>
  <c r="H104" i="2"/>
  <c r="M104" i="2"/>
  <c r="N104" i="2" l="1"/>
  <c r="C104" i="2"/>
  <c r="O104" i="2" l="1"/>
  <c r="P104" i="2" s="1"/>
  <c r="Q104" i="2" s="1"/>
  <c r="D104" i="2"/>
  <c r="E104" i="2"/>
  <c r="I104" i="2"/>
  <c r="J104" i="2" s="1"/>
  <c r="K104" i="2" s="1"/>
  <c r="L104" i="2" s="1"/>
  <c r="F104" i="2" l="1"/>
  <c r="G104" i="2" s="1"/>
  <c r="H105" i="2"/>
  <c r="M105" i="2"/>
  <c r="N105" i="2" l="1"/>
  <c r="C105" i="2"/>
  <c r="I105" i="2" l="1"/>
  <c r="D105" i="2"/>
  <c r="E105" i="2" s="1"/>
  <c r="O105" i="2"/>
  <c r="P105" i="2" s="1"/>
  <c r="Q105" i="2" s="1"/>
  <c r="F105" i="2" l="1"/>
  <c r="G105" i="2" s="1"/>
  <c r="J105" i="2"/>
  <c r="K105" i="2" s="1"/>
  <c r="L105" i="2" s="1"/>
  <c r="M106" i="2"/>
  <c r="H106" i="2" l="1"/>
  <c r="C106" i="2"/>
  <c r="D106" i="2" l="1"/>
  <c r="E106" i="2" s="1"/>
  <c r="F106" i="2" s="1"/>
  <c r="G106" i="2" s="1"/>
  <c r="I106" i="2"/>
  <c r="N106" i="2"/>
  <c r="O106" i="2" s="1"/>
  <c r="P106" i="2" s="1"/>
  <c r="Q106" i="2" s="1"/>
  <c r="M107" i="2" l="1"/>
  <c r="J106" i="2"/>
  <c r="K106" i="2" s="1"/>
  <c r="L106" i="2" s="1"/>
  <c r="C107" i="2"/>
  <c r="D107" i="2" l="1"/>
  <c r="E107" i="2" s="1"/>
  <c r="F107" i="2" s="1"/>
  <c r="G107" i="2" s="1"/>
  <c r="H107" i="2"/>
  <c r="I107" i="2" s="1"/>
  <c r="C108" i="2" l="1"/>
  <c r="N107" i="2"/>
  <c r="O107" i="2" s="1"/>
  <c r="P107" i="2" s="1"/>
  <c r="Q107" i="2" s="1"/>
  <c r="J107" i="2"/>
  <c r="K107" i="2" s="1"/>
  <c r="L107" i="2" s="1"/>
  <c r="H108" i="2" l="1"/>
  <c r="I108" i="2"/>
  <c r="J108" i="2" s="1"/>
  <c r="K108" i="2" s="1"/>
  <c r="L108" i="2" s="1"/>
  <c r="D108" i="2"/>
  <c r="M108" i="2"/>
  <c r="E108" i="2" l="1"/>
  <c r="F108" i="2" s="1"/>
  <c r="G108" i="2" s="1"/>
  <c r="N108" i="2"/>
  <c r="H109" i="2"/>
  <c r="O108" i="2"/>
  <c r="P108" i="2" s="1"/>
  <c r="Q108" i="2" s="1"/>
  <c r="M109" i="2" l="1"/>
  <c r="N109" i="2"/>
  <c r="O109" i="2" s="1"/>
  <c r="P109" i="2" s="1"/>
  <c r="Q109" i="2" s="1"/>
  <c r="C109" i="2"/>
  <c r="D109" i="2" l="1"/>
  <c r="E109" i="2"/>
  <c r="F109" i="2" s="1"/>
  <c r="G109" i="2" s="1"/>
  <c r="I109" i="2"/>
  <c r="J109" i="2" s="1"/>
  <c r="K109" i="2" s="1"/>
  <c r="L109" i="2" s="1"/>
  <c r="M110" i="2"/>
  <c r="C110" i="2" l="1"/>
  <c r="H110" i="2"/>
  <c r="N110" i="2" l="1"/>
  <c r="D110" i="2"/>
  <c r="E110" i="2" s="1"/>
  <c r="F110" i="2" s="1"/>
  <c r="G110" i="2" s="1"/>
  <c r="I110" i="2"/>
  <c r="C111" i="2" l="1"/>
  <c r="J110" i="2"/>
  <c r="K110" i="2" s="1"/>
  <c r="L110" i="2" s="1"/>
  <c r="O110" i="2"/>
  <c r="P110" i="2" s="1"/>
  <c r="Q110" i="2" s="1"/>
  <c r="D111" i="2" l="1"/>
  <c r="E111" i="2"/>
  <c r="F111" i="2" s="1"/>
  <c r="G111" i="2" s="1"/>
  <c r="M111" i="2"/>
  <c r="H111" i="2"/>
  <c r="N111" i="2" l="1"/>
  <c r="I111" i="2"/>
  <c r="C112" i="2"/>
  <c r="D112" i="2" l="1"/>
  <c r="J111" i="2"/>
  <c r="K111" i="2" s="1"/>
  <c r="L111" i="2" s="1"/>
  <c r="O111" i="2"/>
  <c r="P111" i="2" s="1"/>
  <c r="Q111" i="2" s="1"/>
  <c r="E112" i="2" l="1"/>
  <c r="F112" i="2" s="1"/>
  <c r="G112" i="2" s="1"/>
  <c r="M112" i="2"/>
  <c r="H112" i="2"/>
  <c r="N112" i="2" l="1"/>
  <c r="O112" i="2" s="1"/>
  <c r="P112" i="2" s="1"/>
  <c r="Q112" i="2" s="1"/>
  <c r="I112" i="2"/>
  <c r="J112" i="2" s="1"/>
  <c r="K112" i="2" s="1"/>
  <c r="L112" i="2" s="1"/>
  <c r="C113" i="2"/>
  <c r="H113" i="2" l="1"/>
  <c r="I113" i="2"/>
  <c r="D113" i="2"/>
  <c r="J113" i="2"/>
  <c r="K113" i="2" s="1"/>
  <c r="L113" i="2" s="1"/>
  <c r="M113" i="2"/>
  <c r="E113" i="2" l="1"/>
  <c r="F113" i="2" s="1"/>
  <c r="G113" i="2" s="1"/>
  <c r="H114" i="2"/>
  <c r="N113" i="2"/>
  <c r="O113" i="2" l="1"/>
  <c r="P113" i="2" s="1"/>
  <c r="Q113" i="2" s="1"/>
  <c r="C114" i="2"/>
  <c r="I114" i="2" l="1"/>
  <c r="J114" i="2" s="1"/>
  <c r="K114" i="2" s="1"/>
  <c r="L114" i="2" s="1"/>
  <c r="D114" i="2"/>
  <c r="E114" i="2" s="1"/>
  <c r="F114" i="2" s="1"/>
  <c r="G114" i="2" s="1"/>
  <c r="M114" i="2"/>
  <c r="C115" i="2" l="1"/>
  <c r="H115" i="2"/>
  <c r="N114" i="2"/>
  <c r="O114" i="2" l="1"/>
  <c r="P114" i="2" s="1"/>
  <c r="Q114" i="2" s="1"/>
  <c r="I115" i="2"/>
  <c r="J115" i="2" s="1"/>
  <c r="K115" i="2" s="1"/>
  <c r="L115" i="2" s="1"/>
  <c r="D115" i="2"/>
  <c r="H116" i="2" l="1"/>
  <c r="E115" i="2"/>
  <c r="F115" i="2" s="1"/>
  <c r="G115" i="2" s="1"/>
  <c r="M115" i="2"/>
  <c r="N115" i="2" l="1"/>
  <c r="C116" i="2"/>
  <c r="O115" i="2" l="1"/>
  <c r="P115" i="2" s="1"/>
  <c r="Q115" i="2" s="1"/>
  <c r="D116" i="2"/>
  <c r="I116" i="2"/>
  <c r="J116" i="2" s="1"/>
  <c r="K116" i="2" s="1"/>
  <c r="L116" i="2" s="1"/>
  <c r="H117" i="2" l="1"/>
  <c r="E116" i="2"/>
  <c r="F116" i="2" s="1"/>
  <c r="G116" i="2" s="1"/>
  <c r="M116" i="2"/>
  <c r="N116" i="2" l="1"/>
  <c r="O116" i="2" s="1"/>
  <c r="P116" i="2" s="1"/>
  <c r="Q116" i="2" s="1"/>
  <c r="C117" i="2"/>
  <c r="M117" i="2" l="1"/>
  <c r="I117" i="2"/>
  <c r="J117" i="2" s="1"/>
  <c r="K117" i="2" s="1"/>
  <c r="L117" i="2" s="1"/>
  <c r="D117" i="2"/>
  <c r="E117" i="2" l="1"/>
  <c r="F117" i="2" s="1"/>
  <c r="G117" i="2" s="1"/>
  <c r="H118" i="2"/>
  <c r="N117" i="2"/>
  <c r="O117" i="2" s="1"/>
  <c r="P117" i="2" s="1"/>
  <c r="Q117" i="2" s="1"/>
  <c r="M118" i="2" l="1"/>
  <c r="N118" i="2"/>
  <c r="O118" i="2" s="1"/>
  <c r="P118" i="2" s="1"/>
  <c r="Q118" i="2" s="1"/>
  <c r="C118" i="2"/>
  <c r="D118" i="2" l="1"/>
  <c r="I118" i="2"/>
  <c r="E118" i="2"/>
  <c r="F118" i="2" s="1"/>
  <c r="G118" i="2" s="1"/>
  <c r="M119" i="2"/>
  <c r="C119" i="2" l="1"/>
  <c r="J118" i="2"/>
  <c r="K118" i="2" s="1"/>
  <c r="L118" i="2" s="1"/>
  <c r="H119" i="2" l="1"/>
  <c r="D119" i="2"/>
  <c r="I119" i="2"/>
  <c r="J119" i="2" s="1"/>
  <c r="K119" i="2" s="1"/>
  <c r="L119" i="2" s="1"/>
  <c r="E119" i="2" l="1"/>
  <c r="F119" i="2" s="1"/>
  <c r="G119" i="2" s="1"/>
  <c r="N119" i="2"/>
  <c r="H120" i="2"/>
  <c r="O119" i="2" l="1"/>
  <c r="P119" i="2" s="1"/>
  <c r="Q119" i="2" s="1"/>
  <c r="C120" i="2"/>
  <c r="D120" i="2" l="1"/>
  <c r="E120" i="2"/>
  <c r="F120" i="2" s="1"/>
  <c r="G120" i="2" s="1"/>
  <c r="I120" i="2"/>
  <c r="M120" i="2"/>
  <c r="C121" i="2" l="1"/>
  <c r="N120" i="2"/>
  <c r="J120" i="2"/>
  <c r="K120" i="2" s="1"/>
  <c r="L120" i="2" s="1"/>
  <c r="D121" i="2" l="1"/>
  <c r="E121" i="2" s="1"/>
  <c r="O120" i="2"/>
  <c r="P120" i="2" s="1"/>
  <c r="Q120" i="2" s="1"/>
  <c r="H121" i="2"/>
  <c r="I121" i="2" s="1"/>
  <c r="J121" i="2" s="1"/>
  <c r="F121" i="2" l="1"/>
  <c r="G121" i="2" s="1"/>
  <c r="K121" i="2"/>
  <c r="L121" i="2" s="1"/>
  <c r="M121" i="2"/>
  <c r="N121" i="2" s="1"/>
  <c r="O121" i="2" s="1"/>
  <c r="P121" i="2" s="1"/>
  <c r="Q121" i="2" l="1"/>
  <c r="H122" i="2"/>
  <c r="M122" i="2"/>
  <c r="C122" i="2"/>
  <c r="N122" i="2" l="1"/>
  <c r="O122" i="2"/>
  <c r="P122" i="2" s="1"/>
  <c r="Q122" i="2" s="1"/>
  <c r="D122" i="2"/>
  <c r="E122" i="2" s="1"/>
  <c r="F122" i="2" s="1"/>
  <c r="G122" i="2" s="1"/>
  <c r="I122" i="2"/>
  <c r="J122" i="2"/>
  <c r="K122" i="2" s="1"/>
  <c r="L122" i="2" s="1"/>
  <c r="H123" i="2" l="1"/>
  <c r="C123" i="2"/>
  <c r="M123" i="2"/>
  <c r="D123" i="2" l="1"/>
  <c r="E123" i="2" s="1"/>
  <c r="F123" i="2" s="1"/>
  <c r="G123" i="2" s="1"/>
  <c r="I123" i="2"/>
  <c r="J123" i="2" s="1"/>
  <c r="K123" i="2" s="1"/>
  <c r="L123" i="2" s="1"/>
  <c r="N123" i="2"/>
  <c r="O123" i="2" s="1"/>
  <c r="P123" i="2" s="1"/>
  <c r="Q123" i="2" s="1"/>
  <c r="M124" i="2" l="1"/>
  <c r="H124" i="2"/>
  <c r="C124" i="2"/>
  <c r="N124" i="2" l="1"/>
  <c r="O124" i="2" s="1"/>
  <c r="P124" i="2" s="1"/>
  <c r="I124" i="2"/>
  <c r="J124" i="2" s="1"/>
  <c r="K124" i="2" s="1"/>
  <c r="L124" i="2" s="1"/>
  <c r="D124" i="2"/>
  <c r="E124" i="2" s="1"/>
  <c r="F124" i="2" s="1"/>
  <c r="G124" i="2" s="1"/>
  <c r="C125" i="2" l="1"/>
  <c r="Q124" i="2"/>
  <c r="M125" i="2" s="1"/>
  <c r="H125" i="2"/>
  <c r="N125" i="2" l="1"/>
  <c r="D125" i="2"/>
  <c r="I125" i="2"/>
  <c r="J125" i="2" s="1"/>
  <c r="K125" i="2" s="1"/>
  <c r="L125" i="2" s="1"/>
  <c r="E125" i="2" l="1"/>
  <c r="F125" i="2" s="1"/>
  <c r="G125" i="2" s="1"/>
  <c r="H126" i="2"/>
  <c r="O125" i="2"/>
  <c r="P125" i="2" s="1"/>
  <c r="Q125" i="2" s="1"/>
  <c r="M126" i="2" l="1"/>
  <c r="C126" i="2"/>
  <c r="D126" i="2" l="1"/>
  <c r="E126" i="2" s="1"/>
  <c r="I126" i="2"/>
  <c r="J126" i="2" s="1"/>
  <c r="K126" i="2" s="1"/>
  <c r="L126" i="2" s="1"/>
  <c r="N126" i="2"/>
  <c r="F126" i="2" l="1"/>
  <c r="G126" i="2" s="1"/>
  <c r="O126" i="2"/>
  <c r="P126" i="2" s="1"/>
  <c r="Q126" i="2" s="1"/>
  <c r="H127" i="2"/>
  <c r="C127" i="2" l="1"/>
  <c r="M127" i="2"/>
  <c r="I127" i="2" l="1"/>
  <c r="J127" i="2" s="1"/>
  <c r="K127" i="2" s="1"/>
  <c r="L127" i="2" s="1"/>
  <c r="D127" i="2"/>
  <c r="E127" i="2" s="1"/>
  <c r="F127" i="2" s="1"/>
  <c r="G127" i="2" s="1"/>
  <c r="N127" i="2"/>
  <c r="C128" i="2" l="1"/>
  <c r="O127" i="2"/>
  <c r="P127" i="2" s="1"/>
  <c r="Q127" i="2" s="1"/>
  <c r="H128" i="2"/>
  <c r="I128" i="2" l="1"/>
  <c r="J128" i="2" s="1"/>
  <c r="K128" i="2" s="1"/>
  <c r="L128" i="2" s="1"/>
  <c r="D128" i="2"/>
  <c r="M128" i="2"/>
  <c r="H129" i="2" l="1"/>
  <c r="E128" i="2"/>
  <c r="F128" i="2" s="1"/>
  <c r="G128" i="2" s="1"/>
  <c r="N128" i="2"/>
  <c r="O128" i="2"/>
  <c r="P128" i="2" s="1"/>
  <c r="Q128" i="2" s="1"/>
  <c r="M129" i="2" l="1"/>
  <c r="N129" i="2"/>
  <c r="O129" i="2" s="1"/>
  <c r="P129" i="2" s="1"/>
  <c r="Q129" i="2" s="1"/>
  <c r="C129" i="2"/>
  <c r="I129" i="2" l="1"/>
  <c r="D129" i="2"/>
  <c r="E129" i="2" s="1"/>
  <c r="F129" i="2" s="1"/>
  <c r="G129" i="2" s="1"/>
  <c r="M130" i="2"/>
  <c r="C130" i="2" l="1"/>
  <c r="J129" i="2"/>
  <c r="K129" i="2" s="1"/>
  <c r="L129" i="2" s="1"/>
  <c r="H130" i="2" l="1"/>
  <c r="D130" i="2"/>
  <c r="E130" i="2" s="1"/>
  <c r="F130" i="2" s="1"/>
  <c r="G130" i="2" s="1"/>
  <c r="I130" i="2"/>
  <c r="J130" i="2" s="1"/>
  <c r="K130" i="2" s="1"/>
  <c r="L130" i="2" s="1"/>
  <c r="C131" i="2" l="1"/>
  <c r="H131" i="2"/>
  <c r="N130" i="2"/>
  <c r="O130" i="2"/>
  <c r="P130" i="2" s="1"/>
  <c r="Q130" i="2" s="1"/>
  <c r="M131" i="2" l="1"/>
  <c r="I131" i="2"/>
  <c r="D131" i="2"/>
  <c r="E131" i="2" s="1"/>
  <c r="J131" i="2"/>
  <c r="K131" i="2" s="1"/>
  <c r="L131" i="2" s="1"/>
  <c r="F131" i="2" l="1"/>
  <c r="G131" i="2" s="1"/>
  <c r="H132" i="2"/>
  <c r="N131" i="2"/>
  <c r="O131" i="2" s="1"/>
  <c r="P131" i="2" s="1"/>
  <c r="Q131" i="2" s="1"/>
  <c r="M132" i="2" l="1"/>
  <c r="N132" i="2"/>
  <c r="O132" i="2" s="1"/>
  <c r="P132" i="2" s="1"/>
  <c r="Q132" i="2" s="1"/>
  <c r="C132" i="2"/>
  <c r="D132" i="2" l="1"/>
  <c r="E132" i="2" s="1"/>
  <c r="I132" i="2"/>
  <c r="M133" i="2"/>
  <c r="F132" i="2" l="1"/>
  <c r="G132" i="2" s="1"/>
  <c r="J132" i="2"/>
  <c r="K132" i="2" s="1"/>
  <c r="L132" i="2" s="1"/>
  <c r="H133" i="2" l="1"/>
  <c r="C133" i="2"/>
  <c r="D133" i="2" l="1"/>
  <c r="E133" i="2"/>
  <c r="F133" i="2" s="1"/>
  <c r="G133" i="2" s="1"/>
  <c r="I133" i="2"/>
  <c r="N133" i="2"/>
  <c r="O133" i="2" s="1"/>
  <c r="P133" i="2" s="1"/>
  <c r="Q133" i="2" s="1"/>
  <c r="C134" i="2" l="1"/>
  <c r="J133" i="2"/>
  <c r="K133" i="2" s="1"/>
  <c r="L133" i="2" s="1"/>
  <c r="M134" i="2"/>
  <c r="D134" i="2" l="1"/>
  <c r="E134" i="2"/>
  <c r="F134" i="2" s="1"/>
  <c r="G134" i="2" s="1"/>
  <c r="H134" i="2"/>
  <c r="C135" i="2" l="1"/>
  <c r="N134" i="2"/>
  <c r="I134" i="2"/>
  <c r="J134" i="2" s="1"/>
  <c r="K134" i="2" s="1"/>
  <c r="L134" i="2" s="1"/>
  <c r="O134" i="2" l="1"/>
  <c r="P134" i="2" s="1"/>
  <c r="Q134" i="2" s="1"/>
  <c r="H135" i="2"/>
  <c r="I135" i="2"/>
  <c r="J135" i="2" s="1"/>
  <c r="D135" i="2"/>
  <c r="E135" i="2" s="1"/>
  <c r="F135" i="2" l="1"/>
  <c r="G135" i="2" s="1"/>
  <c r="K135" i="2"/>
  <c r="L135" i="2" s="1"/>
  <c r="M135" i="2"/>
  <c r="N135" i="2" s="1"/>
  <c r="O135" i="2" l="1"/>
  <c r="P135" i="2" s="1"/>
  <c r="H136" i="2"/>
  <c r="C136" i="2"/>
  <c r="Q135" i="2" l="1"/>
  <c r="M136" i="2" s="1"/>
  <c r="D136" i="2"/>
  <c r="E136" i="2" s="1"/>
  <c r="I136" i="2"/>
  <c r="J136" i="2" s="1"/>
  <c r="K136" i="2" l="1"/>
  <c r="L136" i="2" s="1"/>
  <c r="N136" i="2"/>
  <c r="O136" i="2" s="1"/>
  <c r="P136" i="2" s="1"/>
  <c r="Q136" i="2" s="1"/>
  <c r="F136" i="2"/>
  <c r="G136" i="2" s="1"/>
  <c r="M137" i="2" l="1"/>
  <c r="C137" i="2"/>
  <c r="H137" i="2"/>
  <c r="D137" i="2" l="1"/>
  <c r="E137" i="2"/>
  <c r="F137" i="2" s="1"/>
  <c r="G137" i="2" s="1"/>
  <c r="I137" i="2"/>
  <c r="N137" i="2"/>
  <c r="O137" i="2" s="1"/>
  <c r="P137" i="2" l="1"/>
  <c r="Q137" i="2" s="1"/>
  <c r="C138" i="2"/>
  <c r="J137" i="2"/>
  <c r="K137" i="2" s="1"/>
  <c r="L137" i="2" s="1"/>
  <c r="D138" i="2" l="1"/>
  <c r="E138" i="2" s="1"/>
  <c r="F138" i="2" s="1"/>
  <c r="G138" i="2" s="1"/>
  <c r="H138" i="2"/>
  <c r="I138" i="2" s="1"/>
  <c r="J138" i="2" s="1"/>
  <c r="K138" i="2" s="1"/>
  <c r="L138" i="2" s="1"/>
  <c r="M138" i="2"/>
  <c r="N138" i="2" l="1"/>
  <c r="H139" i="2"/>
  <c r="O138" i="2"/>
  <c r="P138" i="2" s="1"/>
  <c r="Q138" i="2" s="1"/>
  <c r="C139" i="2"/>
  <c r="M139" i="2" l="1"/>
  <c r="N139" i="2"/>
  <c r="O139" i="2" s="1"/>
  <c r="D139" i="2"/>
  <c r="E139" i="2" s="1"/>
  <c r="I139" i="2"/>
  <c r="J139" i="2" s="1"/>
  <c r="K139" i="2" s="1"/>
  <c r="L139" i="2" s="1"/>
  <c r="F139" i="2" l="1"/>
  <c r="G139" i="2" s="1"/>
  <c r="P139" i="2"/>
  <c r="Q139" i="2" s="1"/>
  <c r="H140" i="2"/>
  <c r="M140" i="2" l="1"/>
  <c r="N140" i="2"/>
  <c r="O140" i="2" s="1"/>
  <c r="P140" i="2" s="1"/>
  <c r="Q140" i="2" s="1"/>
  <c r="C140" i="2"/>
  <c r="I140" i="2" l="1"/>
  <c r="D140" i="2"/>
  <c r="E140" i="2" s="1"/>
  <c r="F140" i="2" s="1"/>
  <c r="G140" i="2" s="1"/>
  <c r="M141" i="2"/>
  <c r="C141" i="2" l="1"/>
  <c r="J140" i="2"/>
  <c r="K140" i="2" s="1"/>
  <c r="L140" i="2" s="1"/>
  <c r="D141" i="2" l="1"/>
  <c r="E141" i="2"/>
  <c r="F141" i="2" s="1"/>
  <c r="G141" i="2" s="1"/>
  <c r="H141" i="2"/>
  <c r="C142" i="2" l="1"/>
  <c r="N141" i="2"/>
  <c r="I141" i="2"/>
  <c r="J141" i="2" s="1"/>
  <c r="K141" i="2" s="1"/>
  <c r="L141" i="2" s="1"/>
  <c r="O141" i="2" l="1"/>
  <c r="P141" i="2" s="1"/>
  <c r="Q141" i="2" s="1"/>
  <c r="H142" i="2"/>
  <c r="D142" i="2"/>
  <c r="E142" i="2" l="1"/>
  <c r="F142" i="2" s="1"/>
  <c r="G142" i="2" s="1"/>
  <c r="I142" i="2"/>
  <c r="J142" i="2" s="1"/>
  <c r="M142" i="2"/>
  <c r="K142" i="2" l="1"/>
  <c r="L142" i="2" s="1"/>
  <c r="N142" i="2"/>
  <c r="C143" i="2"/>
  <c r="D143" i="2" l="1"/>
  <c r="O142" i="2"/>
  <c r="P142" i="2" s="1"/>
  <c r="Q142" i="2" s="1"/>
  <c r="H143" i="2"/>
  <c r="I143" i="2" s="1"/>
  <c r="E143" i="2" l="1"/>
  <c r="F143" i="2" s="1"/>
  <c r="G143" i="2" s="1"/>
  <c r="J143" i="2"/>
  <c r="K143" i="2" s="1"/>
  <c r="L143" i="2" s="1"/>
  <c r="M143" i="2"/>
  <c r="N143" i="2" s="1"/>
  <c r="O143" i="2" s="1"/>
  <c r="P143" i="2" s="1"/>
  <c r="Q143" i="2" s="1"/>
  <c r="H144" i="2" l="1"/>
  <c r="M144" i="2"/>
  <c r="C144" i="2"/>
  <c r="D144" i="2" l="1"/>
  <c r="E144" i="2" s="1"/>
  <c r="F144" i="2" s="1"/>
  <c r="G144" i="2" s="1"/>
  <c r="I144" i="2"/>
  <c r="N144" i="2"/>
  <c r="C145" i="2" l="1"/>
  <c r="J144" i="2"/>
  <c r="K144" i="2" s="1"/>
  <c r="L144" i="2" s="1"/>
  <c r="O144" i="2"/>
  <c r="P144" i="2" s="1"/>
  <c r="Q144" i="2" s="1"/>
  <c r="D145" i="2" l="1"/>
  <c r="H145" i="2"/>
  <c r="M145" i="2"/>
  <c r="E145" i="2" l="1"/>
  <c r="F145" i="2" s="1"/>
  <c r="G145" i="2" s="1"/>
  <c r="N145" i="2"/>
  <c r="I145" i="2"/>
  <c r="J145" i="2" s="1"/>
  <c r="K145" i="2" l="1"/>
  <c r="L145" i="2" s="1"/>
  <c r="O145" i="2"/>
  <c r="P145" i="2" s="1"/>
  <c r="Q145" i="2" s="1"/>
  <c r="C146" i="2"/>
  <c r="D146" i="2" l="1"/>
  <c r="E146" i="2" s="1"/>
  <c r="M146" i="2"/>
  <c r="H146" i="2"/>
  <c r="I146" i="2" s="1"/>
  <c r="J146" i="2" l="1"/>
  <c r="F146" i="2"/>
  <c r="G146" i="2" s="1"/>
  <c r="N146" i="2"/>
  <c r="K146" i="2"/>
  <c r="L146" i="2" s="1"/>
  <c r="O146" i="2" l="1"/>
  <c r="P146" i="2" s="1"/>
  <c r="Q146" i="2" s="1"/>
  <c r="H147" i="2"/>
  <c r="C147" i="2"/>
  <c r="I147" i="2" l="1"/>
  <c r="J147" i="2"/>
  <c r="D147" i="2"/>
  <c r="E147" i="2" s="1"/>
  <c r="F147" i="2" s="1"/>
  <c r="G147" i="2" s="1"/>
  <c r="M147" i="2"/>
  <c r="K147" i="2" l="1"/>
  <c r="L147" i="2" s="1"/>
  <c r="C148" i="2"/>
  <c r="N147" i="2"/>
  <c r="D148" i="2" l="1"/>
  <c r="O147" i="2"/>
  <c r="P147" i="2" s="1"/>
  <c r="Q147" i="2" s="1"/>
  <c r="H148" i="2"/>
  <c r="I148" i="2" l="1"/>
  <c r="J148" i="2" s="1"/>
  <c r="K148" i="2" s="1"/>
  <c r="L148" i="2" s="1"/>
  <c r="H149" i="2" s="1"/>
  <c r="E148" i="2"/>
  <c r="F148" i="2" s="1"/>
  <c r="G148" i="2" s="1"/>
  <c r="M148" i="2"/>
  <c r="N148" i="2" s="1"/>
  <c r="O148" i="2" s="1"/>
  <c r="P148" i="2" s="1"/>
  <c r="Q148" i="2" s="1"/>
  <c r="M149" i="2" l="1"/>
  <c r="C149" i="2"/>
  <c r="D149" i="2" l="1"/>
  <c r="E149" i="2" s="1"/>
  <c r="F149" i="2" s="1"/>
  <c r="G149" i="2" s="1"/>
  <c r="I149" i="2"/>
  <c r="J149" i="2" s="1"/>
  <c r="K149" i="2" s="1"/>
  <c r="L149" i="2" s="1"/>
  <c r="N149" i="2"/>
  <c r="C150" i="2" l="1"/>
  <c r="O149" i="2"/>
  <c r="P149" i="2" s="1"/>
  <c r="Q149" i="2" s="1"/>
  <c r="H150" i="2"/>
  <c r="D150" i="2" l="1"/>
  <c r="E150" i="2" s="1"/>
  <c r="F150" i="2" s="1"/>
  <c r="G150" i="2" s="1"/>
  <c r="I150" i="2"/>
  <c r="M150" i="2"/>
  <c r="C151" i="2" l="1"/>
  <c r="N150" i="2"/>
  <c r="J150" i="2"/>
  <c r="K150" i="2" s="1"/>
  <c r="L150" i="2" s="1"/>
  <c r="D151" i="2" l="1"/>
  <c r="O150" i="2"/>
  <c r="P150" i="2" s="1"/>
  <c r="Q150" i="2" s="1"/>
  <c r="H151" i="2"/>
  <c r="E151" i="2" l="1"/>
  <c r="F151" i="2" s="1"/>
  <c r="G151" i="2" s="1"/>
  <c r="I151" i="2"/>
  <c r="J151" i="2" s="1"/>
  <c r="K151" i="2" s="1"/>
  <c r="L151" i="2" s="1"/>
  <c r="M151" i="2"/>
  <c r="N151" i="2" s="1"/>
  <c r="O151" i="2" s="1"/>
  <c r="P151" i="2" s="1"/>
  <c r="Q151" i="2" s="1"/>
  <c r="H152" i="2" l="1"/>
  <c r="M152" i="2"/>
  <c r="C152" i="2"/>
  <c r="I152" i="2" l="1"/>
  <c r="J152" i="2" s="1"/>
  <c r="D152" i="2"/>
  <c r="N152" i="2"/>
  <c r="K152" i="2" l="1"/>
  <c r="L152" i="2" s="1"/>
  <c r="E152" i="2"/>
  <c r="F152" i="2" s="1"/>
  <c r="G152" i="2" s="1"/>
  <c r="O152" i="2"/>
  <c r="P152" i="2" s="1"/>
  <c r="Q152" i="2" s="1"/>
  <c r="C153" i="2" l="1"/>
  <c r="H153" i="2"/>
  <c r="M153" i="2"/>
  <c r="N153" i="2" l="1"/>
  <c r="I153" i="2"/>
  <c r="J153" i="2" s="1"/>
  <c r="K153" i="2" s="1"/>
  <c r="L153" i="2" s="1"/>
  <c r="D153" i="2"/>
  <c r="H154" i="2" l="1"/>
  <c r="E153" i="2"/>
  <c r="F153" i="2" s="1"/>
  <c r="G153" i="2" s="1"/>
  <c r="O153" i="2"/>
  <c r="P153" i="2" s="1"/>
  <c r="Q153" i="2" s="1"/>
  <c r="M154" i="2" l="1"/>
  <c r="N154" i="2"/>
  <c r="O154" i="2" s="1"/>
  <c r="P154" i="2" s="1"/>
  <c r="Q154" i="2" s="1"/>
  <c r="C154" i="2"/>
  <c r="D154" i="2" l="1"/>
  <c r="E154" i="2" s="1"/>
  <c r="I154" i="2"/>
  <c r="J154" i="2" s="1"/>
  <c r="K154" i="2" s="1"/>
  <c r="L154" i="2" s="1"/>
  <c r="M155" i="2"/>
  <c r="F154" i="2" l="1"/>
  <c r="G154" i="2" s="1"/>
  <c r="H155" i="2"/>
  <c r="N155" i="2" l="1"/>
  <c r="O155" i="2"/>
  <c r="P155" i="2" s="1"/>
  <c r="Q155" i="2" s="1"/>
  <c r="C155" i="2"/>
  <c r="D155" i="2" l="1"/>
  <c r="E155" i="2"/>
  <c r="F155" i="2" s="1"/>
  <c r="G155" i="2" s="1"/>
  <c r="I155" i="2"/>
  <c r="J155" i="2" s="1"/>
  <c r="K155" i="2" s="1"/>
  <c r="L155" i="2" s="1"/>
  <c r="M156" i="2"/>
  <c r="C156" i="2" l="1"/>
  <c r="H156" i="2"/>
  <c r="N156" i="2" l="1"/>
  <c r="D156" i="2"/>
  <c r="I156" i="2"/>
  <c r="J156" i="2"/>
  <c r="E156" i="2" l="1"/>
  <c r="F156" i="2" s="1"/>
  <c r="G156" i="2" s="1"/>
  <c r="K156" i="2"/>
  <c r="L156" i="2" s="1"/>
  <c r="O156" i="2"/>
  <c r="P156" i="2" s="1"/>
  <c r="Q156" i="2" s="1"/>
  <c r="M157" i="2" l="1"/>
  <c r="C157" i="2"/>
  <c r="H157" i="2"/>
  <c r="N157" i="2" l="1"/>
  <c r="O157" i="2" s="1"/>
  <c r="D157" i="2"/>
  <c r="E157" i="2" s="1"/>
  <c r="I157" i="2"/>
  <c r="J157" i="2" s="1"/>
  <c r="K157" i="2" s="1"/>
  <c r="L157" i="2" s="1"/>
  <c r="F157" i="2" l="1"/>
  <c r="G157" i="2" s="1"/>
  <c r="H158" i="2"/>
  <c r="P157" i="2"/>
  <c r="Q157" i="2" s="1"/>
  <c r="M158" i="2" l="1"/>
  <c r="N158" i="2"/>
  <c r="O158" i="2" s="1"/>
  <c r="P158" i="2" s="1"/>
  <c r="Q158" i="2" s="1"/>
  <c r="C158" i="2"/>
  <c r="D158" i="2" l="1"/>
  <c r="E158" i="2"/>
  <c r="F158" i="2" s="1"/>
  <c r="G158" i="2" s="1"/>
  <c r="I158" i="2"/>
  <c r="J158" i="2" s="1"/>
  <c r="K158" i="2" s="1"/>
  <c r="L158" i="2" s="1"/>
  <c r="M159" i="2"/>
  <c r="C159" i="2" l="1"/>
  <c r="H159" i="2"/>
  <c r="N159" i="2" l="1"/>
  <c r="D159" i="2"/>
  <c r="I159" i="2"/>
  <c r="J159" i="2" s="1"/>
  <c r="K159" i="2" s="1"/>
  <c r="L159" i="2" s="1"/>
  <c r="H160" i="2" l="1"/>
  <c r="E159" i="2"/>
  <c r="F159" i="2" s="1"/>
  <c r="G159" i="2" s="1"/>
  <c r="O159" i="2"/>
  <c r="P159" i="2" s="1"/>
  <c r="Q159" i="2" s="1"/>
  <c r="M160" i="2" l="1"/>
  <c r="C160" i="2"/>
  <c r="N160" i="2"/>
  <c r="O160" i="2" s="1"/>
  <c r="P160" i="2" s="1"/>
  <c r="Q160" i="2" s="1"/>
  <c r="I160" i="2" l="1"/>
  <c r="D160" i="2"/>
  <c r="E160" i="2" s="1"/>
  <c r="F160" i="2" s="1"/>
  <c r="G160" i="2" s="1"/>
  <c r="M161" i="2"/>
  <c r="C161" i="2" l="1"/>
  <c r="J160" i="2"/>
  <c r="K160" i="2" s="1"/>
  <c r="L160" i="2" s="1"/>
  <c r="H161" i="2" l="1"/>
  <c r="I161" i="2"/>
  <c r="D161" i="2"/>
  <c r="J161" i="2"/>
  <c r="K161" i="2" s="1"/>
  <c r="L161" i="2" s="1"/>
  <c r="E161" i="2" l="1"/>
  <c r="F161" i="2" s="1"/>
  <c r="G161" i="2" s="1"/>
  <c r="N161" i="2"/>
  <c r="H162" i="2"/>
  <c r="O161" i="2" l="1"/>
  <c r="P161" i="2" s="1"/>
  <c r="Q161" i="2" s="1"/>
  <c r="C162" i="2"/>
  <c r="D162" i="2" l="1"/>
  <c r="E162" i="2"/>
  <c r="F162" i="2" s="1"/>
  <c r="G162" i="2" s="1"/>
  <c r="C163" i="2" s="1"/>
  <c r="I162" i="2"/>
  <c r="J162" i="2"/>
  <c r="K162" i="2" s="1"/>
  <c r="L162" i="2" s="1"/>
  <c r="M162" i="2"/>
  <c r="D163" i="2" l="1"/>
  <c r="H163" i="2"/>
  <c r="I163" i="2" s="1"/>
  <c r="J163" i="2" s="1"/>
  <c r="N162" i="2"/>
  <c r="E163" i="2" l="1"/>
  <c r="F163" i="2" s="1"/>
  <c r="G163" i="2" s="1"/>
  <c r="O162" i="2"/>
  <c r="P162" i="2" s="1"/>
  <c r="Q162" i="2" s="1"/>
  <c r="K163" i="2"/>
  <c r="L163" i="2" l="1"/>
  <c r="H164" i="2" s="1"/>
  <c r="C164" i="2"/>
  <c r="M163" i="2"/>
  <c r="N163" i="2" l="1"/>
  <c r="I164" i="2"/>
  <c r="D164" i="2"/>
  <c r="E164" i="2" s="1"/>
  <c r="F164" i="2" s="1"/>
  <c r="G164" i="2" s="1"/>
  <c r="C165" i="2" l="1"/>
  <c r="O163" i="2"/>
  <c r="P163" i="2" s="1"/>
  <c r="Q163" i="2" s="1"/>
  <c r="J164" i="2"/>
  <c r="K164" i="2" s="1"/>
  <c r="L164" i="2" s="1"/>
  <c r="D165" i="2" l="1"/>
  <c r="M164" i="2"/>
  <c r="H165" i="2"/>
  <c r="N164" i="2" l="1"/>
  <c r="O164" i="2" s="1"/>
  <c r="E165" i="2"/>
  <c r="F165" i="2" s="1"/>
  <c r="G165" i="2" s="1"/>
  <c r="I165" i="2"/>
  <c r="P164" i="2" l="1"/>
  <c r="Q164" i="2" s="1"/>
  <c r="J165" i="2"/>
  <c r="K165" i="2" s="1"/>
  <c r="L165" i="2" s="1"/>
  <c r="C166" i="2"/>
  <c r="D166" i="2" l="1"/>
  <c r="E166" i="2" s="1"/>
  <c r="M165" i="2"/>
  <c r="H166" i="2"/>
  <c r="F166" i="2" l="1"/>
  <c r="G166" i="2" s="1"/>
  <c r="N165" i="2"/>
  <c r="O165" i="2" s="1"/>
  <c r="I166" i="2"/>
  <c r="J166" i="2" s="1"/>
  <c r="K166" i="2" s="1"/>
  <c r="L166" i="2" s="1"/>
  <c r="P165" i="2" l="1"/>
  <c r="Q165" i="2" s="1"/>
  <c r="H167" i="2"/>
  <c r="C167" i="2"/>
  <c r="D167" i="2" l="1"/>
  <c r="E167" i="2" s="1"/>
  <c r="F167" i="2" s="1"/>
  <c r="G167" i="2" s="1"/>
  <c r="I167" i="2"/>
  <c r="J167" i="2" s="1"/>
  <c r="M166" i="2"/>
  <c r="K167" i="2" l="1"/>
  <c r="L167" i="2" s="1"/>
  <c r="C168" i="2"/>
  <c r="N166" i="2"/>
  <c r="O166" i="2" s="1"/>
  <c r="P166" i="2" s="1"/>
  <c r="Q166" i="2" s="1"/>
  <c r="M167" i="2" l="1"/>
  <c r="D168" i="2"/>
  <c r="E168" i="2" s="1"/>
  <c r="H168" i="2"/>
  <c r="I168" i="2" s="1"/>
  <c r="J168" i="2" s="1"/>
  <c r="K168" i="2" s="1"/>
  <c r="L168" i="2" l="1"/>
  <c r="F168" i="2"/>
  <c r="G168" i="2" s="1"/>
  <c r="H169" i="2"/>
  <c r="N167" i="2"/>
  <c r="C169" i="2" l="1"/>
  <c r="O167" i="2"/>
  <c r="P167" i="2" s="1"/>
  <c r="Q167" i="2" s="1"/>
  <c r="D169" i="2" l="1"/>
  <c r="I169" i="2"/>
  <c r="J169" i="2" s="1"/>
  <c r="K169" i="2" s="1"/>
  <c r="L169" i="2" s="1"/>
  <c r="E169" i="2"/>
  <c r="M168" i="2"/>
  <c r="F169" i="2" l="1"/>
  <c r="G169" i="2" s="1"/>
  <c r="H170" i="2"/>
  <c r="N168" i="2"/>
  <c r="O168" i="2" l="1"/>
  <c r="P168" i="2" s="1"/>
  <c r="Q168" i="2" s="1"/>
  <c r="C170" i="2"/>
  <c r="D170" i="2" l="1"/>
  <c r="E170" i="2" s="1"/>
  <c r="F170" i="2" s="1"/>
  <c r="G170" i="2" s="1"/>
  <c r="I170" i="2"/>
  <c r="M169" i="2"/>
  <c r="C171" i="2" l="1"/>
  <c r="N169" i="2"/>
  <c r="J170" i="2"/>
  <c r="K170" i="2" s="1"/>
  <c r="L170" i="2" s="1"/>
  <c r="D171" i="2" l="1"/>
  <c r="O169" i="2"/>
  <c r="P169" i="2" s="1"/>
  <c r="Q169" i="2" s="1"/>
  <c r="H171" i="2"/>
  <c r="E171" i="2" l="1"/>
  <c r="F171" i="2" s="1"/>
  <c r="G171" i="2" s="1"/>
  <c r="I171" i="2"/>
  <c r="J171" i="2" s="1"/>
  <c r="M170" i="2"/>
  <c r="K171" i="2" l="1"/>
  <c r="L171" i="2" s="1"/>
  <c r="H172" i="2" s="1"/>
  <c r="N170" i="2"/>
  <c r="O170" i="2" s="1"/>
  <c r="P170" i="2" s="1"/>
  <c r="Q170" i="2" s="1"/>
  <c r="C172" i="2"/>
  <c r="M171" i="2" l="1"/>
  <c r="D172" i="2"/>
  <c r="I172" i="2"/>
  <c r="J172" i="2" s="1"/>
  <c r="K172" i="2" s="1"/>
  <c r="L172" i="2" s="1"/>
  <c r="H173" i="2" l="1"/>
  <c r="N171" i="2"/>
  <c r="E172" i="2"/>
  <c r="F172" i="2" s="1"/>
  <c r="G172" i="2" s="1"/>
  <c r="C173" i="2" l="1"/>
  <c r="O171" i="2"/>
  <c r="P171" i="2" s="1"/>
  <c r="Q171" i="2" s="1"/>
  <c r="D173" i="2" l="1"/>
  <c r="E173" i="2" s="1"/>
  <c r="F173" i="2" s="1"/>
  <c r="G173" i="2" s="1"/>
  <c r="I173" i="2"/>
  <c r="M172" i="2"/>
  <c r="C174" i="2" l="1"/>
  <c r="N172" i="2"/>
  <c r="J173" i="2"/>
  <c r="K173" i="2" s="1"/>
  <c r="L173" i="2" s="1"/>
  <c r="O172" i="2" l="1"/>
  <c r="P172" i="2" s="1"/>
  <c r="Q172" i="2" s="1"/>
  <c r="D174" i="2"/>
  <c r="E174" i="2" s="1"/>
  <c r="F174" i="2" s="1"/>
  <c r="H174" i="2"/>
  <c r="G174" i="2" l="1"/>
  <c r="C175" i="2" s="1"/>
  <c r="I174" i="2"/>
  <c r="J174" i="2"/>
  <c r="K174" i="2" s="1"/>
  <c r="M173" i="2"/>
  <c r="L174" i="2" l="1"/>
  <c r="H175" i="2" s="1"/>
  <c r="D175" i="2"/>
  <c r="N173" i="2"/>
  <c r="O173" i="2" s="1"/>
  <c r="P173" i="2" s="1"/>
  <c r="Q173" i="2" s="1"/>
  <c r="I175" i="2" l="1"/>
  <c r="J175" i="2" s="1"/>
  <c r="E175" i="2"/>
  <c r="F175" i="2" s="1"/>
  <c r="G175" i="2" s="1"/>
  <c r="M174" i="2"/>
  <c r="K175" i="2" l="1"/>
  <c r="L175" i="2" s="1"/>
  <c r="N174" i="2"/>
  <c r="C176" i="2"/>
  <c r="D176" i="2" l="1"/>
  <c r="E176" i="2"/>
  <c r="F176" i="2" s="1"/>
  <c r="O174" i="2"/>
  <c r="P174" i="2" s="1"/>
  <c r="Q174" i="2" s="1"/>
  <c r="H176" i="2"/>
  <c r="I176" i="2" s="1"/>
  <c r="J176" i="2" s="1"/>
  <c r="G176" i="2" l="1"/>
  <c r="C177" i="2" s="1"/>
  <c r="K176" i="2"/>
  <c r="L176" i="2" s="1"/>
  <c r="H177" i="2" s="1"/>
  <c r="M175" i="2"/>
  <c r="D177" i="2" l="1"/>
  <c r="E177" i="2" s="1"/>
  <c r="F177" i="2" s="1"/>
  <c r="G177" i="2" s="1"/>
  <c r="I177" i="2"/>
  <c r="N175" i="2"/>
  <c r="O175" i="2" s="1"/>
  <c r="P175" i="2" l="1"/>
  <c r="Q175" i="2" s="1"/>
  <c r="C178" i="2"/>
  <c r="J177" i="2"/>
  <c r="K177" i="2" s="1"/>
  <c r="L177" i="2" s="1"/>
  <c r="D178" i="2" l="1"/>
  <c r="E178" i="2" s="1"/>
  <c r="H178" i="2"/>
  <c r="I178" i="2" s="1"/>
  <c r="M176" i="2"/>
  <c r="J178" i="2" l="1"/>
  <c r="K178" i="2" s="1"/>
  <c r="L178" i="2" s="1"/>
  <c r="F178" i="2"/>
  <c r="G178" i="2" s="1"/>
  <c r="N176" i="2"/>
  <c r="H179" i="2" l="1"/>
  <c r="O176" i="2"/>
  <c r="P176" i="2" s="1"/>
  <c r="Q176" i="2" s="1"/>
  <c r="C179" i="2"/>
  <c r="D179" i="2" l="1"/>
  <c r="I179" i="2"/>
  <c r="E179" i="2"/>
  <c r="F179" i="2" s="1"/>
  <c r="M177" i="2"/>
  <c r="G179" i="2" l="1"/>
  <c r="C180" i="2" s="1"/>
  <c r="J179" i="2"/>
  <c r="K179" i="2" s="1"/>
  <c r="L179" i="2" s="1"/>
  <c r="N177" i="2"/>
  <c r="O177" i="2" s="1"/>
  <c r="P177" i="2" s="1"/>
  <c r="Q177" i="2" s="1"/>
  <c r="D180" i="2" l="1"/>
  <c r="E180" i="2" s="1"/>
  <c r="F180" i="2" s="1"/>
  <c r="M178" i="2"/>
  <c r="H180" i="2"/>
  <c r="G180" i="2" l="1"/>
  <c r="C181" i="2" s="1"/>
  <c r="I180" i="2"/>
  <c r="J180" i="2" s="1"/>
  <c r="K180" i="2" s="1"/>
  <c r="L180" i="2" s="1"/>
  <c r="N178" i="2"/>
  <c r="D181" i="2" l="1"/>
  <c r="E181" i="2" s="1"/>
  <c r="F181" i="2" s="1"/>
  <c r="G181" i="2" s="1"/>
  <c r="O178" i="2"/>
  <c r="P178" i="2" s="1"/>
  <c r="Q178" i="2" s="1"/>
  <c r="H181" i="2"/>
  <c r="I181" i="2" l="1"/>
  <c r="J181" i="2" s="1"/>
  <c r="K181" i="2" s="1"/>
  <c r="L181" i="2" s="1"/>
  <c r="C182" i="2"/>
  <c r="M179" i="2"/>
  <c r="N179" i="2" l="1"/>
  <c r="D182" i="2"/>
  <c r="H182" i="2"/>
  <c r="E182" i="2" l="1"/>
  <c r="F182" i="2" s="1"/>
  <c r="G182" i="2" s="1"/>
  <c r="O179" i="2"/>
  <c r="P179" i="2" s="1"/>
  <c r="Q179" i="2" s="1"/>
  <c r="I182" i="2"/>
  <c r="J182" i="2" s="1"/>
  <c r="K182" i="2" s="1"/>
  <c r="L182" i="2" s="1"/>
  <c r="H183" i="2" l="1"/>
  <c r="M180" i="2"/>
  <c r="C183" i="2"/>
  <c r="N180" i="2" l="1"/>
  <c r="O180" i="2" s="1"/>
  <c r="P180" i="2" s="1"/>
  <c r="Q180" i="2" s="1"/>
  <c r="D183" i="2"/>
  <c r="I183" i="2"/>
  <c r="J183" i="2" s="1"/>
  <c r="K183" i="2" l="1"/>
  <c r="L183" i="2" s="1"/>
  <c r="M181" i="2"/>
  <c r="E183" i="2"/>
  <c r="F183" i="2" s="1"/>
  <c r="G183" i="2" s="1"/>
  <c r="C184" i="2" l="1"/>
  <c r="N181" i="2"/>
  <c r="O181" i="2" s="1"/>
  <c r="P181" i="2" s="1"/>
  <c r="Q181" i="2" s="1"/>
  <c r="H184" i="2"/>
  <c r="M182" i="2" l="1"/>
  <c r="D184" i="2"/>
  <c r="I184" i="2"/>
  <c r="J184" i="2" s="1"/>
  <c r="K184" i="2" s="1"/>
  <c r="L184" i="2" s="1"/>
  <c r="E184" i="2"/>
  <c r="H185" i="2" l="1"/>
  <c r="F184" i="2"/>
  <c r="G184" i="2" s="1"/>
  <c r="N182" i="2"/>
  <c r="O182" i="2" l="1"/>
  <c r="P182" i="2" s="1"/>
  <c r="Q182" i="2" s="1"/>
  <c r="C185" i="2"/>
  <c r="I185" i="2" l="1"/>
  <c r="D185" i="2"/>
  <c r="E185" i="2" s="1"/>
  <c r="M183" i="2"/>
  <c r="F185" i="2" l="1"/>
  <c r="G185" i="2" s="1"/>
  <c r="N183" i="2"/>
  <c r="J185" i="2"/>
  <c r="K185" i="2" s="1"/>
  <c r="L185" i="2" s="1"/>
  <c r="H186" i="2" l="1"/>
  <c r="O183" i="2"/>
  <c r="P183" i="2" s="1"/>
  <c r="Q183" i="2" s="1"/>
  <c r="C186" i="2"/>
  <c r="I186" i="2" l="1"/>
  <c r="D186" i="2"/>
  <c r="J186" i="2"/>
  <c r="K186" i="2" s="1"/>
  <c r="L186" i="2" s="1"/>
  <c r="M184" i="2"/>
  <c r="H187" i="2" l="1"/>
  <c r="N184" i="2"/>
  <c r="E186" i="2"/>
  <c r="F186" i="2" s="1"/>
  <c r="G186" i="2" s="1"/>
  <c r="O184" i="2" l="1"/>
  <c r="P184" i="2" s="1"/>
  <c r="Q184" i="2" s="1"/>
  <c r="C187" i="2"/>
  <c r="D187" i="2" l="1"/>
  <c r="E187" i="2" s="1"/>
  <c r="I187" i="2"/>
  <c r="J187" i="2"/>
  <c r="K187" i="2" s="1"/>
  <c r="L187" i="2" s="1"/>
  <c r="M185" i="2"/>
  <c r="F187" i="2" l="1"/>
  <c r="G187" i="2" s="1"/>
  <c r="H188" i="2"/>
  <c r="N185" i="2"/>
  <c r="O185" i="2" s="1"/>
  <c r="P185" i="2" s="1"/>
  <c r="Q185" i="2" s="1"/>
  <c r="M186" i="2" l="1"/>
  <c r="C188" i="2"/>
  <c r="D188" i="2" l="1"/>
  <c r="I188" i="2"/>
  <c r="J188" i="2" s="1"/>
  <c r="K188" i="2" s="1"/>
  <c r="L188" i="2" s="1"/>
  <c r="E188" i="2"/>
  <c r="F188" i="2" s="1"/>
  <c r="G188" i="2" s="1"/>
  <c r="N186" i="2"/>
  <c r="O186" i="2" s="1"/>
  <c r="P186" i="2" s="1"/>
  <c r="Q186" i="2" s="1"/>
  <c r="M187" i="2" l="1"/>
  <c r="C189" i="2"/>
  <c r="H189" i="2"/>
  <c r="D189" i="2" l="1"/>
  <c r="I189" i="2"/>
  <c r="E189" i="2"/>
  <c r="J189" i="2"/>
  <c r="F189" i="2"/>
  <c r="G189" i="2" s="1"/>
  <c r="N187" i="2"/>
  <c r="O187" i="2" s="1"/>
  <c r="P187" i="2" s="1"/>
  <c r="Q187" i="2" s="1"/>
  <c r="C190" i="2" l="1"/>
  <c r="M188" i="2"/>
  <c r="K189" i="2"/>
  <c r="L189" i="2" s="1"/>
  <c r="D190" i="2" l="1"/>
  <c r="E190" i="2"/>
  <c r="N188" i="2"/>
  <c r="O188" i="2"/>
  <c r="P188" i="2" s="1"/>
  <c r="Q188" i="2" s="1"/>
  <c r="H190" i="2"/>
  <c r="I190" i="2" s="1"/>
  <c r="M189" i="2" l="1"/>
  <c r="F190" i="2"/>
  <c r="G190" i="2" s="1"/>
  <c r="J190" i="2"/>
  <c r="K190" i="2" s="1"/>
  <c r="L190" i="2" s="1"/>
  <c r="H191" i="2" l="1"/>
  <c r="C191" i="2"/>
  <c r="N189" i="2"/>
  <c r="I191" i="2" l="1"/>
  <c r="J191" i="2" s="1"/>
  <c r="K191" i="2" s="1"/>
  <c r="L191" i="2" s="1"/>
  <c r="D191" i="2"/>
  <c r="E191" i="2" s="1"/>
  <c r="O189" i="2"/>
  <c r="P189" i="2" s="1"/>
  <c r="Q189" i="2" s="1"/>
  <c r="F191" i="2" l="1"/>
  <c r="G191" i="2" s="1"/>
  <c r="H192" i="2"/>
  <c r="M190" i="2"/>
  <c r="N190" i="2" l="1"/>
  <c r="C192" i="2"/>
  <c r="D192" i="2" l="1"/>
  <c r="I192" i="2"/>
  <c r="J192" i="2" s="1"/>
  <c r="K192" i="2" s="1"/>
  <c r="L192" i="2" s="1"/>
  <c r="O190" i="2"/>
  <c r="P190" i="2" s="1"/>
  <c r="Q190" i="2" s="1"/>
  <c r="E192" i="2" l="1"/>
  <c r="F192" i="2" s="1"/>
  <c r="G192" i="2" s="1"/>
  <c r="H193" i="2"/>
  <c r="M191" i="2"/>
  <c r="N191" i="2" l="1"/>
  <c r="C193" i="2"/>
  <c r="D193" i="2" l="1"/>
  <c r="I193" i="2"/>
  <c r="O191" i="2"/>
  <c r="P191" i="2" s="1"/>
  <c r="Q191" i="2" s="1"/>
  <c r="E193" i="2" l="1"/>
  <c r="F193" i="2" s="1"/>
  <c r="G193" i="2" s="1"/>
  <c r="J193" i="2"/>
  <c r="K193" i="2" s="1"/>
  <c r="L193" i="2" s="1"/>
  <c r="M192" i="2"/>
  <c r="N192" i="2" l="1"/>
  <c r="H194" i="2"/>
  <c r="C194" i="2"/>
  <c r="I194" i="2" l="1"/>
  <c r="D194" i="2"/>
  <c r="E194" i="2" s="1"/>
  <c r="F194" i="2" s="1"/>
  <c r="G194" i="2" s="1"/>
  <c r="O192" i="2"/>
  <c r="P192" i="2" s="1"/>
  <c r="Q192" i="2" s="1"/>
  <c r="C195" i="2" l="1"/>
  <c r="J194" i="2"/>
  <c r="K194" i="2" s="1"/>
  <c r="L194" i="2" s="1"/>
  <c r="M193" i="2"/>
  <c r="N193" i="2" l="1"/>
  <c r="H195" i="2"/>
  <c r="D195" i="2"/>
  <c r="E195" i="2" s="1"/>
  <c r="F195" i="2" l="1"/>
  <c r="G195" i="2" s="1"/>
  <c r="O193" i="2"/>
  <c r="P193" i="2" s="1"/>
  <c r="Q193" i="2" s="1"/>
  <c r="I195" i="2"/>
  <c r="J195" i="2" s="1"/>
  <c r="K195" i="2" s="1"/>
  <c r="L195" i="2" s="1"/>
  <c r="H196" i="2" l="1"/>
  <c r="M194" i="2"/>
  <c r="C196" i="2"/>
  <c r="N194" i="2" l="1"/>
  <c r="O194" i="2" s="1"/>
  <c r="P194" i="2" s="1"/>
  <c r="Q194" i="2" s="1"/>
  <c r="D196" i="2"/>
  <c r="E196" i="2" s="1"/>
  <c r="F196" i="2" s="1"/>
  <c r="G196" i="2" s="1"/>
  <c r="I196" i="2"/>
  <c r="J196" i="2" s="1"/>
  <c r="K196" i="2" s="1"/>
  <c r="L196" i="2" s="1"/>
  <c r="H197" i="2" l="1"/>
  <c r="M195" i="2"/>
  <c r="C197" i="2"/>
  <c r="N195" i="2" l="1"/>
  <c r="O195" i="2"/>
  <c r="P195" i="2" s="1"/>
  <c r="Q195" i="2" s="1"/>
  <c r="I197" i="2"/>
  <c r="J197" i="2" s="1"/>
  <c r="K197" i="2" s="1"/>
  <c r="L197" i="2" s="1"/>
  <c r="D197" i="2"/>
  <c r="E197" i="2" s="1"/>
  <c r="F197" i="2" s="1"/>
  <c r="G197" i="2" s="1"/>
  <c r="H198" i="2" l="1"/>
  <c r="M196" i="2"/>
  <c r="C198" i="2"/>
  <c r="N196" i="2" l="1"/>
  <c r="D198" i="2"/>
  <c r="E198" i="2" s="1"/>
  <c r="F198" i="2" s="1"/>
  <c r="G198" i="2" s="1"/>
  <c r="I198" i="2"/>
  <c r="J198" i="2" s="1"/>
  <c r="K198" i="2" s="1"/>
  <c r="L198" i="2" s="1"/>
  <c r="C199" i="2" l="1"/>
  <c r="H199" i="2"/>
  <c r="O196" i="2"/>
  <c r="P196" i="2" s="1"/>
  <c r="Q196" i="2" s="1"/>
  <c r="M197" i="2" l="1"/>
  <c r="D199" i="2"/>
  <c r="E199" i="2" s="1"/>
  <c r="F199" i="2" s="1"/>
  <c r="G199" i="2" s="1"/>
  <c r="I199" i="2"/>
  <c r="J199" i="2" s="1"/>
  <c r="K199" i="2" s="1"/>
  <c r="L199" i="2" s="1"/>
  <c r="H200" i="2" l="1"/>
  <c r="C200" i="2"/>
  <c r="N197" i="2"/>
  <c r="O197" i="2" s="1"/>
  <c r="P197" i="2" s="1"/>
  <c r="Q197" i="2" s="1"/>
  <c r="M198" i="2" l="1"/>
  <c r="I200" i="2"/>
  <c r="J200" i="2" s="1"/>
  <c r="D200" i="2"/>
  <c r="E200" i="2" s="1"/>
  <c r="F200" i="2" s="1"/>
  <c r="G200" i="2" s="1"/>
  <c r="K200" i="2" l="1"/>
  <c r="L200" i="2" s="1"/>
  <c r="C201" i="2"/>
  <c r="N198" i="2"/>
  <c r="O198" i="2" s="1"/>
  <c r="P198" i="2" s="1"/>
  <c r="Q198" i="2" s="1"/>
  <c r="M199" i="2" l="1"/>
  <c r="D201" i="2"/>
  <c r="H201" i="2"/>
  <c r="I201" i="2" s="1"/>
  <c r="J201" i="2" s="1"/>
  <c r="E201" i="2" l="1"/>
  <c r="F201" i="2" s="1"/>
  <c r="G201" i="2" s="1"/>
  <c r="K201" i="2"/>
  <c r="L201" i="2" s="1"/>
  <c r="H202" i="2" s="1"/>
  <c r="N199" i="2"/>
  <c r="O199" i="2" l="1"/>
  <c r="P199" i="2" s="1"/>
  <c r="Q199" i="2" s="1"/>
  <c r="C202" i="2"/>
  <c r="D202" i="2" l="1"/>
  <c r="E202" i="2" s="1"/>
  <c r="F202" i="2" s="1"/>
  <c r="G202" i="2" s="1"/>
  <c r="I202" i="2"/>
  <c r="M200" i="2"/>
  <c r="C203" i="2" l="1"/>
  <c r="N200" i="2"/>
  <c r="J202" i="2"/>
  <c r="K202" i="2" s="1"/>
  <c r="L202" i="2" s="1"/>
  <c r="O200" i="2" l="1"/>
  <c r="P200" i="2" s="1"/>
  <c r="Q200" i="2" s="1"/>
  <c r="H203" i="2"/>
  <c r="I203" i="2" s="1"/>
  <c r="J203" i="2" s="1"/>
  <c r="K203" i="2" s="1"/>
  <c r="D203" i="2"/>
  <c r="E203" i="2" l="1"/>
  <c r="F203" i="2" s="1"/>
  <c r="G203" i="2" s="1"/>
  <c r="L203" i="2"/>
  <c r="H204" i="2" s="1"/>
  <c r="M201" i="2"/>
  <c r="N201" i="2" l="1"/>
  <c r="O201" i="2" s="1"/>
  <c r="P201" i="2" s="1"/>
  <c r="Q201" i="2" s="1"/>
  <c r="C204" i="2"/>
  <c r="M202" i="2" l="1"/>
  <c r="D204" i="2"/>
  <c r="E204" i="2" s="1"/>
  <c r="F204" i="2" s="1"/>
  <c r="G204" i="2" s="1"/>
  <c r="I204" i="2"/>
  <c r="J204" i="2" s="1"/>
  <c r="K204" i="2" s="1"/>
  <c r="L204" i="2" s="1"/>
  <c r="H205" i="2" l="1"/>
  <c r="C205" i="2"/>
  <c r="N202" i="2"/>
  <c r="O202" i="2" l="1"/>
  <c r="P202" i="2" s="1"/>
  <c r="Q202" i="2" s="1"/>
  <c r="D205" i="2"/>
  <c r="E205" i="2" s="1"/>
  <c r="I205" i="2"/>
  <c r="J205" i="2" s="1"/>
  <c r="K205" i="2" s="1"/>
  <c r="L205" i="2" s="1"/>
  <c r="F205" i="2" l="1"/>
  <c r="G205" i="2" s="1"/>
  <c r="H206" i="2"/>
  <c r="M203" i="2"/>
  <c r="N203" i="2" l="1"/>
  <c r="C206" i="2"/>
  <c r="I206" i="2" l="1"/>
  <c r="D206" i="2"/>
  <c r="E206" i="2" s="1"/>
  <c r="J206" i="2"/>
  <c r="K206" i="2" s="1"/>
  <c r="L206" i="2" s="1"/>
  <c r="O203" i="2"/>
  <c r="P203" i="2" s="1"/>
  <c r="Q203" i="2" s="1"/>
  <c r="F206" i="2" l="1"/>
  <c r="G206" i="2" s="1"/>
  <c r="H207" i="2"/>
  <c r="M204" i="2"/>
  <c r="N204" i="2" l="1"/>
  <c r="C207" i="2"/>
  <c r="O204" i="2" l="1"/>
  <c r="P204" i="2" s="1"/>
  <c r="Q204" i="2" s="1"/>
  <c r="D207" i="2"/>
  <c r="E207" i="2" s="1"/>
  <c r="I207" i="2"/>
  <c r="J207" i="2" s="1"/>
  <c r="K207" i="2" s="1"/>
  <c r="L207" i="2" s="1"/>
  <c r="F207" i="2" l="1"/>
  <c r="G207" i="2" s="1"/>
  <c r="H208" i="2"/>
  <c r="M205" i="2"/>
  <c r="N205" i="2" l="1"/>
  <c r="O205" i="2" s="1"/>
  <c r="P205" i="2" s="1"/>
  <c r="Q205" i="2" s="1"/>
  <c r="C208" i="2"/>
  <c r="M206" i="2" l="1"/>
  <c r="I208" i="2"/>
  <c r="D208" i="2"/>
  <c r="E208" i="2" s="1"/>
  <c r="F208" i="2" s="1"/>
  <c r="G208" i="2" s="1"/>
  <c r="C209" i="2" l="1"/>
  <c r="J208" i="2"/>
  <c r="K208" i="2" s="1"/>
  <c r="L208" i="2" s="1"/>
  <c r="N206" i="2"/>
  <c r="O206" i="2" s="1"/>
  <c r="P206" i="2" s="1"/>
  <c r="Q206" i="2" s="1"/>
  <c r="M207" i="2" l="1"/>
  <c r="H209" i="2"/>
  <c r="D209" i="2"/>
  <c r="E209" i="2" s="1"/>
  <c r="F209" i="2" s="1"/>
  <c r="G209" i="2" s="1"/>
  <c r="I209" i="2"/>
  <c r="J209" i="2" s="1"/>
  <c r="C210" i="2" l="1"/>
  <c r="K209" i="2"/>
  <c r="L209" i="2" s="1"/>
  <c r="N207" i="2"/>
  <c r="O207" i="2" s="1"/>
  <c r="P207" i="2" l="1"/>
  <c r="Q207" i="2" s="1"/>
  <c r="H210" i="2"/>
  <c r="D210" i="2"/>
  <c r="E210" i="2" s="1"/>
  <c r="F210" i="2" s="1"/>
  <c r="I210" i="2"/>
  <c r="J210" i="2" s="1"/>
  <c r="G210" i="2" l="1"/>
  <c r="C211" i="2" s="1"/>
  <c r="K210" i="2"/>
  <c r="L210" i="2" s="1"/>
  <c r="M208" i="2"/>
  <c r="D211" i="2" l="1"/>
  <c r="E211" i="2"/>
  <c r="F211" i="2" s="1"/>
  <c r="G211" i="2" s="1"/>
  <c r="N208" i="2"/>
  <c r="H211" i="2"/>
  <c r="O208" i="2" l="1"/>
  <c r="P208" i="2" s="1"/>
  <c r="Q208" i="2" s="1"/>
  <c r="I211" i="2"/>
  <c r="J211" i="2" s="1"/>
  <c r="K211" i="2" s="1"/>
  <c r="L211" i="2" s="1"/>
  <c r="C212" i="2"/>
  <c r="D212" i="2" l="1"/>
  <c r="E212" i="2"/>
  <c r="F212" i="2" s="1"/>
  <c r="G212" i="2" s="1"/>
  <c r="H212" i="2"/>
  <c r="M209" i="2"/>
  <c r="I212" i="2" l="1"/>
  <c r="J212" i="2" s="1"/>
  <c r="K212" i="2" s="1"/>
  <c r="L212" i="2" s="1"/>
  <c r="C213" i="2"/>
  <c r="N209" i="2"/>
  <c r="O209" i="2" s="1"/>
  <c r="P209" i="2" s="1"/>
  <c r="Q209" i="2" s="1"/>
  <c r="H213" i="2" l="1"/>
  <c r="M210" i="2"/>
  <c r="D213" i="2"/>
  <c r="E213" i="2" s="1"/>
  <c r="F213" i="2" s="1"/>
  <c r="G213" i="2" s="1"/>
  <c r="I213" i="2"/>
  <c r="J213" i="2" s="1"/>
  <c r="K213" i="2" s="1"/>
  <c r="L213" i="2" s="1"/>
  <c r="N210" i="2" l="1"/>
  <c r="O210" i="2" l="1"/>
  <c r="P210" i="2" s="1"/>
  <c r="Q210" i="2" s="1"/>
  <c r="M211" i="2" l="1"/>
  <c r="N211" i="2" l="1"/>
  <c r="O211" i="2"/>
  <c r="P211" i="2" s="1"/>
  <c r="Q211" i="2" s="1"/>
  <c r="M212" i="2" l="1"/>
  <c r="N212" i="2" l="1"/>
  <c r="O212" i="2" l="1"/>
  <c r="P212" i="2" s="1"/>
  <c r="Q212" i="2" s="1"/>
  <c r="M213" i="2" l="1"/>
  <c r="N213" i="2" l="1"/>
  <c r="O213" i="2" s="1"/>
  <c r="P213" i="2" s="1"/>
  <c r="Q213" i="2" s="1"/>
</calcChain>
</file>

<file path=xl/sharedStrings.xml><?xml version="1.0" encoding="utf-8"?>
<sst xmlns="http://schemas.openxmlformats.org/spreadsheetml/2006/main" count="33" uniqueCount="32">
  <si>
    <t>Tempo</t>
  </si>
  <si>
    <t>°C</t>
  </si>
  <si>
    <t xml:space="preserve">UA  </t>
  </si>
  <si>
    <t>kg</t>
  </si>
  <si>
    <t>min</t>
  </si>
  <si>
    <t xml:space="preserve">W </t>
  </si>
  <si>
    <r>
      <t>C</t>
    </r>
    <r>
      <rPr>
        <vertAlign val="subscript"/>
        <sz val="10"/>
        <rFont val="Arial"/>
        <family val="2"/>
      </rPr>
      <t>P</t>
    </r>
  </si>
  <si>
    <r>
      <t>T</t>
    </r>
    <r>
      <rPr>
        <vertAlign val="subscript"/>
        <sz val="10"/>
        <rFont val="Arial"/>
        <family val="2"/>
      </rPr>
      <t>0</t>
    </r>
  </si>
  <si>
    <t>Tvapor</t>
  </si>
  <si>
    <t>M</t>
  </si>
  <si>
    <t>h</t>
  </si>
  <si>
    <t>Parámetros</t>
  </si>
  <si>
    <t>Táboa de valores</t>
  </si>
  <si>
    <r>
      <t>kg</t>
    </r>
    <r>
      <rPr>
        <vertAlign val="superscript"/>
        <sz val="10"/>
        <rFont val="Arial"/>
        <family val="2"/>
      </rPr>
      <t>.</t>
    </r>
    <r>
      <rPr>
        <sz val="10"/>
        <rFont val="Arial"/>
      </rPr>
      <t>min</t>
    </r>
    <r>
      <rPr>
        <vertAlign val="superscript"/>
        <sz val="10"/>
        <rFont val="Arial"/>
        <family val="2"/>
      </rPr>
      <t>-1</t>
    </r>
  </si>
  <si>
    <r>
      <t>KJ</t>
    </r>
    <r>
      <rPr>
        <vertAlign val="superscript"/>
        <sz val="10"/>
        <rFont val="Arial"/>
        <family val="2"/>
      </rPr>
      <t>.</t>
    </r>
    <r>
      <rPr>
        <sz val="10"/>
        <rFont val="Arial"/>
      </rPr>
      <t>kg</t>
    </r>
    <r>
      <rPr>
        <vertAlign val="superscript"/>
        <sz val="10"/>
        <rFont val="Arial"/>
        <family val="2"/>
      </rPr>
      <t>-1</t>
    </r>
  </si>
  <si>
    <r>
      <t>kJ</t>
    </r>
    <r>
      <rPr>
        <vertAlign val="superscript"/>
        <sz val="10"/>
        <rFont val="Arial"/>
        <family val="2"/>
      </rPr>
      <t>.</t>
    </r>
    <r>
      <rPr>
        <sz val="10"/>
        <rFont val="Arial"/>
      </rPr>
      <t>min</t>
    </r>
    <r>
      <rPr>
        <vertAlign val="superscript"/>
        <sz val="10"/>
        <rFont val="Arial"/>
        <family val="2"/>
      </rPr>
      <t>-1.</t>
    </r>
    <r>
      <rPr>
        <sz val="10"/>
        <rFont val="Arial"/>
      </rPr>
      <t>°C</t>
    </r>
    <r>
      <rPr>
        <vertAlign val="superscript"/>
        <sz val="10"/>
        <rFont val="Arial"/>
        <family val="2"/>
      </rPr>
      <t>-1</t>
    </r>
  </si>
  <si>
    <r>
      <t>T</t>
    </r>
    <r>
      <rPr>
        <i/>
        <vertAlign val="subscript"/>
        <sz val="10"/>
        <rFont val="Arial"/>
        <family val="2"/>
      </rPr>
      <t xml:space="preserve">1 </t>
    </r>
    <r>
      <rPr>
        <i/>
        <sz val="10"/>
        <rFont val="Arial"/>
        <family val="2"/>
      </rPr>
      <t>(t) (°C)</t>
    </r>
  </si>
  <si>
    <r>
      <t>T</t>
    </r>
    <r>
      <rPr>
        <i/>
        <vertAlign val="subscript"/>
        <sz val="10"/>
        <rFont val="Arial"/>
        <family val="2"/>
      </rPr>
      <t xml:space="preserve">2 </t>
    </r>
    <r>
      <rPr>
        <i/>
        <sz val="10"/>
        <rFont val="Arial"/>
        <family val="2"/>
      </rPr>
      <t>(t) (°C)</t>
    </r>
  </si>
  <si>
    <r>
      <t>k</t>
    </r>
    <r>
      <rPr>
        <i/>
        <vertAlign val="subscript"/>
        <sz val="10"/>
        <rFont val="Arial"/>
        <family val="2"/>
      </rPr>
      <t>11</t>
    </r>
  </si>
  <si>
    <r>
      <t>k</t>
    </r>
    <r>
      <rPr>
        <i/>
        <vertAlign val="subscript"/>
        <sz val="10"/>
        <rFont val="Arial"/>
        <family val="2"/>
      </rPr>
      <t>12</t>
    </r>
  </si>
  <si>
    <r>
      <t>k</t>
    </r>
    <r>
      <rPr>
        <i/>
        <vertAlign val="subscript"/>
        <sz val="10"/>
        <rFont val="Arial"/>
        <family val="2"/>
      </rPr>
      <t>13</t>
    </r>
  </si>
  <si>
    <r>
      <t>k</t>
    </r>
    <r>
      <rPr>
        <i/>
        <vertAlign val="subscript"/>
        <sz val="10"/>
        <rFont val="Arial"/>
        <family val="2"/>
      </rPr>
      <t>14</t>
    </r>
  </si>
  <si>
    <r>
      <t>k</t>
    </r>
    <r>
      <rPr>
        <i/>
        <vertAlign val="subscript"/>
        <sz val="10"/>
        <rFont val="Arial"/>
        <family val="2"/>
      </rPr>
      <t>21</t>
    </r>
  </si>
  <si>
    <r>
      <t>k</t>
    </r>
    <r>
      <rPr>
        <i/>
        <vertAlign val="subscript"/>
        <sz val="10"/>
        <rFont val="Arial"/>
        <family val="2"/>
      </rPr>
      <t>22</t>
    </r>
  </si>
  <si>
    <r>
      <t>k</t>
    </r>
    <r>
      <rPr>
        <i/>
        <vertAlign val="subscript"/>
        <sz val="10"/>
        <rFont val="Arial"/>
        <family val="2"/>
      </rPr>
      <t>23</t>
    </r>
  </si>
  <si>
    <r>
      <t>k</t>
    </r>
    <r>
      <rPr>
        <i/>
        <vertAlign val="subscript"/>
        <sz val="10"/>
        <rFont val="Arial"/>
        <family val="2"/>
      </rPr>
      <t>24</t>
    </r>
  </si>
  <si>
    <r>
      <t>T</t>
    </r>
    <r>
      <rPr>
        <i/>
        <vertAlign val="subscript"/>
        <sz val="10"/>
        <rFont val="Arial"/>
        <family val="2"/>
      </rPr>
      <t xml:space="preserve">3 </t>
    </r>
    <r>
      <rPr>
        <i/>
        <sz val="10"/>
        <rFont val="Arial"/>
        <family val="2"/>
      </rPr>
      <t>(t) (°C)</t>
    </r>
  </si>
  <si>
    <r>
      <t>k</t>
    </r>
    <r>
      <rPr>
        <i/>
        <vertAlign val="subscript"/>
        <sz val="10"/>
        <rFont val="Arial"/>
        <family val="2"/>
      </rPr>
      <t>31</t>
    </r>
  </si>
  <si>
    <r>
      <t>k</t>
    </r>
    <r>
      <rPr>
        <i/>
        <vertAlign val="subscript"/>
        <sz val="10"/>
        <rFont val="Arial"/>
        <family val="2"/>
      </rPr>
      <t>32</t>
    </r>
  </si>
  <si>
    <r>
      <t>k</t>
    </r>
    <r>
      <rPr>
        <i/>
        <vertAlign val="subscript"/>
        <sz val="10"/>
        <rFont val="Arial"/>
        <family val="2"/>
      </rPr>
      <t>33</t>
    </r>
  </si>
  <si>
    <r>
      <t>k</t>
    </r>
    <r>
      <rPr>
        <i/>
        <vertAlign val="subscript"/>
        <sz val="10"/>
        <rFont val="Arial"/>
        <family val="2"/>
      </rPr>
      <t>34</t>
    </r>
  </si>
  <si>
    <t>Solución Ryntge-Kuta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</si>
</sst>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6" x14ac:knownFonts="1">
    <font>
      <sz val="10"/>
      <name val="Arial"/>
    </font>
    <font>
      <vertAlign val="subscript"/>
      <sz val="10"/>
      <name val="Arial"/>
      <family val="2"/>
    </font>
    <font>
      <i/>
      <sz val="10"/>
      <name val="Arial"/>
      <family val="2"/>
    </font>
    <font>
      <i/>
      <vertAlign val="subscript"/>
      <sz val="10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164" fontId="0" fillId="0" borderId="1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12" xfId="0" applyBorder="1"/>
    <xf numFmtId="0" fontId="2" fillId="0" borderId="1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64" fontId="0" fillId="0" borderId="13" xfId="0" applyNumberFormat="1" applyBorder="1"/>
    <xf numFmtId="164" fontId="0" fillId="0" borderId="14" xfId="0" applyNumberFormat="1" applyBorder="1"/>
    <xf numFmtId="0" fontId="2" fillId="0" borderId="16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20" xfId="0" applyFon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5" fillId="0" borderId="24" xfId="0" applyFont="1" applyBorder="1"/>
    <xf numFmtId="0" fontId="0" fillId="0" borderId="2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Variación da temperatura en cada tanque co tempo</a:t>
            </a:r>
          </a:p>
        </c:rich>
      </c:tx>
      <c:layout>
        <c:manualLayout>
          <c:xMode val="edge"/>
          <c:yMode val="edge"/>
          <c:x val="0.28955532036317144"/>
          <c:y val="2.0338978228205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149948293691834E-2"/>
          <c:y val="0.13050847457627118"/>
          <c:w val="0.8231644260599793"/>
          <c:h val="0.755932203389830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'Problema 6 Folla 1'!$C$12</c:f>
              <c:strCache>
                <c:ptCount val="1"/>
                <c:pt idx="0">
                  <c:v>T1 (t) (°C)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6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'Problema 6 Folla 1'!$B$13:$B$213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'Problema 6 Folla 1'!$C$13:$C$213</c:f>
              <c:numCache>
                <c:formatCode>General</c:formatCode>
                <c:ptCount val="201"/>
                <c:pt idx="0">
                  <c:v>20</c:v>
                </c:pt>
                <c:pt idx="1">
                  <c:v>20.560166923779295</c:v>
                </c:pt>
                <c:pt idx="2">
                  <c:v>21.091683731765446</c:v>
                </c:pt>
                <c:pt idx="3">
                  <c:v>21.596015753488125</c:v>
                </c:pt>
                <c:pt idx="4">
                  <c:v>22.074553373208161</c:v>
                </c:pt>
                <c:pt idx="5">
                  <c:v>22.528615863043957</c:v>
                </c:pt>
                <c:pt idx="6">
                  <c:v>22.959455020050044</c:v>
                </c:pt>
                <c:pt idx="7">
                  <c:v>23.368258617274829</c:v>
                </c:pt>
                <c:pt idx="8">
                  <c:v>23.756153678311644</c:v>
                </c:pt>
                <c:pt idx="9">
                  <c:v>24.124209584370661</c:v>
                </c:pt>
                <c:pt idx="10">
                  <c:v>24.47344102243753</c:v>
                </c:pt>
                <c:pt idx="11">
                  <c:v>24.804810782646452</c:v>
                </c:pt>
                <c:pt idx="12">
                  <c:v>25.119232412579706</c:v>
                </c:pt>
                <c:pt idx="13">
                  <c:v>25.417572735811234</c:v>
                </c:pt>
                <c:pt idx="14">
                  <c:v>25.700654241637622</c:v>
                </c:pt>
                <c:pt idx="15">
                  <c:v>25.969257352584666</c:v>
                </c:pt>
                <c:pt idx="16">
                  <c:v>26.224122575940786</c:v>
                </c:pt>
                <c:pt idx="17">
                  <c:v>26.465952545248818</c:v>
                </c:pt>
                <c:pt idx="18">
                  <c:v>26.695413957384314</c:v>
                </c:pt>
                <c:pt idx="19">
                  <c:v>26.913139410560674</c:v>
                </c:pt>
                <c:pt idx="20">
                  <c:v>27.119729148328254</c:v>
                </c:pt>
                <c:pt idx="21">
                  <c:v>27.315752714375474</c:v>
                </c:pt>
                <c:pt idx="22">
                  <c:v>27.501750522694003</c:v>
                </c:pt>
                <c:pt idx="23">
                  <c:v>27.678235347436772</c:v>
                </c:pt>
                <c:pt idx="24">
                  <c:v>27.845693736576202</c:v>
                </c:pt>
                <c:pt idx="25">
                  <c:v>28.004587353259932</c:v>
                </c:pt>
                <c:pt idx="26">
                  <c:v>28.155354248561995</c:v>
                </c:pt>
                <c:pt idx="27">
                  <c:v>28.298410069138271</c:v>
                </c:pt>
                <c:pt idx="28">
                  <c:v>28.434149203115592</c:v>
                </c:pt>
                <c:pt idx="29">
                  <c:v>28.562945867373575</c:v>
                </c:pt>
                <c:pt idx="30">
                  <c:v>28.685155139216693</c:v>
                </c:pt>
                <c:pt idx="31">
                  <c:v>28.801113935280771</c:v>
                </c:pt>
                <c:pt idx="32">
                  <c:v>28.911141940372659</c:v>
                </c:pt>
                <c:pt idx="33">
                  <c:v>29.015542488803764</c:v>
                </c:pt>
                <c:pt idx="34">
                  <c:v>29.114603400647191</c:v>
                </c:pt>
                <c:pt idx="35">
                  <c:v>29.208597775223939</c:v>
                </c:pt>
                <c:pt idx="36">
                  <c:v>29.297784744005718</c:v>
                </c:pt>
                <c:pt idx="37">
                  <c:v>29.382410185010027</c:v>
                </c:pt>
                <c:pt idx="38">
                  <c:v>29.462707400657042</c:v>
                </c:pt>
                <c:pt idx="39">
                  <c:v>29.538897760957024</c:v>
                </c:pt>
                <c:pt idx="40">
                  <c:v>29.611191313801491</c:v>
                </c:pt>
                <c:pt idx="41">
                  <c:v>29.679787364040632</c:v>
                </c:pt>
                <c:pt idx="42">
                  <c:v>29.744875022943411</c:v>
                </c:pt>
                <c:pt idx="43">
                  <c:v>29.806633729555166</c:v>
                </c:pt>
                <c:pt idx="44">
                  <c:v>29.865233745390032</c:v>
                </c:pt>
                <c:pt idx="45">
                  <c:v>29.920836623821955</c:v>
                </c:pt>
                <c:pt idx="46">
                  <c:v>29.973595655468426</c:v>
                </c:pt>
                <c:pt idx="47">
                  <c:v>30.02365629079473</c:v>
                </c:pt>
                <c:pt idx="48">
                  <c:v>30.071156541103829</c:v>
                </c:pt>
                <c:pt idx="49">
                  <c:v>30.116227359017355</c:v>
                </c:pt>
                <c:pt idx="50">
                  <c:v>30.158992999496622</c:v>
                </c:pt>
                <c:pt idx="51">
                  <c:v>30.199571362398995</c:v>
                </c:pt>
                <c:pt idx="52">
                  <c:v>30.238074317513981</c:v>
                </c:pt>
                <c:pt idx="53">
                  <c:v>30.274608012975111</c:v>
                </c:pt>
                <c:pt idx="54">
                  <c:v>30.309273167897913</c:v>
                </c:pt>
                <c:pt idx="55">
                  <c:v>30.342165350050696</c:v>
                </c:pt>
                <c:pt idx="56">
                  <c:v>30.373375239323689</c:v>
                </c:pt>
                <c:pt idx="57">
                  <c:v>30.402988877722873</c:v>
                </c:pt>
                <c:pt idx="58">
                  <c:v>30.431087906577694</c:v>
                </c:pt>
                <c:pt idx="59">
                  <c:v>30.457749791616642</c:v>
                </c:pt>
                <c:pt idx="60">
                  <c:v>30.483048036531187</c:v>
                </c:pt>
                <c:pt idx="61">
                  <c:v>30.507052385616834</c:v>
                </c:pt>
                <c:pt idx="62">
                  <c:v>30.52982901604997</c:v>
                </c:pt>
                <c:pt idx="63">
                  <c:v>30.551440720330586</c:v>
                </c:pt>
                <c:pt idx="64">
                  <c:v>30.571947079393833</c:v>
                </c:pt>
                <c:pt idx="65">
                  <c:v>30.591404626867682</c:v>
                </c:pt>
                <c:pt idx="66">
                  <c:v>30.609867004929502</c:v>
                </c:pt>
                <c:pt idx="67">
                  <c:v>30.627385112191256</c:v>
                </c:pt>
                <c:pt idx="68">
                  <c:v>30.644007244021008</c:v>
                </c:pt>
                <c:pt idx="69">
                  <c:v>30.659779225687593</c:v>
                </c:pt>
                <c:pt idx="70">
                  <c:v>30.67474453869551</c:v>
                </c:pt>
                <c:pt idx="71">
                  <c:v>30.688944440658332</c:v>
                </c:pt>
                <c:pt idx="72">
                  <c:v>30.702418079041109</c:v>
                </c:pt>
                <c:pt idx="73">
                  <c:v>30.715202599085345</c:v>
                </c:pt>
                <c:pt idx="74">
                  <c:v>30.727333246214062</c:v>
                </c:pt>
                <c:pt idx="75">
                  <c:v>30.73884346319932</c:v>
                </c:pt>
                <c:pt idx="76">
                  <c:v>30.749764982359995</c:v>
                </c:pt>
                <c:pt idx="77">
                  <c:v>30.760127913044077</c:v>
                </c:pt>
                <c:pt idx="78">
                  <c:v>30.769960824636616</c:v>
                </c:pt>
                <c:pt idx="79">
                  <c:v>30.779290825322153</c:v>
                </c:pt>
                <c:pt idx="80">
                  <c:v>30.78814363681882</c:v>
                </c:pt>
                <c:pt idx="81">
                  <c:v>30.796543665290091</c:v>
                </c:pt>
                <c:pt idx="82">
                  <c:v>30.804514068629725</c:v>
                </c:pt>
                <c:pt idx="83">
                  <c:v>30.812076820305354</c:v>
                </c:pt>
                <c:pt idx="84">
                  <c:v>30.819252769936764</c:v>
                </c:pt>
                <c:pt idx="85">
                  <c:v>30.826061700775849</c:v>
                </c:pt>
                <c:pt idx="86">
                  <c:v>30.832522384246719</c:v>
                </c:pt>
                <c:pt idx="87">
                  <c:v>30.838652631696316</c:v>
                </c:pt>
                <c:pt idx="88">
                  <c:v>30.844469343498204</c:v>
                </c:pt>
                <c:pt idx="89">
                  <c:v>30.849988555644927</c:v>
                </c:pt>
                <c:pt idx="90">
                  <c:v>30.855225483957355</c:v>
                </c:pt>
                <c:pt idx="91">
                  <c:v>30.860194566032916</c:v>
                </c:pt>
                <c:pt idx="92">
                  <c:v>30.864909501048366</c:v>
                </c:pt>
                <c:pt idx="93">
                  <c:v>30.869383287526805</c:v>
                </c:pt>
                <c:pt idx="94">
                  <c:v>30.873628259173096</c:v>
                </c:pt>
                <c:pt idx="95">
                  <c:v>30.877656118876423</c:v>
                </c:pt>
                <c:pt idx="96">
                  <c:v>30.881477970973801</c:v>
                </c:pt>
                <c:pt idx="97">
                  <c:v>30.885104351863429</c:v>
                </c:pt>
                <c:pt idx="98">
                  <c:v>30.888545259052293</c:v>
                </c:pt>
                <c:pt idx="99">
                  <c:v>30.891810178718135</c:v>
                </c:pt>
                <c:pt idx="100">
                  <c:v>30.894908111861728</c:v>
                </c:pt>
                <c:pt idx="101">
                  <c:v>30.897847599121576</c:v>
                </c:pt>
                <c:pt idx="102">
                  <c:v>30.900636744319456</c:v>
                </c:pt>
                <c:pt idx="103">
                  <c:v>30.903283236801705</c:v>
                </c:pt>
                <c:pt idx="104">
                  <c:v>30.90579437263785</c:v>
                </c:pt>
                <c:pt idx="105">
                  <c:v>30.908177074735004</c:v>
                </c:pt>
                <c:pt idx="106">
                  <c:v>30.91043791192353</c:v>
                </c:pt>
                <c:pt idx="107">
                  <c:v>30.912583117066514</c:v>
                </c:pt>
                <c:pt idx="108">
                  <c:v>30.914618604243056</c:v>
                </c:pt>
                <c:pt idx="109">
                  <c:v>30.916549985052679</c:v>
                </c:pt>
                <c:pt idx="110">
                  <c:v>30.918382584085855</c:v>
                </c:pt>
                <c:pt idx="111">
                  <c:v>30.920121453603286</c:v>
                </c:pt>
                <c:pt idx="112">
                  <c:v>30.921771387464382</c:v>
                </c:pt>
                <c:pt idx="113">
                  <c:v>30.923336934343375</c:v>
                </c:pt>
                <c:pt idx="114">
                  <c:v>30.924822410269481</c:v>
                </c:pt>
                <c:pt idx="115">
                  <c:v>30.926231910525686</c:v>
                </c:pt>
                <c:pt idx="116">
                  <c:v>30.927569320938957</c:v>
                </c:pt>
                <c:pt idx="117">
                  <c:v>30.928838328593024</c:v>
                </c:pt>
                <c:pt idx="118">
                  <c:v>30.930042431993218</c:v>
                </c:pt>
                <c:pt idx="119">
                  <c:v>30.931184950711458</c:v>
                </c:pt>
                <c:pt idx="120">
                  <c:v>30.93226903453791</c:v>
                </c:pt>
                <c:pt idx="121">
                  <c:v>30.933297672164599</c:v>
                </c:pt>
                <c:pt idx="122">
                  <c:v>30.934273699424871</c:v>
                </c:pt>
                <c:pt idx="123">
                  <c:v>30.935199807111463</c:v>
                </c:pt>
                <c:pt idx="124">
                  <c:v>30.936078548394701</c:v>
                </c:pt>
                <c:pt idx="125">
                  <c:v>30.936912345861288</c:v>
                </c:pt>
                <c:pt idx="126">
                  <c:v>30.937703498193091</c:v>
                </c:pt>
                <c:pt idx="127">
                  <c:v>30.938454186504341</c:v>
                </c:pt>
                <c:pt idx="128">
                  <c:v>30.939166480354711</c:v>
                </c:pt>
                <c:pt idx="129">
                  <c:v>30.939842343454842</c:v>
                </c:pt>
                <c:pt idx="130">
                  <c:v>30.940483639080071</c:v>
                </c:pt>
                <c:pt idx="131">
                  <c:v>30.941092135207256</c:v>
                </c:pt>
                <c:pt idx="132">
                  <c:v>30.941669509388888</c:v>
                </c:pt>
                <c:pt idx="133">
                  <c:v>30.942217353377895</c:v>
                </c:pt>
                <c:pt idx="134">
                  <c:v>30.942737177515937</c:v>
                </c:pt>
                <c:pt idx="135">
                  <c:v>30.943230414897219</c:v>
                </c:pt>
                <c:pt idx="136">
                  <c:v>30.943698425319379</c:v>
                </c:pt>
                <c:pt idx="137">
                  <c:v>30.944142499032289</c:v>
                </c:pt>
                <c:pt idx="138">
                  <c:v>30.944563860295112</c:v>
                </c:pt>
                <c:pt idx="139">
                  <c:v>30.944963670751456</c:v>
                </c:pt>
                <c:pt idx="140">
                  <c:v>30.945343032631879</c:v>
                </c:pt>
                <c:pt idx="141">
                  <c:v>30.945702991792611</c:v>
                </c:pt>
                <c:pt idx="142">
                  <c:v>30.946044540598862</c:v>
                </c:pt>
                <c:pt idx="143">
                  <c:v>30.94636862066065</c:v>
                </c:pt>
                <c:pt idx="144">
                  <c:v>30.946676125428713</c:v>
                </c:pt>
                <c:pt idx="145">
                  <c:v>30.946967902657647</c:v>
                </c:pt>
                <c:pt idx="146">
                  <c:v>30.947244756743068</c:v>
                </c:pt>
                <c:pt idx="147">
                  <c:v>30.947507450939234</c:v>
                </c:pt>
                <c:pt idx="148">
                  <c:v>30.947756709463249</c:v>
                </c:pt>
                <c:pt idx="149">
                  <c:v>30.947993219491643</c:v>
                </c:pt>
                <c:pt idx="150">
                  <c:v>30.948217633054835</c:v>
                </c:pt>
                <c:pt idx="151">
                  <c:v>30.948430568834713</c:v>
                </c:pt>
                <c:pt idx="152">
                  <c:v>30.948632613870259</c:v>
                </c:pt>
                <c:pt idx="153">
                  <c:v>30.948824325175952</c:v>
                </c:pt>
                <c:pt idx="154">
                  <c:v>30.949006231277384</c:v>
                </c:pt>
                <c:pt idx="155">
                  <c:v>30.949178833668356</c:v>
                </c:pt>
                <c:pt idx="156">
                  <c:v>30.949342608193422</c:v>
                </c:pt>
                <c:pt idx="157">
                  <c:v>30.94949800635975</c:v>
                </c:pt>
                <c:pt idx="158">
                  <c:v>30.949645456581866</c:v>
                </c:pt>
                <c:pt idx="159">
                  <c:v>30.949785365362747</c:v>
                </c:pt>
                <c:pt idx="160">
                  <c:v>30.949918118414498</c:v>
                </c:pt>
                <c:pt idx="161">
                  <c:v>30.950044081721725</c:v>
                </c:pt>
                <c:pt idx="162">
                  <c:v>30.950163602550496</c:v>
                </c:pt>
                <c:pt idx="163">
                  <c:v>30.950277010405728</c:v>
                </c:pt>
                <c:pt idx="164">
                  <c:v>30.950384617939577</c:v>
                </c:pt>
                <c:pt idx="165">
                  <c:v>30.950486721813402</c:v>
                </c:pt>
                <c:pt idx="166">
                  <c:v>30.950583603515614</c:v>
                </c:pt>
                <c:pt idx="167">
                  <c:v>30.950675530137708</c:v>
                </c:pt>
                <c:pt idx="168">
                  <c:v>30.950762755110606</c:v>
                </c:pt>
                <c:pt idx="169">
                  <c:v>30.950845518903332</c:v>
                </c:pt>
                <c:pt idx="170">
                  <c:v>30.950924049685959</c:v>
                </c:pt>
                <c:pt idx="171">
                  <c:v>30.950998563958649</c:v>
                </c:pt>
                <c:pt idx="172">
                  <c:v>30.951069267148519</c:v>
                </c:pt>
                <c:pt idx="173">
                  <c:v>30.951136354175972</c:v>
                </c:pt>
                <c:pt idx="174">
                  <c:v>30.951200009992078</c:v>
                </c:pt>
                <c:pt idx="175">
                  <c:v>30.951260410088459</c:v>
                </c:pt>
                <c:pt idx="176">
                  <c:v>30.951317720981102</c:v>
                </c:pt>
                <c:pt idx="177">
                  <c:v>30.95137210066942</c:v>
                </c:pt>
                <c:pt idx="178">
                  <c:v>30.951423699071835</c:v>
                </c:pt>
                <c:pt idx="179">
                  <c:v>30.951472658439098</c:v>
                </c:pt>
                <c:pt idx="180">
                  <c:v>30.951519113746443</c:v>
                </c:pt>
                <c:pt idx="181">
                  <c:v>30.951563193065706</c:v>
                </c:pt>
                <c:pt idx="182">
                  <c:v>30.951605017918403</c:v>
                </c:pt>
                <c:pt idx="183">
                  <c:v>30.95164470361075</c:v>
                </c:pt>
                <c:pt idx="184">
                  <c:v>30.951682359551548</c:v>
                </c:pt>
                <c:pt idx="185">
                  <c:v>30.951718089553811</c:v>
                </c:pt>
                <c:pt idx="186">
                  <c:v>30.951751992120968</c:v>
                </c:pt>
                <c:pt idx="187">
                  <c:v>30.951784160718422</c:v>
                </c:pt>
                <c:pt idx="188">
                  <c:v>30.951814684031223</c:v>
                </c:pt>
                <c:pt idx="189">
                  <c:v>30.95184364620857</c:v>
                </c:pt>
                <c:pt idx="190">
                  <c:v>30.951871127095785</c:v>
                </c:pt>
                <c:pt idx="191">
                  <c:v>30.951897202454457</c:v>
                </c:pt>
                <c:pt idx="192">
                  <c:v>30.951921944171293</c:v>
                </c:pt>
                <c:pt idx="193">
                  <c:v>30.951945420456305</c:v>
                </c:pt>
                <c:pt idx="194">
                  <c:v>30.951967696030859</c:v>
                </c:pt>
                <c:pt idx="195">
                  <c:v>30.9519888323061</c:v>
                </c:pt>
                <c:pt idx="196">
                  <c:v>30.952008887552264</c:v>
                </c:pt>
                <c:pt idx="197">
                  <c:v>30.952027917059311</c:v>
                </c:pt>
                <c:pt idx="198">
                  <c:v>30.952045973289366</c:v>
                </c:pt>
                <c:pt idx="199">
                  <c:v>30.952063106021335</c:v>
                </c:pt>
                <c:pt idx="200">
                  <c:v>30.952079362488149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60-414A-8D5D-ACBDE87A3EF9}"/>
            </c:ext>
          </c:extLst>
        </c:ser>
        <c:ser>
          <c:idx val="1"/>
          <c:order val="1"/>
          <c:tx>
            <c:strRef>
              <c:f>'Problema 6 Folla 1'!$H$12</c:f>
              <c:strCache>
                <c:ptCount val="1"/>
                <c:pt idx="0">
                  <c:v>T2 (t) (°C)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'Problema 6 Folla 1'!$B$13:$B$213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'Problema 6 Folla 1'!$H$13:$H$213</c:f>
              <c:numCache>
                <c:formatCode>General</c:formatCode>
                <c:ptCount val="201"/>
                <c:pt idx="0">
                  <c:v>20</c:v>
                </c:pt>
                <c:pt idx="1">
                  <c:v>20.560166923779295</c:v>
                </c:pt>
                <c:pt idx="2">
                  <c:v>21.118969556330349</c:v>
                </c:pt>
                <c:pt idx="3">
                  <c:v>21.675082123316784</c:v>
                </c:pt>
                <c:pt idx="4">
                  <c:v>22.22731803447294</c:v>
                </c:pt>
                <c:pt idx="5">
                  <c:v>22.774619114343949</c:v>
                </c:pt>
                <c:pt idx="6">
                  <c:v>23.316045570539117</c:v>
                </c:pt>
                <c:pt idx="7">
                  <c:v>23.850766652228476</c:v>
                </c:pt>
                <c:pt idx="8">
                  <c:v>24.37805195451844</c:v>
                </c:pt>
                <c:pt idx="9">
                  <c:v>24.89726332707497</c:v>
                </c:pt>
                <c:pt idx="10">
                  <c:v>25.407847347931661</c:v>
                </c:pt>
                <c:pt idx="11">
                  <c:v>25.909328325835315</c:v>
                </c:pt>
                <c:pt idx="12">
                  <c:v>26.401301796751774</c:v>
                </c:pt>
                <c:pt idx="13">
                  <c:v>26.883428482288746</c:v>
                </c:pt>
                <c:pt idx="14">
                  <c:v>27.355428679797832</c:v>
                </c:pt>
                <c:pt idx="15">
                  <c:v>27.817077055802795</c:v>
                </c:pt>
                <c:pt idx="16">
                  <c:v>28.268197816172073</c:v>
                </c:pt>
                <c:pt idx="17">
                  <c:v>28.708660228117633</c:v>
                </c:pt>
                <c:pt idx="18">
                  <c:v>29.138374470665624</c:v>
                </c:pt>
                <c:pt idx="19">
                  <c:v>29.55728779171293</c:v>
                </c:pt>
                <c:pt idx="20">
                  <c:v>29.965380951163191</c:v>
                </c:pt>
                <c:pt idx="21">
                  <c:v>30.362664930931519</c:v>
                </c:pt>
                <c:pt idx="22">
                  <c:v>30.749177893823902</c:v>
                </c:pt>
                <c:pt idx="23">
                  <c:v>31.124982374439764</c:v>
                </c:pt>
                <c:pt idx="24">
                  <c:v>31.490162686318961</c:v>
                </c:pt>
                <c:pt idx="25">
                  <c:v>31.844822530561515</c:v>
                </c:pt>
                <c:pt idx="26">
                  <c:v>32.189082792093778</c:v>
                </c:pt>
                <c:pt idx="27">
                  <c:v>32.523079510641956</c:v>
                </c:pt>
                <c:pt idx="28">
                  <c:v>32.84696201430669</c:v>
                </c:pt>
                <c:pt idx="29">
                  <c:v>33.160891204413645</c:v>
                </c:pt>
                <c:pt idx="30">
                  <c:v>33.465037981048276</c:v>
                </c:pt>
                <c:pt idx="31">
                  <c:v>33.759581799370615</c:v>
                </c:pt>
                <c:pt idx="32">
                  <c:v>34.044709347450969</c:v>
                </c:pt>
                <c:pt idx="33">
                  <c:v>34.320613336972571</c:v>
                </c:pt>
                <c:pt idx="34">
                  <c:v>34.587491398714462</c:v>
                </c:pt>
                <c:pt idx="35">
                  <c:v>34.845545075259871</c:v>
                </c:pt>
                <c:pt idx="36">
                  <c:v>35.094978903874043</c:v>
                </c:pt>
                <c:pt idx="37">
                  <c:v>35.335999582962941</c:v>
                </c:pt>
                <c:pt idx="38">
                  <c:v>35.56881521596226</c:v>
                </c:pt>
                <c:pt idx="39">
                  <c:v>35.793634626916777</c:v>
                </c:pt>
                <c:pt idx="40">
                  <c:v>36.010666742394655</c:v>
                </c:pt>
                <c:pt idx="41">
                  <c:v>36.220120034741484</c:v>
                </c:pt>
                <c:pt idx="42">
                  <c:v>36.422202022016492</c:v>
                </c:pt>
                <c:pt idx="43">
                  <c:v>36.617118820269098</c:v>
                </c:pt>
                <c:pt idx="44">
                  <c:v>36.805074744110023</c:v>
                </c:pt>
                <c:pt idx="45">
                  <c:v>36.986271951808028</c:v>
                </c:pt>
                <c:pt idx="46">
                  <c:v>37.160910131402481</c:v>
                </c:pt>
                <c:pt idx="47">
                  <c:v>37.329186224564701</c:v>
                </c:pt>
                <c:pt idx="48">
                  <c:v>37.491294185167639</c:v>
                </c:pt>
                <c:pt idx="49">
                  <c:v>37.647424769736034</c:v>
                </c:pt>
                <c:pt idx="50">
                  <c:v>37.797765357147384</c:v>
                </c:pt>
                <c:pt idx="51">
                  <c:v>37.942499795139852</c:v>
                </c:pt>
                <c:pt idx="52">
                  <c:v>38.081808271356593</c:v>
                </c:pt>
                <c:pt idx="53">
                  <c:v>38.21586720681816</c:v>
                </c:pt>
                <c:pt idx="54">
                  <c:v>38.344849169866158</c:v>
                </c:pt>
                <c:pt idx="55">
                  <c:v>38.468922808762741</c:v>
                </c:pt>
                <c:pt idx="56">
                  <c:v>38.588252801262712</c:v>
                </c:pt>
                <c:pt idx="57">
                  <c:v>38.702999819598467</c:v>
                </c:pt>
                <c:pt idx="58">
                  <c:v>38.813320509433034</c:v>
                </c:pt>
                <c:pt idx="59">
                  <c:v>38.91936748144397</c:v>
                </c:pt>
                <c:pt idx="60">
                  <c:v>39.021289314301214</c:v>
                </c:pt>
                <c:pt idx="61">
                  <c:v>39.119230567895357</c:v>
                </c:pt>
                <c:pt idx="62">
                  <c:v>39.213331805760014</c:v>
                </c:pt>
                <c:pt idx="63">
                  <c:v>39.303729625713224</c:v>
                </c:pt>
                <c:pt idx="64">
                  <c:v>39.390556697818518</c:v>
                </c:pt>
                <c:pt idx="65">
                  <c:v>39.473941808836706</c:v>
                </c:pt>
                <c:pt idx="66">
                  <c:v>39.554009912405178</c:v>
                </c:pt>
                <c:pt idx="67">
                  <c:v>39.630882184242544</c:v>
                </c:pt>
                <c:pt idx="68">
                  <c:v>39.704676081733325</c:v>
                </c:pt>
                <c:pt idx="69">
                  <c:v>39.775505407300201</c:v>
                </c:pt>
                <c:pt idx="70">
                  <c:v>39.843480375020562</c:v>
                </c:pt>
                <c:pt idx="71">
                  <c:v>39.90870767998971</c:v>
                </c:pt>
                <c:pt idx="72">
                  <c:v>39.971290569975466</c:v>
                </c:pt>
                <c:pt idx="73">
                  <c:v>40.031328918948368</c:v>
                </c:pt>
                <c:pt idx="74">
                  <c:v>40.088919302108195</c:v>
                </c:pt>
                <c:pt idx="75">
                  <c:v>40.144155072061317</c:v>
                </c:pt>
                <c:pt idx="76">
                  <c:v>40.19712643583501</c:v>
                </c:pt>
                <c:pt idx="77">
                  <c:v>40.24792053244375</c:v>
                </c:pt>
                <c:pt idx="78">
                  <c:v>40.296621510749624</c:v>
                </c:pt>
                <c:pt idx="79">
                  <c:v>40.343310607383827</c:v>
                </c:pt>
                <c:pt idx="80">
                  <c:v>40.388066224519378</c:v>
                </c:pt>
                <c:pt idx="81">
                  <c:v>40.430964007306372</c:v>
                </c:pt>
                <c:pt idx="82">
                  <c:v>40.472076920800902</c:v>
                </c:pt>
                <c:pt idx="83">
                  <c:v>40.511475326236841</c:v>
                </c:pt>
                <c:pt idx="84">
                  <c:v>40.549227056506503</c:v>
                </c:pt>
                <c:pt idx="85">
                  <c:v>40.585397490731566</c:v>
                </c:pt>
                <c:pt idx="86">
                  <c:v>40.62004962781986</c:v>
                </c:pt>
                <c:pt idx="87">
                  <c:v>40.653244158916721</c:v>
                </c:pt>
                <c:pt idx="88">
                  <c:v>40.685039538671532</c:v>
                </c:pt>
                <c:pt idx="89">
                  <c:v>40.715492055251175</c:v>
                </c:pt>
                <c:pt idx="90">
                  <c:v>40.74465589904208</c:v>
                </c:pt>
                <c:pt idx="91">
                  <c:v>40.772583229991923</c:v>
                </c:pt>
                <c:pt idx="92">
                  <c:v>40.799324243550402</c:v>
                </c:pt>
                <c:pt idx="93">
                  <c:v>40.824927235176226</c:v>
                </c:pt>
                <c:pt idx="94">
                  <c:v>40.849438663384461</c:v>
                </c:pt>
                <c:pt idx="95">
                  <c:v>40.87290321131487</c:v>
                </c:pt>
                <c:pt idx="96">
                  <c:v>40.89536384680752</c:v>
                </c:pt>
                <c:pt idx="97">
                  <c:v>40.916861880977386</c:v>
                </c:pt>
                <c:pt idx="98">
                  <c:v>40.937437025284268</c:v>
                </c:pt>
                <c:pt idx="99">
                  <c:v>40.957127447098777</c:v>
                </c:pt>
                <c:pt idx="100">
                  <c:v>40.975969823768857</c:v>
                </c:pt>
                <c:pt idx="101">
                  <c:v>40.993999395194962</c:v>
                </c:pt>
                <c:pt idx="102">
                  <c:v>41.011250014924975</c:v>
                </c:pt>
                <c:pt idx="103">
                  <c:v>41.027754199782692</c:v>
                </c:pt>
                <c:pt idx="104">
                  <c:v>41.043543178046349</c:v>
                </c:pt>
                <c:pt idx="105">
                  <c:v>41.058646936195551</c:v>
                </c:pt>
                <c:pt idx="106">
                  <c:v>41.073094264247111</c:v>
                </c:pt>
                <c:pt idx="107">
                  <c:v>41.0869127997018</c:v>
                </c:pt>
                <c:pt idx="108">
                  <c:v>41.100129070125554</c:v>
                </c:pt>
                <c:pt idx="109">
                  <c:v>41.112768534389794</c:v>
                </c:pt>
                <c:pt idx="110">
                  <c:v>41.124855622596719</c:v>
                </c:pt>
                <c:pt idx="111">
                  <c:v>41.136413774716139</c:v>
                </c:pt>
                <c:pt idx="112">
                  <c:v>41.147465477961234</c:v>
                </c:pt>
                <c:pt idx="113">
                  <c:v>41.158032302931169</c:v>
                </c:pt>
                <c:pt idx="114">
                  <c:v>41.168134938548917</c:v>
                </c:pt>
                <c:pt idx="115">
                  <c:v>41.177793225823009</c:v>
                </c:pt>
                <c:pt idx="116">
                  <c:v>41.18702619046212</c:v>
                </c:pt>
                <c:pt idx="117">
                  <c:v>41.19585207437148</c:v>
                </c:pt>
                <c:pt idx="118">
                  <c:v>41.204288366060204</c:v>
                </c:pt>
                <c:pt idx="119">
                  <c:v>41.212351829988584</c:v>
                </c:pt>
                <c:pt idx="120">
                  <c:v>41.220058534884167</c:v>
                </c:pt>
                <c:pt idx="121">
                  <c:v>41.227423881055373</c:v>
                </c:pt>
                <c:pt idx="122">
                  <c:v>41.23446262673113</c:v>
                </c:pt>
                <c:pt idx="123">
                  <c:v>41.2411889134547</c:v>
                </c:pt>
                <c:pt idx="124">
                  <c:v>41.24761629055952</c:v>
                </c:pt>
                <c:pt idx="125">
                  <c:v>41.253757738754565</c:v>
                </c:pt>
                <c:pt idx="126">
                  <c:v>41.259625692846292</c:v>
                </c:pt>
                <c:pt idx="127">
                  <c:v>41.265232063623749</c:v>
                </c:pt>
                <c:pt idx="128">
                  <c:v>41.270588258933067</c:v>
                </c:pt>
                <c:pt idx="129">
                  <c:v>41.275705203966993</c:v>
                </c:pt>
                <c:pt idx="130">
                  <c:v>41.280593360794562</c:v>
                </c:pt>
                <c:pt idx="131">
                  <c:v>41.285262747155691</c:v>
                </c:pt>
                <c:pt idx="132">
                  <c:v>41.289722954544658</c:v>
                </c:pt>
                <c:pt idx="133">
                  <c:v>41.293983165606157</c:v>
                </c:pt>
                <c:pt idx="134">
                  <c:v>41.298052170866853</c:v>
                </c:pt>
                <c:pt idx="135">
                  <c:v>41.301938384824993</c:v>
                </c:pt>
                <c:pt idx="136">
                  <c:v>41.30564986141988</c:v>
                </c:pt>
                <c:pt idx="137">
                  <c:v>41.309194308902619</c:v>
                </c:pt>
                <c:pt idx="138">
                  <c:v>41.312579104128893</c:v>
                </c:pt>
                <c:pt idx="139">
                  <c:v>41.315811306293988</c:v>
                </c:pt>
                <c:pt idx="140">
                  <c:v>41.318897670129722</c:v>
                </c:pt>
                <c:pt idx="141">
                  <c:v>41.321844658582435</c:v>
                </c:pt>
                <c:pt idx="142">
                  <c:v>41.324658454990534</c:v>
                </c:pt>
                <c:pt idx="143">
                  <c:v>41.327344974779692</c:v>
                </c:pt>
                <c:pt idx="144">
                  <c:v>41.329909876693108</c:v>
                </c:pt>
                <c:pt idx="145">
                  <c:v>41.332358573573885</c:v>
                </c:pt>
                <c:pt idx="146">
                  <c:v>41.334696242715864</c:v>
                </c:pt>
                <c:pt idx="147">
                  <c:v>41.336927835798946</c:v>
                </c:pt>
                <c:pt idx="148">
                  <c:v>41.33905808842426</c:v>
                </c:pt>
                <c:pt idx="149">
                  <c:v>41.341091529264148</c:v>
                </c:pt>
                <c:pt idx="150">
                  <c:v>41.343032488841438</c:v>
                </c:pt>
                <c:pt idx="151">
                  <c:v>41.344885107951939</c:v>
                </c:pt>
                <c:pt idx="152">
                  <c:v>41.346653345743775</c:v>
                </c:pt>
                <c:pt idx="153">
                  <c:v>41.348340987466521</c:v>
                </c:pt>
                <c:pt idx="154">
                  <c:v>41.34995165190287</c:v>
                </c:pt>
                <c:pt idx="155">
                  <c:v>41.351488798495012</c:v>
                </c:pt>
                <c:pt idx="156">
                  <c:v>41.352955734177463</c:v>
                </c:pt>
                <c:pt idx="157">
                  <c:v>41.354355619927816</c:v>
                </c:pt>
                <c:pt idx="158">
                  <c:v>41.355691477046314</c:v>
                </c:pt>
                <c:pt idx="159">
                  <c:v>41.356966193174898</c:v>
                </c:pt>
                <c:pt idx="160">
                  <c:v>41.358182528065946</c:v>
                </c:pt>
                <c:pt idx="161">
                  <c:v>41.359343119110534</c:v>
                </c:pt>
                <c:pt idx="162">
                  <c:v>41.360450486635763</c:v>
                </c:pt>
                <c:pt idx="163">
                  <c:v>41.361507038980285</c:v>
                </c:pt>
                <c:pt idx="164">
                  <c:v>41.362515077356882</c:v>
                </c:pt>
                <c:pt idx="165">
                  <c:v>41.363476800510604</c:v>
                </c:pt>
                <c:pt idx="166">
                  <c:v>41.364394309180618</c:v>
                </c:pt>
                <c:pt idx="167">
                  <c:v>41.365269610373709</c:v>
                </c:pt>
                <c:pt idx="168">
                  <c:v>41.366104621457026</c:v>
                </c:pt>
                <c:pt idx="169">
                  <c:v>41.366901174077334</c:v>
                </c:pt>
                <c:pt idx="170">
                  <c:v>41.367661017913875</c:v>
                </c:pt>
                <c:pt idx="171">
                  <c:v>41.368385824271563</c:v>
                </c:pt>
                <c:pt idx="172">
                  <c:v>41.369077189521057</c:v>
                </c:pt>
                <c:pt idx="173">
                  <c:v>41.369736638391956</c:v>
                </c:pt>
                <c:pt idx="174">
                  <c:v>41.370365627125125</c:v>
                </c:pt>
                <c:pt idx="175">
                  <c:v>41.370965546490012</c:v>
                </c:pt>
                <c:pt idx="176">
                  <c:v>41.371537724672443</c:v>
                </c:pt>
                <c:pt idx="177">
                  <c:v>41.372083430038309</c:v>
                </c:pt>
                <c:pt idx="178">
                  <c:v>41.372603873778253</c:v>
                </c:pt>
                <c:pt idx="179">
                  <c:v>41.373100212438288</c:v>
                </c:pt>
                <c:pt idx="180">
                  <c:v>41.373573550341177</c:v>
                </c:pt>
                <c:pt idx="181">
                  <c:v>41.374024941903002</c:v>
                </c:pt>
                <c:pt idx="182">
                  <c:v>41.374455393849431</c:v>
                </c:pt>
                <c:pt idx="183">
                  <c:v>41.374865867335799</c:v>
                </c:pt>
                <c:pt idx="184">
                  <c:v>41.375257279975081</c:v>
                </c:pt>
                <c:pt idx="185">
                  <c:v>41.375630507777643</c:v>
                </c:pt>
                <c:pt idx="186">
                  <c:v>41.375986387006463</c:v>
                </c:pt>
                <c:pt idx="187">
                  <c:v>41.376325715951396</c:v>
                </c:pt>
                <c:pt idx="188">
                  <c:v>41.376649256625932</c:v>
                </c:pt>
                <c:pt idx="189">
                  <c:v>41.376957736389741</c:v>
                </c:pt>
                <c:pt idx="190">
                  <c:v>41.377251849500112</c:v>
                </c:pt>
                <c:pt idx="191">
                  <c:v>41.377532258595345</c:v>
                </c:pt>
                <c:pt idx="192">
                  <c:v>41.377799596113029</c:v>
                </c:pt>
                <c:pt idx="193">
                  <c:v>41.37805446564591</c:v>
                </c:pt>
                <c:pt idx="194">
                  <c:v>41.378297443238104</c:v>
                </c:pt>
                <c:pt idx="195">
                  <c:v>41.37852907862414</c:v>
                </c:pt>
                <c:pt idx="196">
                  <c:v>41.378749896413353</c:v>
                </c:pt>
                <c:pt idx="197">
                  <c:v>41.378960397221938</c:v>
                </c:pt>
                <c:pt idx="198">
                  <c:v>41.379161058754917</c:v>
                </c:pt>
                <c:pt idx="199">
                  <c:v>41.379352336840199</c:v>
                </c:pt>
                <c:pt idx="200">
                  <c:v>41.379534666416809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60-414A-8D5D-ACBDE87A3EF9}"/>
            </c:ext>
          </c:extLst>
        </c:ser>
        <c:ser>
          <c:idx val="2"/>
          <c:order val="2"/>
          <c:tx>
            <c:strRef>
              <c:f>'Problema 6 Folla 1'!$M$12</c:f>
              <c:strCache>
                <c:ptCount val="1"/>
                <c:pt idx="0">
                  <c:v>T3 (t) (°C)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square"/>
            <c:size val="6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'Problema 6 Folla 1'!$B$13:$B$213</c:f>
              <c:numCache>
                <c:formatCode>General</c:formatCode>
                <c:ptCount val="2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</c:numCache>
            </c:numRef>
          </c:xVal>
          <c:yVal>
            <c:numRef>
              <c:f>'Problema 6 Folla 1'!$M$13:$M$213</c:f>
              <c:numCache>
                <c:formatCode>General</c:formatCode>
                <c:ptCount val="201"/>
                <c:pt idx="0">
                  <c:v>20</c:v>
                </c:pt>
                <c:pt idx="1">
                  <c:v>20.560166923779295</c:v>
                </c:pt>
                <c:pt idx="2">
                  <c:v>21.118969556330349</c:v>
                </c:pt>
                <c:pt idx="3">
                  <c:v>21.676411220395853</c:v>
                </c:pt>
                <c:pt idx="4">
                  <c:v>22.23243049008488</c:v>
                </c:pt>
                <c:pt idx="5">
                  <c:v>22.786911282164855</c:v>
                </c:pt>
                <c:pt idx="6">
                  <c:v>23.33969190665514</c:v>
                </c:pt>
                <c:pt idx="7">
                  <c:v>23.890573165873842</c:v>
                </c:pt>
                <c:pt idx="8">
                  <c:v>24.439325584227191</c:v>
                </c:pt>
                <c:pt idx="9">
                  <c:v>24.985695844661159</c:v>
                </c:pt>
                <c:pt idx="10">
                  <c:v>25.529412501784066</c:v>
                </c:pt>
                <c:pt idx="11">
                  <c:v>26.070191036185641</c:v>
                </c:pt>
                <c:pt idx="12">
                  <c:v>26.607738309392555</c:v>
                </c:pt>
                <c:pt idx="13">
                  <c:v>27.141756474186003</c:v>
                </c:pt>
                <c:pt idx="14">
                  <c:v>27.671946390637174</c:v>
                </c:pt>
                <c:pt idx="15">
                  <c:v>28.198010594168238</c:v>
                </c:pt>
                <c:pt idx="16">
                  <c:v>28.719655858196855</c:v>
                </c:pt>
                <c:pt idx="17">
                  <c:v>29.236595390450809</c:v>
                </c:pt>
                <c:pt idx="18">
                  <c:v>29.748550698826431</c:v>
                </c:pt>
                <c:pt idx="19">
                  <c:v>30.255253159692206</c:v>
                </c:pt>
                <c:pt idx="20">
                  <c:v>30.756445318789975</c:v>
                </c:pt>
                <c:pt idx="21">
                  <c:v>31.251881952345251</c:v>
                </c:pt>
                <c:pt idx="22">
                  <c:v>31.741330913650099</c:v>
                </c:pt>
                <c:pt idx="23">
                  <c:v>32.224573788213476</c:v>
                </c:pt>
                <c:pt idx="24">
                  <c:v>32.701406378571853</c:v>
                </c:pt>
                <c:pt idx="25">
                  <c:v>33.171639038005573</c:v>
                </c:pt>
                <c:pt idx="26">
                  <c:v>33.635096870702519</c:v>
                </c:pt>
                <c:pt idx="27">
                  <c:v>34.091619814340028</c:v>
                </c:pt>
                <c:pt idx="28">
                  <c:v>34.541062619608915</c:v>
                </c:pt>
                <c:pt idx="29">
                  <c:v>34.9832947398708</c:v>
                </c:pt>
                <c:pt idx="30">
                  <c:v>35.418200142913825</c:v>
                </c:pt>
                <c:pt idx="31">
                  <c:v>35.845677055643748</c:v>
                </c:pt>
                <c:pt idx="32">
                  <c:v>36.265637651510858</c:v>
                </c:pt>
                <c:pt idx="33">
                  <c:v>36.678007689520818</c:v>
                </c:pt>
                <c:pt idx="34">
                  <c:v>37.082726112803421</c:v>
                </c:pt>
                <c:pt idx="35">
                  <c:v>37.479744613911656</c:v>
                </c:pt>
                <c:pt idx="36">
                  <c:v>37.869027173288472</c:v>
                </c:pt>
                <c:pt idx="37">
                  <c:v>38.250549576665797</c:v>
                </c:pt>
                <c:pt idx="38">
                  <c:v>38.624298916544603</c:v>
                </c:pt>
                <c:pt idx="39">
                  <c:v>38.990273082341787</c:v>
                </c:pt>
                <c:pt idx="40">
                  <c:v>39.348480243275581</c:v>
                </c:pt>
                <c:pt idx="41">
                  <c:v>39.698938327592138</c:v>
                </c:pt>
                <c:pt idx="42">
                  <c:v>40.041674501308165</c:v>
                </c:pt>
                <c:pt idx="43">
                  <c:v>40.376724649255479</c:v>
                </c:pt>
                <c:pt idx="44">
                  <c:v>40.704132860859161</c:v>
                </c:pt>
                <c:pt idx="45">
                  <c:v>41.023950922759731</c:v>
                </c:pt>
                <c:pt idx="46">
                  <c:v>41.336237820098084</c:v>
                </c:pt>
                <c:pt idx="47">
                  <c:v>41.641059248018031</c:v>
                </c:pt>
                <c:pt idx="48">
                  <c:v>41.938487134702619</c:v>
                </c:pt>
                <c:pt idx="49">
                  <c:v>42.22859917704497</c:v>
                </c:pt>
                <c:pt idx="50">
                  <c:v>42.511478389860343</c:v>
                </c:pt>
                <c:pt idx="51">
                  <c:v>42.787212669371655</c:v>
                </c:pt>
                <c:pt idx="52">
                  <c:v>43.055894371544191</c:v>
                </c:pt>
                <c:pt idx="53">
                  <c:v>43.317619905705236</c:v>
                </c:pt>
                <c:pt idx="54">
                  <c:v>43.572489343759315</c:v>
                </c:pt>
                <c:pt idx="55">
                  <c:v>43.820606045198566</c:v>
                </c:pt>
                <c:pt idx="56">
                  <c:v>44.062076298009138</c:v>
                </c:pt>
                <c:pt idx="57">
                  <c:v>44.297008975487287</c:v>
                </c:pt>
                <c:pt idx="58">
                  <c:v>44.525515208902299</c:v>
                </c:pt>
                <c:pt idx="59">
                  <c:v>44.747708075876048</c:v>
                </c:pt>
                <c:pt idx="60">
                  <c:v>44.963702304290685</c:v>
                </c:pt>
                <c:pt idx="61">
                  <c:v>45.173613991485169</c:v>
                </c:pt>
                <c:pt idx="62">
                  <c:v>45.377560338458068</c:v>
                </c:pt>
                <c:pt idx="63">
                  <c:v>45.57565939875694</c:v>
                </c:pt>
                <c:pt idx="64">
                  <c:v>45.768029841703445</c:v>
                </c:pt>
                <c:pt idx="65">
                  <c:v>45.954790729577603</c:v>
                </c:pt>
                <c:pt idx="66">
                  <c:v>46.136061308363338</c:v>
                </c:pt>
                <c:pt idx="67">
                  <c:v>46.311960811640745</c:v>
                </c:pt>
                <c:pt idx="68">
                  <c:v>46.482608277197421</c:v>
                </c:pt>
                <c:pt idx="69">
                  <c:v>46.648122375921737</c:v>
                </c:pt>
                <c:pt idx="70">
                  <c:v>46.808621252534351</c:v>
                </c:pt>
                <c:pt idx="71">
                  <c:v>46.964222377710506</c:v>
                </c:pt>
                <c:pt idx="72">
                  <c:v>47.115042411144323</c:v>
                </c:pt>
                <c:pt idx="73">
                  <c:v>47.261197075107091</c:v>
                </c:pt>
                <c:pt idx="74">
                  <c:v>47.402801038054172</c:v>
                </c:pt>
                <c:pt idx="75">
                  <c:v>47.539967807839417</c:v>
                </c:pt>
                <c:pt idx="76">
                  <c:v>47.672809634101888</c:v>
                </c:pt>
                <c:pt idx="77">
                  <c:v>47.801437419396407</c:v>
                </c:pt>
                <c:pt idx="78">
                  <c:v>47.925960638647659</c:v>
                </c:pt>
                <c:pt idx="79">
                  <c:v>48.046487266516493</c:v>
                </c:pt>
                <c:pt idx="80">
                  <c:v>48.163123712276679</c:v>
                </c:pt>
                <c:pt idx="81">
                  <c:v>48.275974761810737</c:v>
                </c:pt>
                <c:pt idx="82">
                  <c:v>48.385143526344343</c:v>
                </c:pt>
                <c:pt idx="83">
                  <c:v>48.490731397549965</c:v>
                </c:pt>
                <c:pt idx="84">
                  <c:v>48.592838008661943</c:v>
                </c:pt>
                <c:pt idx="85">
                  <c:v>48.691561201257066</c:v>
                </c:pt>
                <c:pt idx="86">
                  <c:v>48.786996997366529</c:v>
                </c:pt>
                <c:pt idx="87">
                  <c:v>48.879239576597193</c:v>
                </c:pt>
                <c:pt idx="88">
                  <c:v>48.968381257952139</c:v>
                </c:pt>
                <c:pt idx="89">
                  <c:v>49.05451248605241</c:v>
                </c:pt>
                <c:pt idx="90">
                  <c:v>49.137721821473832</c:v>
                </c:pt>
                <c:pt idx="91">
                  <c:v>49.21809593492452</c:v>
                </c:pt>
                <c:pt idx="92">
                  <c:v>49.295719605000443</c:v>
                </c:pt>
                <c:pt idx="93">
                  <c:v>49.370675719267751</c:v>
                </c:pt>
                <c:pt idx="94">
                  <c:v>49.443045278431896</c:v>
                </c:pt>
                <c:pt idx="95">
                  <c:v>49.512907403364565</c:v>
                </c:pt>
                <c:pt idx="96">
                  <c:v>49.580339344770209</c:v>
                </c:pt>
                <c:pt idx="97">
                  <c:v>49.645416495284486</c:v>
                </c:pt>
                <c:pt idx="98">
                  <c:v>49.708212403807089</c:v>
                </c:pt>
                <c:pt idx="99">
                  <c:v>49.768798791881387</c:v>
                </c:pt>
                <c:pt idx="100">
                  <c:v>49.827245571942967</c:v>
                </c:pt>
                <c:pt idx="101">
                  <c:v>49.883620867268419</c:v>
                </c:pt>
                <c:pt idx="102">
                  <c:v>49.937991033464762</c:v>
                </c:pt>
                <c:pt idx="103">
                  <c:v>49.990420681348638</c:v>
                </c:pt>
                <c:pt idx="104">
                  <c:v>50.040972701072761</c:v>
                </c:pt>
                <c:pt idx="105">
                  <c:v>50.089708287365134</c:v>
                </c:pt>
                <c:pt idx="106">
                  <c:v>50.1366869657545</c:v>
                </c:pt>
                <c:pt idx="107">
                  <c:v>50.181966619662738</c:v>
                </c:pt>
                <c:pt idx="108">
                  <c:v>50.225603518252299</c:v>
                </c:pt>
                <c:pt idx="109">
                  <c:v>50.267652344923476</c:v>
                </c:pt>
                <c:pt idx="110">
                  <c:v>50.308166226362999</c:v>
                </c:pt>
                <c:pt idx="111">
                  <c:v>50.347196762051666</c:v>
                </c:pt>
                <c:pt idx="112">
                  <c:v>50.384794054144827</c:v>
                </c:pt>
                <c:pt idx="113">
                  <c:v>50.421006737645143</c:v>
                </c:pt>
                <c:pt idx="114">
                  <c:v>50.45588201079272</c:v>
                </c:pt>
                <c:pt idx="115">
                  <c:v>50.489465665602665</c:v>
                </c:pt>
                <c:pt idx="116">
                  <c:v>50.52180211848539</c:v>
                </c:pt>
                <c:pt idx="117">
                  <c:v>50.55293444088943</c:v>
                </c:pt>
                <c:pt idx="118">
                  <c:v>50.582904389911242</c:v>
                </c:pt>
                <c:pt idx="119">
                  <c:v>50.611752438820581</c:v>
                </c:pt>
                <c:pt idx="120">
                  <c:v>50.639517807454133</c:v>
                </c:pt>
                <c:pt idx="121">
                  <c:v>50.666238492433948</c:v>
                </c:pt>
                <c:pt idx="122">
                  <c:v>50.691951297170768</c:v>
                </c:pt>
                <c:pt idx="123">
                  <c:v>50.716691861615828</c:v>
                </c:pt>
                <c:pt idx="124">
                  <c:v>50.74049469172791</c:v>
                </c:pt>
                <c:pt idx="125">
                  <c:v>50.763393188625521</c:v>
                </c:pt>
                <c:pt idx="126">
                  <c:v>50.785419677396902</c:v>
                </c:pt>
                <c:pt idx="127">
                  <c:v>50.806605435543318</c:v>
                </c:pt>
                <c:pt idx="128">
                  <c:v>50.826980721033621</c:v>
                </c:pt>
                <c:pt idx="129">
                  <c:v>50.846574799950503</c:v>
                </c:pt>
                <c:pt idx="130">
                  <c:v>50.865415973711045</c:v>
                </c:pt>
                <c:pt idx="131">
                  <c:v>50.883531605846365</c:v>
                </c:pt>
                <c:pt idx="132">
                  <c:v>50.900948148327075</c:v>
                </c:pt>
                <c:pt idx="133">
                  <c:v>50.917691167423172</c:v>
                </c:pt>
                <c:pt idx="134">
                  <c:v>50.933785369088667</c:v>
                </c:pt>
                <c:pt idx="135">
                  <c:v>50.949254623862878</c:v>
                </c:pt>
                <c:pt idx="136">
                  <c:v>50.964121991281871</c:v>
                </c:pt>
                <c:pt idx="137">
                  <c:v>50.978409743794906</c:v>
                </c:pt>
                <c:pt idx="138">
                  <c:v>50.992139390181968</c:v>
                </c:pt>
                <c:pt idx="139">
                  <c:v>51.005331698469831</c:v>
                </c:pt>
                <c:pt idx="140">
                  <c:v>51.018006718345099</c:v>
                </c:pt>
                <c:pt idx="141">
                  <c:v>51.030183803063714</c:v>
                </c:pt>
                <c:pt idx="142">
                  <c:v>51.041881630857482</c:v>
                </c:pt>
                <c:pt idx="143">
                  <c:v>51.053118225838851</c:v>
                </c:pt>
                <c:pt idx="144">
                  <c:v>51.063910978406241</c:v>
                </c:pt>
                <c:pt idx="145">
                  <c:v>51.07427666515273</c:v>
                </c:pt>
                <c:pt idx="146">
                  <c:v>51.084231468281693</c:v>
                </c:pt>
                <c:pt idx="147">
                  <c:v>51.093790994533627</c:v>
                </c:pt>
                <c:pt idx="148">
                  <c:v>51.102970293628907</c:v>
                </c:pt>
                <c:pt idx="149">
                  <c:v>51.111783876231712</c:v>
                </c:pt>
                <c:pt idx="150">
                  <c:v>51.120245731440882</c:v>
                </c:pt>
                <c:pt idx="151">
                  <c:v>51.12836934381383</c:v>
                </c:pt>
                <c:pt idx="152">
                  <c:v>51.136167709930042</c:v>
                </c:pt>
                <c:pt idx="153">
                  <c:v>51.14365335450092</c:v>
                </c:pt>
                <c:pt idx="154">
                  <c:v>51.150838346033176</c:v>
                </c:pt>
                <c:pt idx="155">
                  <c:v>51.157734312053115</c:v>
                </c:pt>
                <c:pt idx="156">
                  <c:v>51.164352453899355</c:v>
                </c:pt>
                <c:pt idx="157">
                  <c:v>51.170703561091813</c:v>
                </c:pt>
                <c:pt idx="158">
                  <c:v>51.176798025284874</c:v>
                </c:pt>
                <c:pt idx="159">
                  <c:v>51.182645853812772</c:v>
                </c:pt>
                <c:pt idx="160">
                  <c:v>51.188256682835394</c:v>
                </c:pt>
                <c:pt idx="161">
                  <c:v>51.193639790092718</c:v>
                </c:pt>
                <c:pt idx="162">
                  <c:v>51.198804107276203</c:v>
                </c:pt>
                <c:pt idx="163">
                  <c:v>51.203758232025471</c:v>
                </c:pt>
                <c:pt idx="164">
                  <c:v>51.20851043955863</c:v>
                </c:pt>
                <c:pt idx="165">
                  <c:v>51.213068693944635</c:v>
                </c:pt>
                <c:pt idx="166">
                  <c:v>51.217440659025982</c:v>
                </c:pt>
                <c:pt idx="167">
                  <c:v>51.22163370900013</c:v>
                </c:pt>
                <c:pt idx="168">
                  <c:v>51.225654938667866</c:v>
                </c:pt>
                <c:pt idx="169">
                  <c:v>51.229511173356855</c:v>
                </c:pt>
                <c:pt idx="170">
                  <c:v>51.233208978528594</c:v>
                </c:pt>
                <c:pt idx="171">
                  <c:v>51.236754669076795</c:v>
                </c:pt>
                <c:pt idx="172">
                  <c:v>51.240154318325196</c:v>
                </c:pt>
                <c:pt idx="173">
                  <c:v>51.243413766732779</c:v>
                </c:pt>
                <c:pt idx="174">
                  <c:v>51.246538630314127</c:v>
                </c:pt>
                <c:pt idx="175">
                  <c:v>51.249534308782707</c:v>
                </c:pt>
                <c:pt idx="176">
                  <c:v>51.252405993424603</c:v>
                </c:pt>
                <c:pt idx="177">
                  <c:v>51.255158674710223</c:v>
                </c:pt>
                <c:pt idx="178">
                  <c:v>51.257797149651303</c:v>
                </c:pt>
                <c:pt idx="179">
                  <c:v>51.26032602891047</c:v>
                </c:pt>
                <c:pt idx="180">
                  <c:v>51.262749743670454</c:v>
                </c:pt>
                <c:pt idx="181">
                  <c:v>51.265072552269892</c:v>
                </c:pt>
                <c:pt idx="182">
                  <c:v>51.267298546612594</c:v>
                </c:pt>
                <c:pt idx="183">
                  <c:v>51.269431658356964</c:v>
                </c:pt>
                <c:pt idx="184">
                  <c:v>51.271475664892122</c:v>
                </c:pt>
                <c:pt idx="185">
                  <c:v>51.273434195107143</c:v>
                </c:pt>
                <c:pt idx="186">
                  <c:v>51.275310734959731</c:v>
                </c:pt>
                <c:pt idx="187">
                  <c:v>51.27710863285045</c:v>
                </c:pt>
                <c:pt idx="188">
                  <c:v>51.278831104808468</c:v>
                </c:pt>
                <c:pt idx="189">
                  <c:v>51.28048123949479</c:v>
                </c:pt>
                <c:pt idx="190">
                  <c:v>51.282062003028564</c:v>
                </c:pt>
                <c:pt idx="191">
                  <c:v>51.283576243642166</c:v>
                </c:pt>
                <c:pt idx="192">
                  <c:v>51.285026696170426</c:v>
                </c:pt>
                <c:pt idx="193">
                  <c:v>51.286415986379339</c:v>
                </c:pt>
                <c:pt idx="194">
                  <c:v>51.287746635139428</c:v>
                </c:pt>
                <c:pt idx="195">
                  <c:v>51.289021062448796</c:v>
                </c:pt>
                <c:pt idx="196">
                  <c:v>51.29024159131076</c:v>
                </c:pt>
                <c:pt idx="197">
                  <c:v>51.291410451470881</c:v>
                </c:pt>
                <c:pt idx="198">
                  <c:v>51.292529783017976</c:v>
                </c:pt>
                <c:pt idx="199">
                  <c:v>51.293601639853655</c:v>
                </c:pt>
                <c:pt idx="200">
                  <c:v>51.294627993034808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60-414A-8D5D-ACBDE87A3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334863"/>
        <c:axId val="1"/>
      </c:scatterChart>
      <c:valAx>
        <c:axId val="1917334863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0.43846953782960257"/>
              <c:y val="0.938983065315382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60"/>
          <c:min val="2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Temperatura (°C)</a:t>
                </a:r>
              </a:p>
            </c:rich>
          </c:tx>
          <c:layout>
            <c:manualLayout>
              <c:xMode val="edge"/>
              <c:yMode val="edge"/>
              <c:x val="8.2730060527494344E-3"/>
              <c:y val="0.4067797423990249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334863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167526934718705"/>
          <c:y val="0.22033904936216844"/>
          <c:w val="9.9276072632993206E-2"/>
          <c:h val="0.108474491272129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ico1"/>
  <sheetViews>
    <sheetView zoomScale="83" workbookViewId="0"/>
  </sheetViews>
  <pageMargins left="0.75" right="0.75" top="1" bottom="1" header="0" footer="0"/>
  <pageSetup paperSize="9" orientation="landscape" horizontalDpi="4294967293" verticalDpi="12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5151" cy="562319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2:Q213"/>
  <sheetViews>
    <sheetView showGridLines="0" showRowColHeaders="0" tabSelected="1" workbookViewId="0">
      <selection activeCell="F3" sqref="F3:G3"/>
    </sheetView>
  </sheetViews>
  <sheetFormatPr baseColWidth="10" defaultRowHeight="12.75" x14ac:dyDescent="0.2"/>
  <cols>
    <col min="1" max="1" width="2.7109375" customWidth="1"/>
  </cols>
  <sheetData>
    <row r="2" spans="2:17" ht="13.5" thickBot="1" x14ac:dyDescent="0.25">
      <c r="B2" s="10" t="s">
        <v>11</v>
      </c>
    </row>
    <row r="3" spans="2:17" ht="15" thickBot="1" x14ac:dyDescent="0.25">
      <c r="B3" s="2" t="s">
        <v>5</v>
      </c>
      <c r="C3" s="3">
        <v>100</v>
      </c>
      <c r="D3" s="4" t="s">
        <v>13</v>
      </c>
      <c r="F3" s="29" t="s">
        <v>31</v>
      </c>
      <c r="G3" s="30"/>
    </row>
    <row r="4" spans="2:17" ht="15.75" x14ac:dyDescent="0.3">
      <c r="B4" s="5" t="s">
        <v>6</v>
      </c>
      <c r="C4" s="1">
        <v>2</v>
      </c>
      <c r="D4" s="6" t="s">
        <v>14</v>
      </c>
    </row>
    <row r="5" spans="2:17" ht="15.75" x14ac:dyDescent="0.3">
      <c r="B5" s="5" t="s">
        <v>7</v>
      </c>
      <c r="C5" s="1">
        <v>20</v>
      </c>
      <c r="D5" s="6" t="s">
        <v>1</v>
      </c>
    </row>
    <row r="6" spans="2:17" ht="14.25" x14ac:dyDescent="0.2">
      <c r="B6" s="5" t="s">
        <v>2</v>
      </c>
      <c r="C6" s="1">
        <v>10</v>
      </c>
      <c r="D6" s="6" t="s">
        <v>15</v>
      </c>
    </row>
    <row r="7" spans="2:17" x14ac:dyDescent="0.2">
      <c r="B7" s="5" t="s">
        <v>8</v>
      </c>
      <c r="C7" s="1">
        <v>250</v>
      </c>
      <c r="D7" s="6" t="s">
        <v>1</v>
      </c>
    </row>
    <row r="8" spans="2:17" x14ac:dyDescent="0.2">
      <c r="B8" s="5" t="s">
        <v>9</v>
      </c>
      <c r="C8" s="1">
        <v>1000</v>
      </c>
      <c r="D8" s="6" t="s">
        <v>3</v>
      </c>
    </row>
    <row r="9" spans="2:17" ht="13.5" thickBot="1" x14ac:dyDescent="0.25">
      <c r="B9" s="7" t="s">
        <v>10</v>
      </c>
      <c r="C9" s="8">
        <v>0.5</v>
      </c>
      <c r="D9" s="9" t="s">
        <v>4</v>
      </c>
    </row>
    <row r="11" spans="2:17" ht="13.5" thickBot="1" x14ac:dyDescent="0.25">
      <c r="B11" s="10" t="s">
        <v>12</v>
      </c>
    </row>
    <row r="12" spans="2:17" ht="16.5" thickBot="1" x14ac:dyDescent="0.35">
      <c r="B12" s="25" t="s">
        <v>0</v>
      </c>
      <c r="C12" s="16" t="s">
        <v>16</v>
      </c>
      <c r="D12" s="17" t="s">
        <v>18</v>
      </c>
      <c r="E12" s="17" t="s">
        <v>19</v>
      </c>
      <c r="F12" s="17" t="s">
        <v>20</v>
      </c>
      <c r="G12" s="18" t="s">
        <v>21</v>
      </c>
      <c r="H12" s="16" t="s">
        <v>17</v>
      </c>
      <c r="I12" s="17" t="s">
        <v>22</v>
      </c>
      <c r="J12" s="17" t="s">
        <v>23</v>
      </c>
      <c r="K12" s="17" t="s">
        <v>24</v>
      </c>
      <c r="L12" s="18" t="s">
        <v>25</v>
      </c>
      <c r="M12" s="21" t="s">
        <v>26</v>
      </c>
      <c r="N12" s="17" t="s">
        <v>27</v>
      </c>
      <c r="O12" s="17" t="s">
        <v>28</v>
      </c>
      <c r="P12" s="17" t="s">
        <v>29</v>
      </c>
      <c r="Q12" s="18" t="s">
        <v>30</v>
      </c>
    </row>
    <row r="13" spans="2:17" x14ac:dyDescent="0.2">
      <c r="B13" s="26">
        <v>0</v>
      </c>
      <c r="C13" s="15">
        <v>20</v>
      </c>
      <c r="D13" s="19">
        <f t="shared" ref="D13:D76" si="0">$C$9*(($C$3*$C$4*($C$5-$C13)+$C$6*($C$7-$C13))/$C$8/$C$4)</f>
        <v>0.57499999999999996</v>
      </c>
      <c r="E13" s="19">
        <f t="shared" ref="E13:F32" si="1">$C$9*(($C$3*$C$4*($C$5-($C13+1/2*D13))+$C$6*($C$7-($C13+1/2*D13)))/$C$8/$C$4)</f>
        <v>0.55990624999999994</v>
      </c>
      <c r="F13" s="19">
        <f t="shared" si="1"/>
        <v>0.56030246093750014</v>
      </c>
      <c r="G13" s="20">
        <f t="shared" ref="G13:G76" si="2">$C$9*(($C$3*$C$4*($C$5-($C13+F13))+$C$6*($C$7-($C13+F13)))/$C$8/$C$4)</f>
        <v>0.54558412080078122</v>
      </c>
      <c r="H13" s="15">
        <v>20</v>
      </c>
      <c r="I13" s="19">
        <f t="shared" ref="I13:I76" si="3">$C$9*(($C$3*$C$4*($C13-$H13)+$C$6*($C$7-$H13))/$C$8/$C$4)</f>
        <v>0.57499999999999996</v>
      </c>
      <c r="J13" s="19">
        <f t="shared" ref="J13:K32" si="4">$C$9*(($C$3*$C$4*($C13-($H13+1/2*I13))+$C$6*($C$7-($H13+1/2*I13)))/$C$8/$C$4)</f>
        <v>0.55990624999999994</v>
      </c>
      <c r="K13" s="19">
        <f t="shared" si="4"/>
        <v>0.56030246093750014</v>
      </c>
      <c r="L13" s="20">
        <f t="shared" ref="L13:L76" si="5">$C$9*(($C$3*$C$4*($C13-($H13+K13))+$C$6*($C$7-($H13+K13)))/$C$8/$C$4)</f>
        <v>0.54558412080078122</v>
      </c>
      <c r="M13" s="22">
        <v>20</v>
      </c>
      <c r="N13" s="19">
        <f t="shared" ref="N13:N76" si="6">$C$9*(($C$3*$C$4*($H13-$M13)+$C$6*($C$7-$M13))/$C$8/$C$4)</f>
        <v>0.57499999999999996</v>
      </c>
      <c r="O13" s="19">
        <f t="shared" ref="O13:P32" si="7">$C$9*(($C$3*$C$4*($H13-($M13+1/2*N13))+$C$6*($C$7-($M13+1/2*N13)))/$C$8/$C$4)</f>
        <v>0.55990624999999994</v>
      </c>
      <c r="P13" s="19">
        <f t="shared" si="7"/>
        <v>0.56030246093750014</v>
      </c>
      <c r="Q13" s="20">
        <f t="shared" ref="Q13:Q76" si="8">$C$9*(($C$3*$C$4*($H13-($M13+P13))+$C$6*($C$7-($M13+P13)))/$C$8/$C$4)</f>
        <v>0.54558412080078122</v>
      </c>
    </row>
    <row r="14" spans="2:17" x14ac:dyDescent="0.2">
      <c r="B14" s="27">
        <f>B13+$C$9</f>
        <v>0.5</v>
      </c>
      <c r="C14" s="5">
        <f>C13+1/6*(D13+2*E13+2*F13+G13)</f>
        <v>20.560166923779295</v>
      </c>
      <c r="D14" s="11">
        <f t="shared" si="0"/>
        <v>0.54559123650158703</v>
      </c>
      <c r="E14" s="11">
        <f t="shared" si="1"/>
        <v>0.53126946654342033</v>
      </c>
      <c r="F14" s="11">
        <f t="shared" si="1"/>
        <v>0.53164541300482215</v>
      </c>
      <c r="G14" s="12">
        <f t="shared" si="2"/>
        <v>0.51767985231883384</v>
      </c>
      <c r="H14" s="5">
        <f>H13+1/6*(I13+2*J13+2*K13+L13)</f>
        <v>20.560166923779295</v>
      </c>
      <c r="I14" s="11">
        <f t="shared" si="3"/>
        <v>0.57359958269055178</v>
      </c>
      <c r="J14" s="11">
        <f t="shared" si="4"/>
        <v>0.55854259364492476</v>
      </c>
      <c r="K14" s="11">
        <f t="shared" si="4"/>
        <v>0.55893783960737253</v>
      </c>
      <c r="L14" s="12">
        <f t="shared" si="5"/>
        <v>0.54425534611116466</v>
      </c>
      <c r="M14" s="23">
        <f>M13+1/6*(N13+2*O13+2*P13+Q13)</f>
        <v>20.560166923779295</v>
      </c>
      <c r="N14" s="11">
        <f t="shared" si="6"/>
        <v>0.57359958269055178</v>
      </c>
      <c r="O14" s="11">
        <f t="shared" si="7"/>
        <v>0.55854259364492476</v>
      </c>
      <c r="P14" s="11">
        <f t="shared" si="7"/>
        <v>0.55893783960737253</v>
      </c>
      <c r="Q14" s="12">
        <f t="shared" si="8"/>
        <v>0.54425534611116466</v>
      </c>
    </row>
    <row r="15" spans="2:17" x14ac:dyDescent="0.2">
      <c r="B15" s="27">
        <f t="shared" ref="B15:B20" si="9">B14+$C$9</f>
        <v>1</v>
      </c>
      <c r="C15" s="5">
        <f t="shared" ref="C15:C78" si="10">C14+1/6*(D14+2*E14+2*F14+G14)</f>
        <v>21.091683731765446</v>
      </c>
      <c r="D15" s="11">
        <f t="shared" si="0"/>
        <v>0.51768660408231404</v>
      </c>
      <c r="E15" s="11">
        <f t="shared" si="1"/>
        <v>0.50409733072515328</v>
      </c>
      <c r="F15" s="11">
        <f t="shared" si="1"/>
        <v>0.50445404915077896</v>
      </c>
      <c r="G15" s="12">
        <f t="shared" si="2"/>
        <v>0.49120276650189815</v>
      </c>
      <c r="H15" s="5">
        <f t="shared" ref="H15:H78" si="11">H14+1/6*(I14+2*J14+2*K14+L14)</f>
        <v>21.118969556330349</v>
      </c>
      <c r="I15" s="11">
        <f t="shared" si="3"/>
        <v>0.57083828488092903</v>
      </c>
      <c r="J15" s="11">
        <f t="shared" si="4"/>
        <v>0.55585377990280471</v>
      </c>
      <c r="K15" s="11">
        <f t="shared" si="4"/>
        <v>0.55624712315848035</v>
      </c>
      <c r="L15" s="12">
        <f t="shared" si="5"/>
        <v>0.54163531091510864</v>
      </c>
      <c r="M15" s="23">
        <f t="shared" ref="M15:M78" si="12">M14+1/6*(N14+2*O14+2*P14+Q14)</f>
        <v>21.118969556330349</v>
      </c>
      <c r="N15" s="11">
        <f t="shared" si="6"/>
        <v>0.57220257610917413</v>
      </c>
      <c r="O15" s="11">
        <f t="shared" si="7"/>
        <v>0.5571822584863082</v>
      </c>
      <c r="P15" s="11">
        <f t="shared" si="7"/>
        <v>0.5575765418239087</v>
      </c>
      <c r="Q15" s="12">
        <f t="shared" si="8"/>
        <v>0.54292980766341881</v>
      </c>
    </row>
    <row r="16" spans="2:17" x14ac:dyDescent="0.2">
      <c r="B16" s="27">
        <f t="shared" si="9"/>
        <v>1.5</v>
      </c>
      <c r="C16" s="5">
        <f t="shared" si="10"/>
        <v>21.596015753488125</v>
      </c>
      <c r="D16" s="11">
        <f t="shared" si="0"/>
        <v>0.49120917294187338</v>
      </c>
      <c r="E16" s="11">
        <f t="shared" si="1"/>
        <v>0.47831493215214926</v>
      </c>
      <c r="F16" s="11">
        <f t="shared" si="1"/>
        <v>0.47865340597287948</v>
      </c>
      <c r="G16" s="12">
        <f t="shared" si="2"/>
        <v>0.46607986912829746</v>
      </c>
      <c r="H16" s="5">
        <f t="shared" si="11"/>
        <v>21.675082123316784</v>
      </c>
      <c r="I16" s="11">
        <f t="shared" si="3"/>
        <v>0.56685897620027514</v>
      </c>
      <c r="J16" s="11">
        <f t="shared" si="4"/>
        <v>0.55197892807501792</v>
      </c>
      <c r="K16" s="11">
        <f t="shared" si="4"/>
        <v>0.55236952933830585</v>
      </c>
      <c r="L16" s="12">
        <f t="shared" si="5"/>
        <v>0.5378595759100141</v>
      </c>
      <c r="M16" s="23">
        <f t="shared" si="12"/>
        <v>21.676411220395853</v>
      </c>
      <c r="N16" s="11">
        <f t="shared" si="6"/>
        <v>0.57074251709505686</v>
      </c>
      <c r="O16" s="11">
        <f t="shared" si="7"/>
        <v>0.55576052602131176</v>
      </c>
      <c r="P16" s="11">
        <f t="shared" si="7"/>
        <v>0.55615380328699759</v>
      </c>
      <c r="Q16" s="12">
        <f t="shared" si="8"/>
        <v>0.54154444242248967</v>
      </c>
    </row>
    <row r="17" spans="2:17" x14ac:dyDescent="0.2">
      <c r="B17" s="27">
        <f t="shared" si="9"/>
        <v>2</v>
      </c>
      <c r="C17" s="5">
        <f t="shared" si="10"/>
        <v>22.074553373208161</v>
      </c>
      <c r="D17" s="11">
        <f t="shared" si="0"/>
        <v>0.46608594790657148</v>
      </c>
      <c r="E17" s="11">
        <f t="shared" si="1"/>
        <v>0.453851191774024</v>
      </c>
      <c r="F17" s="11">
        <f t="shared" si="1"/>
        <v>0.45417235412250351</v>
      </c>
      <c r="G17" s="12">
        <f t="shared" si="2"/>
        <v>0.44224189931514013</v>
      </c>
      <c r="H17" s="5">
        <f t="shared" si="11"/>
        <v>22.22731803447294</v>
      </c>
      <c r="I17" s="11">
        <f t="shared" si="3"/>
        <v>0.5617934718505786</v>
      </c>
      <c r="J17" s="11">
        <f t="shared" si="4"/>
        <v>0.54704639321450088</v>
      </c>
      <c r="K17" s="11">
        <f t="shared" si="4"/>
        <v>0.54743350402869806</v>
      </c>
      <c r="L17" s="12">
        <f t="shared" si="5"/>
        <v>0.53305321288907193</v>
      </c>
      <c r="M17" s="23">
        <f t="shared" si="12"/>
        <v>22.23243049008488</v>
      </c>
      <c r="N17" s="11">
        <f t="shared" si="6"/>
        <v>0.56916330099419077</v>
      </c>
      <c r="O17" s="11">
        <f t="shared" si="7"/>
        <v>0.55422276434309337</v>
      </c>
      <c r="P17" s="11">
        <f t="shared" si="7"/>
        <v>0.55461495343018452</v>
      </c>
      <c r="Q17" s="12">
        <f t="shared" si="8"/>
        <v>0.54004601593910606</v>
      </c>
    </row>
    <row r="18" spans="2:17" x14ac:dyDescent="0.2">
      <c r="B18" s="27">
        <f t="shared" si="9"/>
        <v>2.5</v>
      </c>
      <c r="C18" s="5">
        <f t="shared" si="10"/>
        <v>22.528615863043957</v>
      </c>
      <c r="D18" s="11">
        <f t="shared" si="0"/>
        <v>0.44224766719019226</v>
      </c>
      <c r="E18" s="11">
        <f t="shared" si="1"/>
        <v>0.43063866592644967</v>
      </c>
      <c r="F18" s="11">
        <f t="shared" si="1"/>
        <v>0.43094340220962296</v>
      </c>
      <c r="G18" s="12">
        <f t="shared" si="2"/>
        <v>0.4196231385741872</v>
      </c>
      <c r="H18" s="5">
        <f t="shared" si="11"/>
        <v>22.774619114343949</v>
      </c>
      <c r="I18" s="11">
        <f t="shared" si="3"/>
        <v>0.55576328964914057</v>
      </c>
      <c r="J18" s="11">
        <f t="shared" si="4"/>
        <v>0.54117450329585048</v>
      </c>
      <c r="K18" s="11">
        <f t="shared" si="4"/>
        <v>0.54155745893762441</v>
      </c>
      <c r="L18" s="12">
        <f t="shared" si="5"/>
        <v>0.52733152305491526</v>
      </c>
      <c r="M18" s="23">
        <f t="shared" si="12"/>
        <v>22.786911282164855</v>
      </c>
      <c r="N18" s="11">
        <f t="shared" si="6"/>
        <v>0.56741811340354253</v>
      </c>
      <c r="O18" s="11">
        <f t="shared" si="7"/>
        <v>0.55252338792669953</v>
      </c>
      <c r="P18" s="11">
        <f t="shared" si="7"/>
        <v>0.55291437447046665</v>
      </c>
      <c r="Q18" s="12">
        <f t="shared" si="8"/>
        <v>0.53839010874384308</v>
      </c>
    </row>
    <row r="19" spans="2:17" x14ac:dyDescent="0.2">
      <c r="B19" s="27">
        <f t="shared" si="9"/>
        <v>3</v>
      </c>
      <c r="C19" s="5">
        <f t="shared" si="10"/>
        <v>22.959455020050044</v>
      </c>
      <c r="D19" s="11">
        <f t="shared" si="0"/>
        <v>0.41962861144737279</v>
      </c>
      <c r="E19" s="11">
        <f t="shared" si="1"/>
        <v>0.40861336039687912</v>
      </c>
      <c r="F19" s="11">
        <f t="shared" si="1"/>
        <v>0.40890251073695472</v>
      </c>
      <c r="G19" s="12">
        <f t="shared" si="2"/>
        <v>0.39816122963368261</v>
      </c>
      <c r="H19" s="5">
        <f t="shared" si="11"/>
        <v>23.316045570539117</v>
      </c>
      <c r="I19" s="11">
        <f t="shared" si="3"/>
        <v>0.54888035854919848</v>
      </c>
      <c r="J19" s="11">
        <f t="shared" si="4"/>
        <v>0.53447224913728208</v>
      </c>
      <c r="K19" s="11">
        <f t="shared" si="4"/>
        <v>0.53485046200934483</v>
      </c>
      <c r="L19" s="12">
        <f t="shared" si="5"/>
        <v>0.52080070929370792</v>
      </c>
      <c r="M19" s="23">
        <f t="shared" si="12"/>
        <v>23.33969190665514</v>
      </c>
      <c r="N19" s="11">
        <f t="shared" si="6"/>
        <v>0.56546845342756102</v>
      </c>
      <c r="O19" s="11">
        <f t="shared" si="7"/>
        <v>0.55062490652508744</v>
      </c>
      <c r="P19" s="11">
        <f t="shared" si="7"/>
        <v>0.55101454963127738</v>
      </c>
      <c r="Q19" s="12">
        <f t="shared" si="8"/>
        <v>0.53654018957191907</v>
      </c>
    </row>
    <row r="20" spans="2:17" x14ac:dyDescent="0.2">
      <c r="B20" s="27">
        <f t="shared" si="9"/>
        <v>3.5</v>
      </c>
      <c r="C20" s="5">
        <f t="shared" si="10"/>
        <v>23.368258617274829</v>
      </c>
      <c r="D20" s="11">
        <f t="shared" si="0"/>
        <v>0.39816642259307139</v>
      </c>
      <c r="E20" s="11">
        <f t="shared" si="1"/>
        <v>0.38771455400000338</v>
      </c>
      <c r="F20" s="11">
        <f t="shared" si="1"/>
        <v>0.3879889155505713</v>
      </c>
      <c r="G20" s="12">
        <f t="shared" si="2"/>
        <v>0.37779700452666642</v>
      </c>
      <c r="H20" s="5">
        <f t="shared" si="11"/>
        <v>23.850766652228476</v>
      </c>
      <c r="I20" s="11">
        <f t="shared" si="3"/>
        <v>0.54124768162174641</v>
      </c>
      <c r="J20" s="11">
        <f t="shared" si="4"/>
        <v>0.5270399299791757</v>
      </c>
      <c r="K20" s="11">
        <f t="shared" si="4"/>
        <v>0.5274128834597932</v>
      </c>
      <c r="L20" s="12">
        <f t="shared" si="5"/>
        <v>0.51355850524010738</v>
      </c>
      <c r="M20" s="23">
        <f t="shared" si="12"/>
        <v>23.890573165873842</v>
      </c>
      <c r="N20" s="11">
        <f t="shared" si="6"/>
        <v>0.56328324140304709</v>
      </c>
      <c r="O20" s="11">
        <f t="shared" si="7"/>
        <v>0.54849705631621715</v>
      </c>
      <c r="P20" s="11">
        <f t="shared" si="7"/>
        <v>0.54888519367474631</v>
      </c>
      <c r="Q20" s="12">
        <f t="shared" si="8"/>
        <v>0.53446676873512289</v>
      </c>
    </row>
    <row r="21" spans="2:17" x14ac:dyDescent="0.2">
      <c r="B21" s="27">
        <f t="shared" ref="B21:B31" si="13">B20+$C$9</f>
        <v>4</v>
      </c>
      <c r="C21" s="5">
        <f t="shared" si="10"/>
        <v>23.756153678311644</v>
      </c>
      <c r="D21" s="11">
        <f t="shared" si="0"/>
        <v>0.37780193188863864</v>
      </c>
      <c r="E21" s="11">
        <f t="shared" si="1"/>
        <v>0.36788463117656184</v>
      </c>
      <c r="F21" s="11">
        <f t="shared" si="1"/>
        <v>0.36814496032025384</v>
      </c>
      <c r="G21" s="12">
        <f t="shared" si="2"/>
        <v>0.35847432147182529</v>
      </c>
      <c r="H21" s="5">
        <f t="shared" si="11"/>
        <v>24.37805195451844</v>
      </c>
      <c r="I21" s="11">
        <f t="shared" si="3"/>
        <v>0.53295995630336412</v>
      </c>
      <c r="J21" s="11">
        <f t="shared" si="4"/>
        <v>0.51896975745040075</v>
      </c>
      <c r="K21" s="11">
        <f t="shared" si="4"/>
        <v>0.51933700017029105</v>
      </c>
      <c r="L21" s="12">
        <f t="shared" si="5"/>
        <v>0.5056947637944238</v>
      </c>
      <c r="M21" s="23">
        <f t="shared" si="12"/>
        <v>24.439325584227191</v>
      </c>
      <c r="N21" s="11">
        <f t="shared" si="6"/>
        <v>0.56083800455399446</v>
      </c>
      <c r="O21" s="11">
        <f t="shared" si="7"/>
        <v>0.54611600693445217</v>
      </c>
      <c r="P21" s="11">
        <f t="shared" si="7"/>
        <v>0.54650245937196507</v>
      </c>
      <c r="Q21" s="12">
        <f t="shared" si="8"/>
        <v>0.53214662543696634</v>
      </c>
    </row>
    <row r="22" spans="2:17" x14ac:dyDescent="0.2">
      <c r="B22" s="27">
        <f t="shared" si="13"/>
        <v>4.5</v>
      </c>
      <c r="C22" s="5">
        <f t="shared" si="10"/>
        <v>24.124209584370661</v>
      </c>
      <c r="D22" s="11">
        <f t="shared" si="0"/>
        <v>0.35847899682054035</v>
      </c>
      <c r="E22" s="11">
        <f t="shared" si="1"/>
        <v>0.34906892315400118</v>
      </c>
      <c r="F22" s="11">
        <f t="shared" si="1"/>
        <v>0.34931593758774782</v>
      </c>
      <c r="G22" s="12">
        <f t="shared" si="2"/>
        <v>0.34013991009718364</v>
      </c>
      <c r="H22" s="5">
        <f t="shared" si="11"/>
        <v>24.89726332707497</v>
      </c>
      <c r="I22" s="11">
        <f t="shared" si="3"/>
        <v>0.52410415454709713</v>
      </c>
      <c r="J22" s="11">
        <f t="shared" si="4"/>
        <v>0.51034642049023582</v>
      </c>
      <c r="K22" s="11">
        <f t="shared" si="4"/>
        <v>0.51070756100922832</v>
      </c>
      <c r="L22" s="12">
        <f t="shared" si="5"/>
        <v>0.49729200759411263</v>
      </c>
      <c r="M22" s="23">
        <f t="shared" si="12"/>
        <v>24.985695844661159</v>
      </c>
      <c r="N22" s="11">
        <f t="shared" si="6"/>
        <v>0.55811413450903757</v>
      </c>
      <c r="O22" s="11">
        <f t="shared" si="7"/>
        <v>0.54346363847817547</v>
      </c>
      <c r="P22" s="11">
        <f t="shared" si="7"/>
        <v>0.54384821399898564</v>
      </c>
      <c r="Q22" s="12">
        <f t="shared" si="8"/>
        <v>0.52956210327409103</v>
      </c>
    </row>
    <row r="23" spans="2:17" x14ac:dyDescent="0.2">
      <c r="B23" s="27">
        <f t="shared" si="13"/>
        <v>5</v>
      </c>
      <c r="C23" s="5">
        <f t="shared" si="10"/>
        <v>24.47344102243753</v>
      </c>
      <c r="D23" s="11">
        <f t="shared" si="0"/>
        <v>0.34014434632202972</v>
      </c>
      <c r="E23" s="11">
        <f t="shared" si="1"/>
        <v>0.33121555723107643</v>
      </c>
      <c r="F23" s="11">
        <f t="shared" si="1"/>
        <v>0.33144993794471395</v>
      </c>
      <c r="G23" s="12">
        <f t="shared" si="2"/>
        <v>0.32274322457993221</v>
      </c>
      <c r="H23" s="5">
        <f t="shared" si="11"/>
        <v>25.407847347931661</v>
      </c>
      <c r="I23" s="11">
        <f t="shared" si="3"/>
        <v>0.51476006535546437</v>
      </c>
      <c r="J23" s="11">
        <f t="shared" si="4"/>
        <v>0.50124761363988335</v>
      </c>
      <c r="K23" s="11">
        <f t="shared" si="4"/>
        <v>0.50160231549741752</v>
      </c>
      <c r="L23" s="12">
        <f t="shared" si="5"/>
        <v>0.48842594379184984</v>
      </c>
      <c r="M23" s="23">
        <f t="shared" si="12"/>
        <v>25.529412501784066</v>
      </c>
      <c r="N23" s="11">
        <f t="shared" si="6"/>
        <v>0.55509821105291968</v>
      </c>
      <c r="O23" s="11">
        <f t="shared" si="7"/>
        <v>0.54052688301278029</v>
      </c>
      <c r="P23" s="11">
        <f t="shared" si="7"/>
        <v>0.54090938037383407</v>
      </c>
      <c r="Q23" s="12">
        <f t="shared" si="8"/>
        <v>0.52670046858329345</v>
      </c>
    </row>
    <row r="24" spans="2:17" x14ac:dyDescent="0.2">
      <c r="B24" s="27">
        <f t="shared" si="13"/>
        <v>5.5</v>
      </c>
      <c r="C24" s="5">
        <f t="shared" si="10"/>
        <v>24.804810782646452</v>
      </c>
      <c r="D24" s="11">
        <f t="shared" si="0"/>
        <v>0.3227474339110612</v>
      </c>
      <c r="E24" s="11">
        <f t="shared" si="1"/>
        <v>0.31427531377089596</v>
      </c>
      <c r="F24" s="11">
        <f t="shared" si="1"/>
        <v>0.31449770692457513</v>
      </c>
      <c r="G24" s="12">
        <f t="shared" si="2"/>
        <v>0.30623630429752108</v>
      </c>
      <c r="H24" s="5">
        <f t="shared" si="11"/>
        <v>25.909328325835315</v>
      </c>
      <c r="I24" s="11">
        <f t="shared" si="3"/>
        <v>0.50500080202596864</v>
      </c>
      <c r="J24" s="11">
        <f t="shared" si="4"/>
        <v>0.49174453097278692</v>
      </c>
      <c r="K24" s="11">
        <f t="shared" si="4"/>
        <v>0.49209250808793287</v>
      </c>
      <c r="L24" s="12">
        <f t="shared" si="5"/>
        <v>0.47916594535135215</v>
      </c>
      <c r="M24" s="23">
        <f t="shared" si="12"/>
        <v>26.070191036185641</v>
      </c>
      <c r="N24" s="11">
        <f t="shared" si="6"/>
        <v>0.55178138689201972</v>
      </c>
      <c r="O24" s="11">
        <f t="shared" si="7"/>
        <v>0.5372971254861042</v>
      </c>
      <c r="P24" s="11">
        <f t="shared" si="7"/>
        <v>0.53767733734800938</v>
      </c>
      <c r="Q24" s="12">
        <f t="shared" si="8"/>
        <v>0.5235533266812491</v>
      </c>
    </row>
    <row r="25" spans="2:17" x14ac:dyDescent="0.2">
      <c r="B25" s="27">
        <f t="shared" si="13"/>
        <v>6</v>
      </c>
      <c r="C25" s="5">
        <f t="shared" si="10"/>
        <v>25.119232412579706</v>
      </c>
      <c r="D25" s="11">
        <f t="shared" si="0"/>
        <v>0.30624029833956534</v>
      </c>
      <c r="E25" s="11">
        <f t="shared" si="1"/>
        <v>0.29820149050815176</v>
      </c>
      <c r="F25" s="11">
        <f t="shared" si="1"/>
        <v>0.29841250921372653</v>
      </c>
      <c r="G25" s="12">
        <f t="shared" si="2"/>
        <v>0.29057364160584492</v>
      </c>
      <c r="H25" s="5">
        <f t="shared" si="11"/>
        <v>26.401301796751774</v>
      </c>
      <c r="I25" s="11">
        <f t="shared" si="3"/>
        <v>0.49489327629951718</v>
      </c>
      <c r="J25" s="11">
        <f t="shared" si="4"/>
        <v>0.48190232779665498</v>
      </c>
      <c r="K25" s="11">
        <f t="shared" si="4"/>
        <v>0.48224334019485504</v>
      </c>
      <c r="L25" s="12">
        <f t="shared" si="5"/>
        <v>0.46957550093928724</v>
      </c>
      <c r="M25" s="23">
        <f t="shared" si="12"/>
        <v>26.607738309392555</v>
      </c>
      <c r="N25" s="11">
        <f t="shared" si="6"/>
        <v>0.54815882859447951</v>
      </c>
      <c r="O25" s="11">
        <f t="shared" si="7"/>
        <v>0.53376965934387444</v>
      </c>
      <c r="P25" s="11">
        <f t="shared" si="7"/>
        <v>0.53414737503670273</v>
      </c>
      <c r="Q25" s="12">
        <f t="shared" si="8"/>
        <v>0.52011609140505255</v>
      </c>
    </row>
    <row r="26" spans="2:17" x14ac:dyDescent="0.2">
      <c r="B26" s="27">
        <f t="shared" si="13"/>
        <v>6.5</v>
      </c>
      <c r="C26" s="5">
        <f t="shared" si="10"/>
        <v>25.417572735811234</v>
      </c>
      <c r="D26" s="11">
        <f t="shared" si="0"/>
        <v>0.29057743136991021</v>
      </c>
      <c r="E26" s="11">
        <f t="shared" si="1"/>
        <v>0.28294977379645003</v>
      </c>
      <c r="F26" s="11">
        <f t="shared" si="1"/>
        <v>0.28314999980775324</v>
      </c>
      <c r="G26" s="12">
        <f t="shared" si="2"/>
        <v>0.27571205638000307</v>
      </c>
      <c r="H26" s="5">
        <f t="shared" si="11"/>
        <v>26.883428482288746</v>
      </c>
      <c r="I26" s="11">
        <f t="shared" si="3"/>
        <v>0.48449864147040261</v>
      </c>
      <c r="J26" s="11">
        <f t="shared" si="4"/>
        <v>0.47178055213180436</v>
      </c>
      <c r="K26" s="11">
        <f t="shared" si="4"/>
        <v>0.47211440197694277</v>
      </c>
      <c r="L26" s="12">
        <f t="shared" si="5"/>
        <v>0.45971263536661322</v>
      </c>
      <c r="M26" s="23">
        <f t="shared" si="12"/>
        <v>27.141756474186003</v>
      </c>
      <c r="N26" s="11">
        <f t="shared" si="6"/>
        <v>0.54422920921967211</v>
      </c>
      <c r="O26" s="11">
        <f t="shared" si="7"/>
        <v>0.52994319247765576</v>
      </c>
      <c r="P26" s="11">
        <f t="shared" si="7"/>
        <v>0.53031820041713373</v>
      </c>
      <c r="Q26" s="12">
        <f t="shared" si="8"/>
        <v>0.51638750369777242</v>
      </c>
    </row>
    <row r="27" spans="2:17" x14ac:dyDescent="0.2">
      <c r="B27" s="27">
        <f t="shared" si="13"/>
        <v>7</v>
      </c>
      <c r="C27" s="5">
        <f t="shared" si="10"/>
        <v>25.700654241637622</v>
      </c>
      <c r="D27" s="11">
        <f t="shared" si="0"/>
        <v>0.27571565231402495</v>
      </c>
      <c r="E27" s="11">
        <f t="shared" si="1"/>
        <v>0.26847811644078168</v>
      </c>
      <c r="F27" s="11">
        <f t="shared" si="1"/>
        <v>0.26866810175745431</v>
      </c>
      <c r="G27" s="12">
        <f t="shared" si="2"/>
        <v>0.26161057697175844</v>
      </c>
      <c r="H27" s="5">
        <f t="shared" si="11"/>
        <v>27.355428679797832</v>
      </c>
      <c r="I27" s="11">
        <f t="shared" si="3"/>
        <v>0.4738727063924949</v>
      </c>
      <c r="J27" s="11">
        <f t="shared" si="4"/>
        <v>0.46143354784969187</v>
      </c>
      <c r="K27" s="11">
        <f t="shared" si="4"/>
        <v>0.46176007576144046</v>
      </c>
      <c r="L27" s="12">
        <f t="shared" si="5"/>
        <v>0.44963030241501939</v>
      </c>
      <c r="M27" s="23">
        <f t="shared" si="12"/>
        <v>27.671946390637174</v>
      </c>
      <c r="N27" s="11">
        <f t="shared" si="6"/>
        <v>0.53999424848143995</v>
      </c>
      <c r="O27" s="11">
        <f t="shared" si="7"/>
        <v>0.52581939945880207</v>
      </c>
      <c r="P27" s="11">
        <f t="shared" si="7"/>
        <v>0.5261914892456464</v>
      </c>
      <c r="Q27" s="12">
        <f t="shared" si="8"/>
        <v>0.51236919529604352</v>
      </c>
    </row>
    <row r="28" spans="2:17" x14ac:dyDescent="0.2">
      <c r="B28" s="27">
        <f t="shared" si="13"/>
        <v>7.5</v>
      </c>
      <c r="C28" s="5">
        <f t="shared" si="10"/>
        <v>25.969257352584666</v>
      </c>
      <c r="D28" s="11">
        <f t="shared" si="0"/>
        <v>0.2616139889893051</v>
      </c>
      <c r="E28" s="11">
        <f t="shared" si="1"/>
        <v>0.25474662177833574</v>
      </c>
      <c r="F28" s="11">
        <f t="shared" si="1"/>
        <v>0.25492689016762365</v>
      </c>
      <c r="G28" s="12">
        <f t="shared" si="2"/>
        <v>0.24823032725550473</v>
      </c>
      <c r="H28" s="5">
        <f t="shared" si="11"/>
        <v>27.817077055802795</v>
      </c>
      <c r="I28" s="11">
        <f t="shared" si="3"/>
        <v>0.4630663221995866</v>
      </c>
      <c r="J28" s="11">
        <f t="shared" si="4"/>
        <v>0.45091083124184739</v>
      </c>
      <c r="K28" s="11">
        <f t="shared" si="4"/>
        <v>0.45122991287948799</v>
      </c>
      <c r="L28" s="12">
        <f t="shared" si="5"/>
        <v>0.43937675177341351</v>
      </c>
      <c r="M28" s="23">
        <f t="shared" si="12"/>
        <v>28.198010594168238</v>
      </c>
      <c r="N28" s="11">
        <f t="shared" si="6"/>
        <v>0.53545829659630728</v>
      </c>
      <c r="O28" s="11">
        <f t="shared" si="7"/>
        <v>0.52140251631065404</v>
      </c>
      <c r="P28" s="11">
        <f t="shared" si="7"/>
        <v>0.52177148054315259</v>
      </c>
      <c r="Q28" s="12">
        <f t="shared" si="8"/>
        <v>0.50806529386779176</v>
      </c>
    </row>
    <row r="29" spans="2:17" x14ac:dyDescent="0.2">
      <c r="B29" s="27">
        <f t="shared" si="13"/>
        <v>8</v>
      </c>
      <c r="C29" s="5">
        <f t="shared" si="10"/>
        <v>26.224122575940786</v>
      </c>
      <c r="D29" s="11">
        <f t="shared" si="0"/>
        <v>0.24823356476310873</v>
      </c>
      <c r="E29" s="11">
        <f t="shared" si="1"/>
        <v>0.2417174336880771</v>
      </c>
      <c r="F29" s="11">
        <f t="shared" si="1"/>
        <v>0.24188848212879663</v>
      </c>
      <c r="G29" s="12">
        <f t="shared" si="2"/>
        <v>0.23553441945134693</v>
      </c>
      <c r="H29" s="5">
        <f t="shared" si="11"/>
        <v>28.268197816172073</v>
      </c>
      <c r="I29" s="11">
        <f t="shared" si="3"/>
        <v>0.45212574344800555</v>
      </c>
      <c r="J29" s="11">
        <f t="shared" si="4"/>
        <v>0.44025744268249523</v>
      </c>
      <c r="K29" s="11">
        <f t="shared" si="4"/>
        <v>0.44056898557758994</v>
      </c>
      <c r="L29" s="12">
        <f t="shared" si="5"/>
        <v>0.42899587170518205</v>
      </c>
      <c r="M29" s="23">
        <f t="shared" si="12"/>
        <v>28.719655858196855</v>
      </c>
      <c r="N29" s="11">
        <f t="shared" si="6"/>
        <v>0.53062795825326869</v>
      </c>
      <c r="O29" s="11">
        <f t="shared" si="7"/>
        <v>0.51669897434912049</v>
      </c>
      <c r="P29" s="11">
        <f t="shared" si="7"/>
        <v>0.51706461017660432</v>
      </c>
      <c r="Q29" s="12">
        <f t="shared" si="8"/>
        <v>0.50348206621899705</v>
      </c>
    </row>
    <row r="30" spans="2:17" x14ac:dyDescent="0.2">
      <c r="B30" s="27">
        <f t="shared" si="13"/>
        <v>8.5</v>
      </c>
      <c r="C30" s="5">
        <f t="shared" si="10"/>
        <v>26.465952545248818</v>
      </c>
      <c r="D30" s="11">
        <f t="shared" si="0"/>
        <v>0.23553749137443702</v>
      </c>
      <c r="E30" s="11">
        <f t="shared" si="1"/>
        <v>0.22935463222585803</v>
      </c>
      <c r="F30" s="11">
        <f t="shared" si="1"/>
        <v>0.22951693227850831</v>
      </c>
      <c r="G30" s="12">
        <f t="shared" si="2"/>
        <v>0.22348785242981539</v>
      </c>
      <c r="H30" s="5">
        <f t="shared" si="11"/>
        <v>28.708660228117633</v>
      </c>
      <c r="I30" s="11">
        <f t="shared" si="3"/>
        <v>0.44109296528626524</v>
      </c>
      <c r="J30" s="11">
        <f t="shared" si="4"/>
        <v>0.42951427494750066</v>
      </c>
      <c r="K30" s="11">
        <f t="shared" si="4"/>
        <v>0.42981821556889327</v>
      </c>
      <c r="L30" s="12">
        <f t="shared" si="5"/>
        <v>0.41852750896889823</v>
      </c>
      <c r="M30" s="23">
        <f t="shared" si="12"/>
        <v>29.236595390450809</v>
      </c>
      <c r="N30" s="11">
        <f t="shared" si="6"/>
        <v>0.52551175340721412</v>
      </c>
      <c r="O30" s="11">
        <f t="shared" si="7"/>
        <v>0.51171706988027488</v>
      </c>
      <c r="P30" s="11">
        <f t="shared" si="7"/>
        <v>0.51207918032285693</v>
      </c>
      <c r="Q30" s="12">
        <f t="shared" si="8"/>
        <v>0.49862759644026422</v>
      </c>
    </row>
    <row r="31" spans="2:17" x14ac:dyDescent="0.2">
      <c r="B31" s="27">
        <f t="shared" si="13"/>
        <v>9</v>
      </c>
      <c r="C31" s="5">
        <f t="shared" si="10"/>
        <v>26.695413957384314</v>
      </c>
      <c r="D31" s="11">
        <f t="shared" si="0"/>
        <v>0.22349076723732345</v>
      </c>
      <c r="E31" s="11">
        <f t="shared" si="1"/>
        <v>0.21762413459734375</v>
      </c>
      <c r="F31" s="11">
        <f t="shared" si="1"/>
        <v>0.21777813370414328</v>
      </c>
      <c r="G31" s="12">
        <f t="shared" si="2"/>
        <v>0.21205741521785593</v>
      </c>
      <c r="H31" s="5">
        <f t="shared" si="11"/>
        <v>29.138374470665624</v>
      </c>
      <c r="I31" s="11">
        <f t="shared" si="3"/>
        <v>0.43000603815927047</v>
      </c>
      <c r="J31" s="11">
        <f t="shared" si="4"/>
        <v>0.41871837965758957</v>
      </c>
      <c r="K31" s="11">
        <f t="shared" si="4"/>
        <v>0.4190146806932587</v>
      </c>
      <c r="L31" s="12">
        <f t="shared" si="5"/>
        <v>0.40800776742287426</v>
      </c>
      <c r="M31" s="23">
        <f t="shared" si="12"/>
        <v>29.748550698826431</v>
      </c>
      <c r="N31" s="11">
        <f t="shared" si="6"/>
        <v>0.52011981184489364</v>
      </c>
      <c r="O31" s="11">
        <f t="shared" si="7"/>
        <v>0.50646666678396524</v>
      </c>
      <c r="P31" s="11">
        <f t="shared" si="7"/>
        <v>0.50682506184181453</v>
      </c>
      <c r="Q31" s="12">
        <f t="shared" si="8"/>
        <v>0.49351149609819817</v>
      </c>
    </row>
    <row r="32" spans="2:17" x14ac:dyDescent="0.2">
      <c r="B32" s="27">
        <f t="shared" ref="B32:B44" si="14">B31+$C$9</f>
        <v>9.5</v>
      </c>
      <c r="C32" s="5">
        <f t="shared" si="10"/>
        <v>26.913139410560674</v>
      </c>
      <c r="D32" s="11">
        <f t="shared" si="0"/>
        <v>0.21206018094556453</v>
      </c>
      <c r="E32" s="11">
        <f t="shared" si="1"/>
        <v>0.20649360119574356</v>
      </c>
      <c r="F32" s="11">
        <f t="shared" si="1"/>
        <v>0.20663972391417634</v>
      </c>
      <c r="G32" s="12">
        <f t="shared" si="2"/>
        <v>0.20121159544007036</v>
      </c>
      <c r="H32" s="5">
        <f t="shared" si="11"/>
        <v>29.55728779171293</v>
      </c>
      <c r="I32" s="11">
        <f t="shared" si="3"/>
        <v>0.41889936146310491</v>
      </c>
      <c r="J32" s="11">
        <f t="shared" si="4"/>
        <v>0.40790325322469834</v>
      </c>
      <c r="K32" s="11">
        <f t="shared" si="4"/>
        <v>0.4081919010659566</v>
      </c>
      <c r="L32" s="12">
        <f t="shared" si="5"/>
        <v>0.39746928665714204</v>
      </c>
      <c r="M32" s="23">
        <f t="shared" si="12"/>
        <v>30.255253159692206</v>
      </c>
      <c r="N32" s="11">
        <f t="shared" si="6"/>
        <v>0.51446359870180569</v>
      </c>
      <c r="O32" s="11">
        <f t="shared" si="7"/>
        <v>0.50095892923588325</v>
      </c>
      <c r="P32" s="11">
        <f t="shared" si="7"/>
        <v>0.50131342680936375</v>
      </c>
      <c r="Q32" s="12">
        <f t="shared" si="8"/>
        <v>0.48814464379431399</v>
      </c>
    </row>
    <row r="33" spans="2:17" x14ac:dyDescent="0.2">
      <c r="B33" s="27">
        <f t="shared" si="14"/>
        <v>10</v>
      </c>
      <c r="C33" s="5">
        <f t="shared" si="10"/>
        <v>27.119729148328254</v>
      </c>
      <c r="D33" s="11">
        <f t="shared" si="0"/>
        <v>0.20121421971276676</v>
      </c>
      <c r="E33" s="11">
        <f t="shared" ref="E33:F52" si="15">$C$9*(($C$3*$C$4*($C$5-($C33+1/2*D33))+$C$6*($C$7-($C33+1/2*D33)))/$C$8/$C$4)</f>
        <v>0.19593234644530658</v>
      </c>
      <c r="F33" s="11">
        <f t="shared" si="15"/>
        <v>0.19607099561857746</v>
      </c>
      <c r="G33" s="12">
        <f t="shared" si="2"/>
        <v>0.19092049244279133</v>
      </c>
      <c r="H33" s="5">
        <f t="shared" si="11"/>
        <v>29.965380951163191</v>
      </c>
      <c r="I33" s="11">
        <f t="shared" si="3"/>
        <v>0.40780395748034515</v>
      </c>
      <c r="J33" s="11">
        <f t="shared" ref="J33:K52" si="16">$C$9*(($C$3*$C$4*($C33-($H33+1/2*I33))+$C$6*($C$7-($H33+1/2*I33)))/$C$8/$C$4)</f>
        <v>0.39709910359648609</v>
      </c>
      <c r="K33" s="11">
        <f t="shared" si="16"/>
        <v>0.39738010601093743</v>
      </c>
      <c r="L33" s="12">
        <f t="shared" si="5"/>
        <v>0.38694150191477084</v>
      </c>
      <c r="M33" s="23">
        <f t="shared" si="12"/>
        <v>30.756445318789975</v>
      </c>
      <c r="N33" s="11">
        <f t="shared" si="6"/>
        <v>0.50855566832168586</v>
      </c>
      <c r="O33" s="11">
        <f t="shared" ref="O33:P52" si="17">$C$9*(($C$3*$C$4*($H33-($M33+1/2*N33))+$C$6*($C$7-($M33+1/2*N33)))/$C$8/$C$4)</f>
        <v>0.49520608202824162</v>
      </c>
      <c r="P33" s="11">
        <f t="shared" si="17"/>
        <v>0.49555650866844453</v>
      </c>
      <c r="Q33" s="12">
        <f t="shared" si="8"/>
        <v>0.48253895161659249</v>
      </c>
    </row>
    <row r="34" spans="2:17" x14ac:dyDescent="0.2">
      <c r="B34" s="27">
        <f t="shared" si="14"/>
        <v>10.5</v>
      </c>
      <c r="C34" s="5">
        <f t="shared" si="10"/>
        <v>27.315752714375474</v>
      </c>
      <c r="D34" s="11">
        <f t="shared" si="0"/>
        <v>0.19092298249528766</v>
      </c>
      <c r="E34" s="11">
        <f t="shared" si="15"/>
        <v>0.1859112542047863</v>
      </c>
      <c r="F34" s="11">
        <f t="shared" si="15"/>
        <v>0.18604281207241188</v>
      </c>
      <c r="G34" s="12">
        <f t="shared" si="2"/>
        <v>0.18115573486148595</v>
      </c>
      <c r="H34" s="5">
        <f t="shared" si="11"/>
        <v>30.362664930931519</v>
      </c>
      <c r="I34" s="11">
        <f t="shared" si="3"/>
        <v>0.39674772684486892</v>
      </c>
      <c r="J34" s="11">
        <f t="shared" si="16"/>
        <v>0.38633309901519108</v>
      </c>
      <c r="K34" s="11">
        <f t="shared" si="16"/>
        <v>0.3866064829957202</v>
      </c>
      <c r="L34" s="12">
        <f t="shared" si="5"/>
        <v>0.37645088648759367</v>
      </c>
      <c r="M34" s="23">
        <f t="shared" si="12"/>
        <v>31.251881952345251</v>
      </c>
      <c r="N34" s="11">
        <f t="shared" si="6"/>
        <v>0.50240944404845023</v>
      </c>
      <c r="O34" s="11">
        <f t="shared" si="17"/>
        <v>0.48922119614217835</v>
      </c>
      <c r="P34" s="11">
        <f t="shared" si="17"/>
        <v>0.48956738764971819</v>
      </c>
      <c r="Q34" s="12">
        <f t="shared" si="8"/>
        <v>0.47670715619684012</v>
      </c>
    </row>
    <row r="35" spans="2:17" x14ac:dyDescent="0.2">
      <c r="B35" s="27">
        <f t="shared" si="14"/>
        <v>11</v>
      </c>
      <c r="C35" s="5">
        <f t="shared" si="10"/>
        <v>27.501750522694003</v>
      </c>
      <c r="D35" s="11">
        <f t="shared" si="0"/>
        <v>0.1811580975585648</v>
      </c>
      <c r="E35" s="11">
        <f t="shared" si="15"/>
        <v>0.17640269749765253</v>
      </c>
      <c r="F35" s="11">
        <f t="shared" si="15"/>
        <v>0.17652752674925154</v>
      </c>
      <c r="G35" s="12">
        <f t="shared" si="2"/>
        <v>0.17189040240422912</v>
      </c>
      <c r="H35" s="5">
        <f t="shared" si="11"/>
        <v>30.749177893823902</v>
      </c>
      <c r="I35" s="11">
        <f t="shared" si="3"/>
        <v>0.38575568670894533</v>
      </c>
      <c r="J35" s="11">
        <f t="shared" si="16"/>
        <v>0.37562959993283551</v>
      </c>
      <c r="K35" s="11">
        <f t="shared" si="16"/>
        <v>0.37589540971070839</v>
      </c>
      <c r="L35" s="12">
        <f t="shared" si="5"/>
        <v>0.36602117769913323</v>
      </c>
      <c r="M35" s="23">
        <f t="shared" si="12"/>
        <v>31.741330913650099</v>
      </c>
      <c r="N35" s="11">
        <f t="shared" si="6"/>
        <v>0.49603902172456488</v>
      </c>
      <c r="O35" s="11">
        <f t="shared" si="17"/>
        <v>0.48301799740429502</v>
      </c>
      <c r="P35" s="11">
        <f t="shared" si="17"/>
        <v>0.48335979929270217</v>
      </c>
      <c r="Q35" s="12">
        <f t="shared" si="8"/>
        <v>0.47066263226169791</v>
      </c>
    </row>
    <row r="36" spans="2:17" x14ac:dyDescent="0.2">
      <c r="B36" s="27">
        <f t="shared" si="14"/>
        <v>11.5</v>
      </c>
      <c r="C36" s="5">
        <f t="shared" si="10"/>
        <v>27.678235347436772</v>
      </c>
      <c r="D36" s="11">
        <f t="shared" si="0"/>
        <v>0.1718926442595694</v>
      </c>
      <c r="E36" s="11">
        <f t="shared" si="15"/>
        <v>0.16738046234775572</v>
      </c>
      <c r="F36" s="11">
        <f t="shared" si="15"/>
        <v>0.16749890712294074</v>
      </c>
      <c r="G36" s="12">
        <f t="shared" si="2"/>
        <v>0.16309895163561502</v>
      </c>
      <c r="H36" s="5">
        <f t="shared" si="11"/>
        <v>31.124982374439764</v>
      </c>
      <c r="I36" s="11">
        <f t="shared" si="3"/>
        <v>0.37485019271375103</v>
      </c>
      <c r="J36" s="11">
        <f t="shared" si="16"/>
        <v>0.365010375155015</v>
      </c>
      <c r="K36" s="11">
        <f t="shared" si="16"/>
        <v>0.36526867036593175</v>
      </c>
      <c r="L36" s="12">
        <f t="shared" si="5"/>
        <v>0.35567358751953954</v>
      </c>
      <c r="M36" s="23">
        <f t="shared" si="12"/>
        <v>32.224573788213476</v>
      </c>
      <c r="N36" s="11">
        <f t="shared" si="6"/>
        <v>0.48945899484078065</v>
      </c>
      <c r="O36" s="11">
        <f t="shared" si="17"/>
        <v>0.47661069622621038</v>
      </c>
      <c r="P36" s="11">
        <f t="shared" si="17"/>
        <v>0.47694796406484252</v>
      </c>
      <c r="Q36" s="12">
        <f t="shared" si="8"/>
        <v>0.46441922672737657</v>
      </c>
    </row>
    <row r="37" spans="2:17" x14ac:dyDescent="0.2">
      <c r="B37" s="27">
        <f t="shared" si="14"/>
        <v>12</v>
      </c>
      <c r="C37" s="5">
        <f t="shared" si="10"/>
        <v>27.845693736576202</v>
      </c>
      <c r="D37" s="11">
        <f t="shared" si="0"/>
        <v>0.16310107882974934</v>
      </c>
      <c r="E37" s="11">
        <f t="shared" si="15"/>
        <v>0.15881967551046847</v>
      </c>
      <c r="F37" s="11">
        <f t="shared" si="15"/>
        <v>0.15893206234759952</v>
      </c>
      <c r="G37" s="12">
        <f t="shared" si="2"/>
        <v>0.15475714555650052</v>
      </c>
      <c r="H37" s="5">
        <f t="shared" si="11"/>
        <v>31.490162686318961</v>
      </c>
      <c r="I37" s="11">
        <f t="shared" si="3"/>
        <v>0.36405114579706471</v>
      </c>
      <c r="J37" s="11">
        <f t="shared" si="16"/>
        <v>0.3544948032198918</v>
      </c>
      <c r="K37" s="11">
        <f t="shared" si="16"/>
        <v>0.35474565721254242</v>
      </c>
      <c r="L37" s="12">
        <f t="shared" si="5"/>
        <v>0.34542699879340616</v>
      </c>
      <c r="M37" s="23">
        <f t="shared" si="12"/>
        <v>32.701406378571853</v>
      </c>
      <c r="N37" s="11">
        <f t="shared" si="6"/>
        <v>0.48268429944092578</v>
      </c>
      <c r="O37" s="11">
        <f t="shared" si="17"/>
        <v>0.47001383658060158</v>
      </c>
      <c r="P37" s="11">
        <f t="shared" si="17"/>
        <v>0.47034643623068484</v>
      </c>
      <c r="Q37" s="12">
        <f t="shared" si="8"/>
        <v>0.45799111153881478</v>
      </c>
    </row>
    <row r="38" spans="2:17" x14ac:dyDescent="0.2">
      <c r="B38" s="27">
        <f t="shared" si="14"/>
        <v>12.5</v>
      </c>
      <c r="C38" s="5">
        <f t="shared" si="10"/>
        <v>28.004587353259932</v>
      </c>
      <c r="D38" s="11">
        <f t="shared" si="0"/>
        <v>0.15475916395385361</v>
      </c>
      <c r="E38" s="11">
        <f t="shared" si="15"/>
        <v>0.15069673590006483</v>
      </c>
      <c r="F38" s="11">
        <f t="shared" si="15"/>
        <v>0.15080337463647697</v>
      </c>
      <c r="G38" s="12">
        <f t="shared" si="2"/>
        <v>0.14684198678543839</v>
      </c>
      <c r="H38" s="5">
        <f t="shared" si="11"/>
        <v>31.844822530561515</v>
      </c>
      <c r="I38" s="11">
        <f t="shared" si="3"/>
        <v>0.35337618480851701</v>
      </c>
      <c r="J38" s="11">
        <f t="shared" si="16"/>
        <v>0.3441000599572937</v>
      </c>
      <c r="K38" s="11">
        <f t="shared" si="16"/>
        <v>0.34434355823463803</v>
      </c>
      <c r="L38" s="12">
        <f t="shared" si="5"/>
        <v>0.33529814800119834</v>
      </c>
      <c r="M38" s="23">
        <f t="shared" si="12"/>
        <v>33.171639038005573</v>
      </c>
      <c r="N38" s="11">
        <f t="shared" si="6"/>
        <v>0.47573007703278325</v>
      </c>
      <c r="O38" s="11">
        <f t="shared" si="17"/>
        <v>0.46324216251067279</v>
      </c>
      <c r="P38" s="11">
        <f t="shared" si="17"/>
        <v>0.46356997026687818</v>
      </c>
      <c r="Q38" s="12">
        <f t="shared" si="8"/>
        <v>0.45139265359377195</v>
      </c>
    </row>
    <row r="39" spans="2:17" x14ac:dyDescent="0.2">
      <c r="B39" s="27">
        <f t="shared" si="14"/>
        <v>13</v>
      </c>
      <c r="C39" s="5">
        <f t="shared" si="10"/>
        <v>28.155354248561995</v>
      </c>
      <c r="D39" s="11">
        <f t="shared" si="0"/>
        <v>0.14684390195049532</v>
      </c>
      <c r="E39" s="11">
        <f t="shared" si="15"/>
        <v>0.14298924952429473</v>
      </c>
      <c r="F39" s="11">
        <f t="shared" si="15"/>
        <v>0.14309043415048239</v>
      </c>
      <c r="G39" s="12">
        <f t="shared" si="2"/>
        <v>0.13933165415759488</v>
      </c>
      <c r="H39" s="5">
        <f t="shared" si="11"/>
        <v>32.189082792093778</v>
      </c>
      <c r="I39" s="11">
        <f t="shared" si="3"/>
        <v>0.34284086584317641</v>
      </c>
      <c r="J39" s="11">
        <f t="shared" si="16"/>
        <v>0.33384129311479321</v>
      </c>
      <c r="K39" s="11">
        <f t="shared" si="16"/>
        <v>0.3340775318989132</v>
      </c>
      <c r="L39" s="12">
        <f t="shared" si="5"/>
        <v>0.32530179541848336</v>
      </c>
      <c r="M39" s="23">
        <f t="shared" si="12"/>
        <v>33.635096870702519</v>
      </c>
      <c r="N39" s="11">
        <f t="shared" si="6"/>
        <v>0.46861155389280668</v>
      </c>
      <c r="O39" s="11">
        <f t="shared" si="17"/>
        <v>0.45631050060312028</v>
      </c>
      <c r="P39" s="11">
        <f t="shared" si="17"/>
        <v>0.45663340325197466</v>
      </c>
      <c r="Q39" s="12">
        <f t="shared" si="8"/>
        <v>0.44463830022207784</v>
      </c>
    </row>
    <row r="40" spans="2:17" x14ac:dyDescent="0.2">
      <c r="B40" s="27">
        <f t="shared" si="14"/>
        <v>13.5</v>
      </c>
      <c r="C40" s="5">
        <f t="shared" si="10"/>
        <v>28.298410069138271</v>
      </c>
      <c r="D40" s="11">
        <f t="shared" si="0"/>
        <v>0.13933347137024082</v>
      </c>
      <c r="E40" s="11">
        <f t="shared" si="15"/>
        <v>0.1356759677467719</v>
      </c>
      <c r="F40" s="11">
        <f t="shared" si="15"/>
        <v>0.13577197721688816</v>
      </c>
      <c r="G40" s="12">
        <f t="shared" si="2"/>
        <v>0.1322054425663543</v>
      </c>
      <c r="H40" s="5">
        <f t="shared" si="11"/>
        <v>32.523079510641956</v>
      </c>
      <c r="I40" s="11">
        <f t="shared" si="3"/>
        <v>0.33245882914821084</v>
      </c>
      <c r="J40" s="11">
        <f t="shared" si="16"/>
        <v>0.32373178488307031</v>
      </c>
      <c r="K40" s="11">
        <f t="shared" si="16"/>
        <v>0.32396086979503036</v>
      </c>
      <c r="L40" s="12">
        <f t="shared" si="5"/>
        <v>0.31545088348397166</v>
      </c>
      <c r="M40" s="23">
        <f t="shared" si="12"/>
        <v>34.091619814340028</v>
      </c>
      <c r="N40" s="11">
        <f t="shared" si="6"/>
        <v>0.46134393527924633</v>
      </c>
      <c r="O40" s="11">
        <f t="shared" si="17"/>
        <v>0.44923365697816608</v>
      </c>
      <c r="P40" s="11">
        <f t="shared" si="17"/>
        <v>0.44955155178356948</v>
      </c>
      <c r="Q40" s="12">
        <f t="shared" si="8"/>
        <v>0.43774247881060885</v>
      </c>
    </row>
    <row r="41" spans="2:17" x14ac:dyDescent="0.2">
      <c r="B41" s="27">
        <f t="shared" si="14"/>
        <v>14</v>
      </c>
      <c r="C41" s="5">
        <f t="shared" si="10"/>
        <v>28.434149203115592</v>
      </c>
      <c r="D41" s="11">
        <f t="shared" si="0"/>
        <v>0.13220716683643138</v>
      </c>
      <c r="E41" s="11">
        <f t="shared" si="15"/>
        <v>0.12873672870697522</v>
      </c>
      <c r="F41" s="11">
        <f t="shared" si="15"/>
        <v>0.12882782770787321</v>
      </c>
      <c r="G41" s="12">
        <f t="shared" si="2"/>
        <v>0.12544370588176809</v>
      </c>
      <c r="H41" s="5">
        <f t="shared" si="11"/>
        <v>32.84696201430669</v>
      </c>
      <c r="I41" s="11">
        <f t="shared" si="3"/>
        <v>0.32224195440467829</v>
      </c>
      <c r="J41" s="11">
        <f t="shared" si="16"/>
        <v>0.31378310310155566</v>
      </c>
      <c r="K41" s="11">
        <f t="shared" si="16"/>
        <v>0.31400514794826245</v>
      </c>
      <c r="L41" s="12">
        <f t="shared" si="5"/>
        <v>0.30575668413739437</v>
      </c>
      <c r="M41" s="23">
        <f t="shared" si="12"/>
        <v>34.541062619608915</v>
      </c>
      <c r="N41" s="11">
        <f t="shared" si="6"/>
        <v>0.45394231318586648</v>
      </c>
      <c r="O41" s="11">
        <f t="shared" si="17"/>
        <v>0.44202632746473769</v>
      </c>
      <c r="P41" s="11">
        <f t="shared" si="17"/>
        <v>0.44233912208991727</v>
      </c>
      <c r="Q41" s="12">
        <f t="shared" si="8"/>
        <v>0.43071950927614566</v>
      </c>
    </row>
    <row r="42" spans="2:17" x14ac:dyDescent="0.2">
      <c r="B42" s="27">
        <f t="shared" si="14"/>
        <v>14.5</v>
      </c>
      <c r="C42" s="5">
        <f t="shared" si="10"/>
        <v>28.562945867373575</v>
      </c>
      <c r="D42" s="11">
        <f t="shared" si="0"/>
        <v>0.12544534196288731</v>
      </c>
      <c r="E42" s="11">
        <f t="shared" si="15"/>
        <v>0.12215240173636152</v>
      </c>
      <c r="F42" s="11">
        <f t="shared" si="15"/>
        <v>0.12223884141730787</v>
      </c>
      <c r="G42" s="12">
        <f t="shared" si="2"/>
        <v>0.11902780278847871</v>
      </c>
      <c r="H42" s="5">
        <f t="shared" si="11"/>
        <v>33.160891204413645</v>
      </c>
      <c r="I42" s="11">
        <f t="shared" si="3"/>
        <v>0.31220050513696235</v>
      </c>
      <c r="J42" s="11">
        <f t="shared" si="16"/>
        <v>0.30400524187711725</v>
      </c>
      <c r="K42" s="11">
        <f t="shared" si="16"/>
        <v>0.304220367537688</v>
      </c>
      <c r="L42" s="12">
        <f t="shared" si="5"/>
        <v>0.29622893584123383</v>
      </c>
      <c r="M42" s="23">
        <f t="shared" si="12"/>
        <v>34.9832947398708</v>
      </c>
      <c r="N42" s="11">
        <f t="shared" si="6"/>
        <v>0.44642158637746515</v>
      </c>
      <c r="O42" s="11">
        <f t="shared" si="17"/>
        <v>0.43470301973505665</v>
      </c>
      <c r="P42" s="11">
        <f t="shared" si="17"/>
        <v>0.43501063210942004</v>
      </c>
      <c r="Q42" s="12">
        <f t="shared" si="8"/>
        <v>0.42358352819172085</v>
      </c>
    </row>
    <row r="43" spans="2:17" x14ac:dyDescent="0.2">
      <c r="B43" s="27">
        <f t="shared" si="14"/>
        <v>15</v>
      </c>
      <c r="C43" s="5">
        <f t="shared" si="10"/>
        <v>28.685155139216693</v>
      </c>
      <c r="D43" s="11">
        <f t="shared" si="0"/>
        <v>0.11902935519112355</v>
      </c>
      <c r="E43" s="11">
        <f t="shared" si="15"/>
        <v>0.11590483461735658</v>
      </c>
      <c r="F43" s="11">
        <f t="shared" si="15"/>
        <v>0.1159868532824181</v>
      </c>
      <c r="G43" s="12">
        <f t="shared" si="2"/>
        <v>0.11294004539379665</v>
      </c>
      <c r="H43" s="5">
        <f t="shared" si="11"/>
        <v>33.465037981048276</v>
      </c>
      <c r="I43" s="11">
        <f t="shared" si="3"/>
        <v>0.30234326295580016</v>
      </c>
      <c r="J43" s="11">
        <f t="shared" si="16"/>
        <v>0.29440675230321028</v>
      </c>
      <c r="K43" s="11">
        <f t="shared" si="16"/>
        <v>0.29461508570784112</v>
      </c>
      <c r="L43" s="12">
        <f t="shared" si="5"/>
        <v>0.28687597095613859</v>
      </c>
      <c r="M43" s="23">
        <f t="shared" si="12"/>
        <v>35.418200142913825</v>
      </c>
      <c r="N43" s="11">
        <f t="shared" si="6"/>
        <v>0.43879639154943795</v>
      </c>
      <c r="O43" s="11">
        <f t="shared" si="17"/>
        <v>0.42727798627126545</v>
      </c>
      <c r="P43" s="11">
        <f t="shared" si="17"/>
        <v>0.42758034440981735</v>
      </c>
      <c r="Q43" s="12">
        <f t="shared" si="8"/>
        <v>0.4163484234679225</v>
      </c>
    </row>
    <row r="44" spans="2:17" x14ac:dyDescent="0.2">
      <c r="B44" s="27">
        <f t="shared" si="14"/>
        <v>15.5</v>
      </c>
      <c r="C44" s="5">
        <f t="shared" si="10"/>
        <v>28.801113935280771</v>
      </c>
      <c r="D44" s="11">
        <f t="shared" si="0"/>
        <v>0.11294151839775952</v>
      </c>
      <c r="E44" s="11">
        <f t="shared" si="15"/>
        <v>0.10997680353981833</v>
      </c>
      <c r="F44" s="11">
        <f t="shared" si="15"/>
        <v>0.11005462730483929</v>
      </c>
      <c r="G44" s="12">
        <f t="shared" si="2"/>
        <v>0.10716365046425545</v>
      </c>
      <c r="H44" s="5">
        <f t="shared" si="11"/>
        <v>33.759581799370615</v>
      </c>
      <c r="I44" s="11">
        <f t="shared" si="3"/>
        <v>0.29267765229708131</v>
      </c>
      <c r="J44" s="11">
        <f t="shared" si="16"/>
        <v>0.28499486392428264</v>
      </c>
      <c r="K44" s="11">
        <f t="shared" si="16"/>
        <v>0.28519653711906884</v>
      </c>
      <c r="L44" s="12">
        <f t="shared" si="5"/>
        <v>0.27770483409833002</v>
      </c>
      <c r="M44" s="23">
        <f t="shared" si="12"/>
        <v>35.845677055643748</v>
      </c>
      <c r="N44" s="11">
        <f t="shared" si="6"/>
        <v>0.43108104454723395</v>
      </c>
      <c r="O44" s="11">
        <f t="shared" si="17"/>
        <v>0.41976516712786921</v>
      </c>
      <c r="P44" s="11">
        <f t="shared" si="17"/>
        <v>0.42006220891012752</v>
      </c>
      <c r="Q44" s="12">
        <f t="shared" si="8"/>
        <v>0.40902777857945249</v>
      </c>
    </row>
    <row r="45" spans="2:17" x14ac:dyDescent="0.2">
      <c r="B45" s="27">
        <f t="shared" ref="B45:B108" si="18">B44+$C$9</f>
        <v>16</v>
      </c>
      <c r="C45" s="5">
        <f t="shared" si="10"/>
        <v>28.911141940372659</v>
      </c>
      <c r="D45" s="11">
        <f t="shared" si="0"/>
        <v>0.10716504813043548</v>
      </c>
      <c r="E45" s="11">
        <f t="shared" si="15"/>
        <v>0.10435196561701161</v>
      </c>
      <c r="F45" s="11">
        <f t="shared" si="15"/>
        <v>0.10442580903298887</v>
      </c>
      <c r="G45" s="12">
        <f t="shared" si="2"/>
        <v>0.10168269315620353</v>
      </c>
      <c r="H45" s="5">
        <f t="shared" si="11"/>
        <v>34.044709347450969</v>
      </c>
      <c r="I45" s="11">
        <f t="shared" si="3"/>
        <v>0.28320985627745709</v>
      </c>
      <c r="J45" s="11">
        <f t="shared" si="16"/>
        <v>0.27577559755017395</v>
      </c>
      <c r="K45" s="11">
        <f t="shared" si="16"/>
        <v>0.27597074684176492</v>
      </c>
      <c r="L45" s="12">
        <f t="shared" si="5"/>
        <v>0.26872139206826451</v>
      </c>
      <c r="M45" s="23">
        <f t="shared" si="12"/>
        <v>36.265637651510858</v>
      </c>
      <c r="N45" s="11">
        <f t="shared" si="6"/>
        <v>0.42328949066822841</v>
      </c>
      <c r="O45" s="11">
        <f t="shared" si="17"/>
        <v>0.41217814153818749</v>
      </c>
      <c r="P45" s="11">
        <f t="shared" si="17"/>
        <v>0.41246981445285091</v>
      </c>
      <c r="Q45" s="12">
        <f t="shared" si="8"/>
        <v>0.40163482540945394</v>
      </c>
    </row>
    <row r="46" spans="2:17" x14ac:dyDescent="0.2">
      <c r="B46" s="27">
        <f t="shared" si="18"/>
        <v>16.5</v>
      </c>
      <c r="C46" s="5">
        <f t="shared" si="10"/>
        <v>29.015542488803764</v>
      </c>
      <c r="D46" s="11">
        <f t="shared" si="0"/>
        <v>0.10168401933780245</v>
      </c>
      <c r="E46" s="11">
        <f t="shared" si="15"/>
        <v>9.9014813830185011E-2</v>
      </c>
      <c r="F46" s="11">
        <f t="shared" si="15"/>
        <v>9.9084880474759982E-2</v>
      </c>
      <c r="G46" s="12">
        <f t="shared" si="2"/>
        <v>9.6482063112877534E-2</v>
      </c>
      <c r="H46" s="5">
        <f t="shared" si="11"/>
        <v>34.320613336972571</v>
      </c>
      <c r="I46" s="11">
        <f t="shared" si="3"/>
        <v>0.27394492424912825</v>
      </c>
      <c r="J46" s="11">
        <f t="shared" si="16"/>
        <v>0.26675386998758882</v>
      </c>
      <c r="K46" s="11">
        <f t="shared" si="16"/>
        <v>0.26694263516195421</v>
      </c>
      <c r="L46" s="12">
        <f t="shared" si="5"/>
        <v>0.25993043590312576</v>
      </c>
      <c r="M46" s="23">
        <f t="shared" si="12"/>
        <v>36.678007689520818</v>
      </c>
      <c r="N46" s="11">
        <f t="shared" si="6"/>
        <v>0.41543526314878548</v>
      </c>
      <c r="O46" s="11">
        <f t="shared" si="17"/>
        <v>0.40453008749113012</v>
      </c>
      <c r="P46" s="11">
        <f t="shared" si="17"/>
        <v>0.40481634835214358</v>
      </c>
      <c r="Q46" s="12">
        <f t="shared" si="8"/>
        <v>0.39418240486029804</v>
      </c>
    </row>
    <row r="47" spans="2:17" x14ac:dyDescent="0.2">
      <c r="B47" s="27">
        <f t="shared" si="18"/>
        <v>17</v>
      </c>
      <c r="C47" s="5">
        <f t="shared" si="10"/>
        <v>29.114603400647191</v>
      </c>
      <c r="D47" s="11">
        <f t="shared" si="0"/>
        <v>9.6483321466022523E-2</v>
      </c>
      <c r="E47" s="11">
        <f t="shared" si="15"/>
        <v>9.3950634277539274E-2</v>
      </c>
      <c r="F47" s="11">
        <f t="shared" si="15"/>
        <v>9.4017117316237034E-2</v>
      </c>
      <c r="G47" s="12">
        <f t="shared" si="2"/>
        <v>9.1547422806919992E-2</v>
      </c>
      <c r="H47" s="5">
        <f t="shared" si="11"/>
        <v>34.587491398714462</v>
      </c>
      <c r="I47" s="11">
        <f t="shared" si="3"/>
        <v>0.26488687159985025</v>
      </c>
      <c r="J47" s="11">
        <f t="shared" si="16"/>
        <v>0.25793359122035409</v>
      </c>
      <c r="K47" s="11">
        <f t="shared" si="16"/>
        <v>0.25811611483031605</v>
      </c>
      <c r="L47" s="12">
        <f t="shared" si="5"/>
        <v>0.25133577557125869</v>
      </c>
      <c r="M47" s="23">
        <f t="shared" si="12"/>
        <v>37.082726112803421</v>
      </c>
      <c r="N47" s="11">
        <f t="shared" si="6"/>
        <v>0.4075314490135436</v>
      </c>
      <c r="O47" s="11">
        <f t="shared" si="17"/>
        <v>0.39683374847693798</v>
      </c>
      <c r="P47" s="11">
        <f t="shared" si="17"/>
        <v>0.39711456311602389</v>
      </c>
      <c r="Q47" s="12">
        <f t="shared" si="8"/>
        <v>0.38668293444995222</v>
      </c>
    </row>
    <row r="48" spans="2:17" x14ac:dyDescent="0.2">
      <c r="B48" s="27">
        <f t="shared" si="18"/>
        <v>17.5</v>
      </c>
      <c r="C48" s="5">
        <f t="shared" si="10"/>
        <v>29.208597775223939</v>
      </c>
      <c r="D48" s="11">
        <f t="shared" si="0"/>
        <v>9.154861680074311E-2</v>
      </c>
      <c r="E48" s="11">
        <f t="shared" si="15"/>
        <v>8.9145465609723654E-2</v>
      </c>
      <c r="F48" s="11">
        <f t="shared" si="15"/>
        <v>8.9208548328487944E-2</v>
      </c>
      <c r="G48" s="12">
        <f t="shared" si="2"/>
        <v>8.6865168013497515E-2</v>
      </c>
      <c r="H48" s="5">
        <f t="shared" si="11"/>
        <v>34.845545075259871</v>
      </c>
      <c r="I48" s="11">
        <f t="shared" si="3"/>
        <v>0.25603877231005379</v>
      </c>
      <c r="J48" s="11">
        <f t="shared" si="16"/>
        <v>0.24931775453691501</v>
      </c>
      <c r="K48" s="11">
        <f t="shared" si="16"/>
        <v>0.24949418125345971</v>
      </c>
      <c r="L48" s="12">
        <f t="shared" si="5"/>
        <v>0.24294032779424707</v>
      </c>
      <c r="M48" s="23">
        <f t="shared" si="12"/>
        <v>37.479744613911656</v>
      </c>
      <c r="N48" s="11">
        <f t="shared" si="6"/>
        <v>0.39959066153263156</v>
      </c>
      <c r="O48" s="11">
        <f t="shared" si="17"/>
        <v>0.38910140666740012</v>
      </c>
      <c r="P48" s="11">
        <f t="shared" si="17"/>
        <v>0.38937674960761243</v>
      </c>
      <c r="Q48" s="12">
        <f t="shared" si="8"/>
        <v>0.37914838217823194</v>
      </c>
    </row>
    <row r="49" spans="2:17" x14ac:dyDescent="0.2">
      <c r="B49" s="27">
        <f t="shared" si="18"/>
        <v>18</v>
      </c>
      <c r="C49" s="5">
        <f t="shared" si="10"/>
        <v>29.297784744005718</v>
      </c>
      <c r="D49" s="11">
        <f t="shared" si="0"/>
        <v>8.6866300939699784E-2</v>
      </c>
      <c r="E49" s="11">
        <f t="shared" si="15"/>
        <v>8.4586060540032856E-2</v>
      </c>
      <c r="F49" s="11">
        <f t="shared" si="15"/>
        <v>8.4645916850523972E-2</v>
      </c>
      <c r="G49" s="12">
        <f t="shared" si="2"/>
        <v>8.2422390305047374E-2</v>
      </c>
      <c r="H49" s="5">
        <f t="shared" si="11"/>
        <v>35.094978903874043</v>
      </c>
      <c r="I49" s="11">
        <f t="shared" si="3"/>
        <v>0.24740284474689855</v>
      </c>
      <c r="J49" s="11">
        <f t="shared" si="16"/>
        <v>0.24090852007229249</v>
      </c>
      <c r="K49" s="11">
        <f t="shared" si="16"/>
        <v>0.24107899609500089</v>
      </c>
      <c r="L49" s="12">
        <f t="shared" si="5"/>
        <v>0.23474619745191114</v>
      </c>
      <c r="M49" s="23">
        <f t="shared" si="12"/>
        <v>37.869027173288472</v>
      </c>
      <c r="N49" s="11">
        <f t="shared" si="6"/>
        <v>0.39162501859605731</v>
      </c>
      <c r="O49" s="11">
        <f t="shared" si="17"/>
        <v>0.38134486185791083</v>
      </c>
      <c r="P49" s="11">
        <f t="shared" si="17"/>
        <v>0.38161471597228719</v>
      </c>
      <c r="Q49" s="12">
        <f t="shared" si="8"/>
        <v>0.37159024600751211</v>
      </c>
    </row>
    <row r="50" spans="2:17" x14ac:dyDescent="0.2">
      <c r="B50" s="27">
        <f t="shared" si="18"/>
        <v>18.5</v>
      </c>
      <c r="C50" s="5">
        <f t="shared" si="10"/>
        <v>29.382410185010027</v>
      </c>
      <c r="D50" s="11">
        <f t="shared" si="0"/>
        <v>8.2423465286973571E-2</v>
      </c>
      <c r="E50" s="11">
        <f t="shared" si="15"/>
        <v>8.0259849323190566E-2</v>
      </c>
      <c r="F50" s="11">
        <f t="shared" si="15"/>
        <v>8.0316644242239818E-2</v>
      </c>
      <c r="G50" s="12">
        <f t="shared" si="2"/>
        <v>7.8206841464256063E-2</v>
      </c>
      <c r="H50" s="5">
        <f t="shared" si="11"/>
        <v>35.335999582962941</v>
      </c>
      <c r="I50" s="11">
        <f t="shared" si="3"/>
        <v>0.23898053114494699</v>
      </c>
      <c r="J50" s="11">
        <f t="shared" si="16"/>
        <v>0.23270729220239211</v>
      </c>
      <c r="K50" s="11">
        <f t="shared" si="16"/>
        <v>0.23287196472463415</v>
      </c>
      <c r="L50" s="12">
        <f t="shared" si="5"/>
        <v>0.2267547529969034</v>
      </c>
      <c r="M50" s="23">
        <f t="shared" si="12"/>
        <v>38.250549576665797</v>
      </c>
      <c r="N50" s="11">
        <f t="shared" si="6"/>
        <v>0.38364612637319273</v>
      </c>
      <c r="O50" s="11">
        <f t="shared" si="17"/>
        <v>0.3735754155558963</v>
      </c>
      <c r="P50" s="11">
        <f t="shared" si="17"/>
        <v>0.3738397717148505</v>
      </c>
      <c r="Q50" s="12">
        <f t="shared" si="8"/>
        <v>0.36401953835816314</v>
      </c>
    </row>
    <row r="51" spans="2:17" x14ac:dyDescent="0.2">
      <c r="B51" s="27">
        <f t="shared" si="18"/>
        <v>19</v>
      </c>
      <c r="C51" s="5">
        <f t="shared" si="10"/>
        <v>29.462707400657042</v>
      </c>
      <c r="D51" s="11">
        <f t="shared" si="0"/>
        <v>7.8207861465505235E-2</v>
      </c>
      <c r="E51" s="11">
        <f t="shared" si="15"/>
        <v>7.615490510203568E-2</v>
      </c>
      <c r="F51" s="11">
        <f t="shared" si="15"/>
        <v>7.6208795206576724E-2</v>
      </c>
      <c r="G51" s="12">
        <f t="shared" si="2"/>
        <v>7.420689971716013E-2</v>
      </c>
      <c r="H51" s="5">
        <f t="shared" si="11"/>
        <v>35.56881521596226</v>
      </c>
      <c r="I51" s="11">
        <f t="shared" si="3"/>
        <v>0.23077257119483335</v>
      </c>
      <c r="J51" s="11">
        <f t="shared" si="16"/>
        <v>0.22471479120096904</v>
      </c>
      <c r="K51" s="11">
        <f t="shared" si="16"/>
        <v>0.22487380792580802</v>
      </c>
      <c r="L51" s="12">
        <f t="shared" si="5"/>
        <v>0.21896669627872842</v>
      </c>
      <c r="M51" s="23">
        <f t="shared" si="12"/>
        <v>38.624298916544603</v>
      </c>
      <c r="N51" s="11">
        <f t="shared" si="6"/>
        <v>0.37566506767952135</v>
      </c>
      <c r="O51" s="11">
        <f t="shared" si="17"/>
        <v>0.36580385965293388</v>
      </c>
      <c r="P51" s="11">
        <f t="shared" si="17"/>
        <v>0.36606271636363202</v>
      </c>
      <c r="Q51" s="12">
        <f t="shared" si="8"/>
        <v>0.35644677507043088</v>
      </c>
    </row>
    <row r="52" spans="2:17" x14ac:dyDescent="0.2">
      <c r="B52" s="27">
        <f t="shared" si="18"/>
        <v>19.5</v>
      </c>
      <c r="C52" s="5">
        <f t="shared" si="10"/>
        <v>29.538897760957024</v>
      </c>
      <c r="D52" s="11">
        <f t="shared" si="0"/>
        <v>7.4207867549756265E-2</v>
      </c>
      <c r="E52" s="11">
        <f t="shared" si="15"/>
        <v>7.2259911026575085E-2</v>
      </c>
      <c r="F52" s="11">
        <f t="shared" si="15"/>
        <v>7.2311044885308554E-2</v>
      </c>
      <c r="G52" s="12">
        <f t="shared" si="2"/>
        <v>7.0411537693277695E-2</v>
      </c>
      <c r="H52" s="5">
        <f t="shared" si="11"/>
        <v>35.793634626916777</v>
      </c>
      <c r="I52" s="11">
        <f t="shared" si="3"/>
        <v>0.22277907013472042</v>
      </c>
      <c r="J52" s="11">
        <f t="shared" si="16"/>
        <v>0.21693111954368396</v>
      </c>
      <c r="K52" s="11">
        <f t="shared" si="16"/>
        <v>0.21708462824669858</v>
      </c>
      <c r="L52" s="12">
        <f t="shared" si="5"/>
        <v>0.21138212715176888</v>
      </c>
      <c r="M52" s="23">
        <f t="shared" si="12"/>
        <v>38.990273082341787</v>
      </c>
      <c r="N52" s="11">
        <f t="shared" si="6"/>
        <v>0.36769239452289498</v>
      </c>
      <c r="O52" s="11">
        <f t="shared" si="17"/>
        <v>0.35804046916666915</v>
      </c>
      <c r="P52" s="11">
        <f t="shared" si="17"/>
        <v>0.35829383220727001</v>
      </c>
      <c r="Q52" s="12">
        <f t="shared" si="8"/>
        <v>0.34888196833201318</v>
      </c>
    </row>
    <row r="53" spans="2:17" x14ac:dyDescent="0.2">
      <c r="B53" s="27">
        <f t="shared" si="18"/>
        <v>20</v>
      </c>
      <c r="C53" s="5">
        <f t="shared" si="10"/>
        <v>29.611191313801491</v>
      </c>
      <c r="D53" s="11">
        <f t="shared" si="0"/>
        <v>7.0412456025421649E-2</v>
      </c>
      <c r="E53" s="11">
        <f t="shared" ref="E53:F72" si="19">$C$9*(($C$3*$C$4*($C$5-($C53+1/2*D53))+$C$6*($C$7-($C53+1/2*D53)))/$C$8/$C$4)</f>
        <v>6.8564129054754341E-2</v>
      </c>
      <c r="F53" s="11">
        <f t="shared" si="19"/>
        <v>6.8612647637734364E-2</v>
      </c>
      <c r="G53" s="12">
        <f t="shared" si="2"/>
        <v>6.6810292024440623E-2</v>
      </c>
      <c r="H53" s="5">
        <f t="shared" si="11"/>
        <v>36.010666742394655</v>
      </c>
      <c r="I53" s="11">
        <f t="shared" si="3"/>
        <v>0.21499956171435519</v>
      </c>
      <c r="J53" s="11">
        <f t="shared" ref="J53:K72" si="20">$C$9*(($C$3*$C$4*($C53-($H53+1/2*I53))+$C$6*($C$7-($H53+1/2*I53)))/$C$8/$C$4)</f>
        <v>0.2093558232193535</v>
      </c>
      <c r="K53" s="11">
        <f t="shared" si="20"/>
        <v>0.20950397135484719</v>
      </c>
      <c r="L53" s="12">
        <f t="shared" si="5"/>
        <v>0.20400060321822572</v>
      </c>
      <c r="M53" s="23">
        <f t="shared" si="12"/>
        <v>39.348480243275581</v>
      </c>
      <c r="N53" s="11">
        <f t="shared" si="6"/>
        <v>0.3597381243477647</v>
      </c>
      <c r="O53" s="11">
        <f t="shared" ref="O53:P72" si="21">$C$9*(($C$3*$C$4*($H53-($M53+1/2*N53))+$C$6*($C$7-($M53+1/2*N53)))/$C$8/$C$4)</f>
        <v>0.35029499858363572</v>
      </c>
      <c r="P53" s="11">
        <f t="shared" si="21"/>
        <v>0.35054288063494432</v>
      </c>
      <c r="Q53" s="12">
        <f t="shared" si="8"/>
        <v>0.34133462311442997</v>
      </c>
    </row>
    <row r="54" spans="2:17" x14ac:dyDescent="0.2">
      <c r="B54" s="27">
        <f t="shared" si="18"/>
        <v>20.5</v>
      </c>
      <c r="C54" s="5">
        <f t="shared" si="10"/>
        <v>29.679787364040632</v>
      </c>
      <c r="D54" s="11">
        <f t="shared" si="0"/>
        <v>6.6811163387866773E-2</v>
      </c>
      <c r="E54" s="11">
        <f t="shared" si="19"/>
        <v>6.505737034893537E-2</v>
      </c>
      <c r="F54" s="11">
        <f t="shared" si="19"/>
        <v>6.5103407416207237E-2</v>
      </c>
      <c r="G54" s="12">
        <f t="shared" si="2"/>
        <v>6.339323449851611E-2</v>
      </c>
      <c r="H54" s="5">
        <f t="shared" si="11"/>
        <v>36.220120034741484</v>
      </c>
      <c r="I54" s="11">
        <f t="shared" si="3"/>
        <v>0.20743306637810371</v>
      </c>
      <c r="J54" s="11">
        <f t="shared" si="20"/>
        <v>0.20198794838567852</v>
      </c>
      <c r="K54" s="11">
        <f t="shared" si="20"/>
        <v>0.20213088273297961</v>
      </c>
      <c r="L54" s="12">
        <f t="shared" si="5"/>
        <v>0.19682119503462223</v>
      </c>
      <c r="M54" s="23">
        <f t="shared" si="12"/>
        <v>39.698938327592138</v>
      </c>
      <c r="N54" s="11">
        <f t="shared" si="6"/>
        <v>0.35181173953848682</v>
      </c>
      <c r="O54" s="11">
        <f t="shared" si="21"/>
        <v>0.34257668137560154</v>
      </c>
      <c r="P54" s="11">
        <f t="shared" si="21"/>
        <v>0.34281910165237733</v>
      </c>
      <c r="Q54" s="12">
        <f t="shared" si="8"/>
        <v>0.33381373670173725</v>
      </c>
    </row>
    <row r="55" spans="2:17" x14ac:dyDescent="0.2">
      <c r="B55" s="27">
        <f t="shared" si="18"/>
        <v>21</v>
      </c>
      <c r="C55" s="5">
        <f t="shared" si="10"/>
        <v>29.744875022943411</v>
      </c>
      <c r="D55" s="11">
        <f t="shared" si="0"/>
        <v>6.3394061295470913E-2</v>
      </c>
      <c r="E55" s="11">
        <f t="shared" si="19"/>
        <v>6.1729967186464875E-2</v>
      </c>
      <c r="F55" s="11">
        <f t="shared" si="19"/>
        <v>6.1773649656826253E-2</v>
      </c>
      <c r="G55" s="12">
        <f t="shared" si="2"/>
        <v>6.0150944688487584E-2</v>
      </c>
      <c r="H55" s="5">
        <f t="shared" si="11"/>
        <v>36.422202022016492</v>
      </c>
      <c r="I55" s="11">
        <f t="shared" si="3"/>
        <v>0.20007814499130466</v>
      </c>
      <c r="J55" s="11">
        <f t="shared" si="20"/>
        <v>0.19482609368528289</v>
      </c>
      <c r="K55" s="11">
        <f t="shared" si="20"/>
        <v>0.19496396003206609</v>
      </c>
      <c r="L55" s="12">
        <f t="shared" si="5"/>
        <v>0.18984253708962104</v>
      </c>
      <c r="M55" s="23">
        <f t="shared" si="12"/>
        <v>40.041674501308165</v>
      </c>
      <c r="N55" s="11">
        <f t="shared" si="6"/>
        <v>0.34392218978214589</v>
      </c>
      <c r="O55" s="11">
        <f t="shared" si="21"/>
        <v>0.33489423230036447</v>
      </c>
      <c r="P55" s="11">
        <f t="shared" si="21"/>
        <v>0.33513121618426112</v>
      </c>
      <c r="Q55" s="12">
        <f t="shared" si="8"/>
        <v>0.32632780093247238</v>
      </c>
    </row>
    <row r="56" spans="2:17" x14ac:dyDescent="0.2">
      <c r="B56" s="27">
        <f t="shared" si="18"/>
        <v>21.5</v>
      </c>
      <c r="C56" s="5">
        <f t="shared" si="10"/>
        <v>29.806633729555166</v>
      </c>
      <c r="D56" s="11">
        <f t="shared" si="0"/>
        <v>6.0151729198353848E-2</v>
      </c>
      <c r="E56" s="11">
        <f t="shared" si="19"/>
        <v>5.8572746306896989E-2</v>
      </c>
      <c r="F56" s="11">
        <f t="shared" si="19"/>
        <v>5.8614194607797911E-2</v>
      </c>
      <c r="G56" s="12">
        <f t="shared" si="2"/>
        <v>5.7074483981444414E-2</v>
      </c>
      <c r="H56" s="5">
        <f t="shared" si="11"/>
        <v>36.617118820269098</v>
      </c>
      <c r="I56" s="11">
        <f t="shared" si="3"/>
        <v>0.19293294841363059</v>
      </c>
      <c r="J56" s="11">
        <f t="shared" si="20"/>
        <v>0.18786845851777298</v>
      </c>
      <c r="K56" s="11">
        <f t="shared" si="20"/>
        <v>0.18800140137753921</v>
      </c>
      <c r="L56" s="12">
        <f t="shared" si="5"/>
        <v>0.18306287484130979</v>
      </c>
      <c r="M56" s="23">
        <f t="shared" si="12"/>
        <v>40.376724649255479</v>
      </c>
      <c r="N56" s="11">
        <f t="shared" si="6"/>
        <v>0.33607789692754225</v>
      </c>
      <c r="O56" s="11">
        <f t="shared" si="21"/>
        <v>0.32725585213319414</v>
      </c>
      <c r="P56" s="11">
        <f t="shared" si="21"/>
        <v>0.32748743080904602</v>
      </c>
      <c r="Q56" s="12">
        <f t="shared" si="8"/>
        <v>0.31888480681006753</v>
      </c>
    </row>
    <row r="57" spans="2:17" x14ac:dyDescent="0.2">
      <c r="B57" s="27">
        <f t="shared" si="18"/>
        <v>22</v>
      </c>
      <c r="C57" s="5">
        <f t="shared" si="10"/>
        <v>29.865233745390032</v>
      </c>
      <c r="D57" s="11">
        <f t="shared" si="0"/>
        <v>5.7075228367023216E-2</v>
      </c>
      <c r="E57" s="11">
        <f t="shared" si="19"/>
        <v>5.5577003622388814E-2</v>
      </c>
      <c r="F57" s="11">
        <f t="shared" si="19"/>
        <v>5.561633202193559E-2</v>
      </c>
      <c r="G57" s="12">
        <f t="shared" si="2"/>
        <v>5.4155370935871756E-2</v>
      </c>
      <c r="H57" s="5">
        <f t="shared" si="11"/>
        <v>36.805074744110023</v>
      </c>
      <c r="I57" s="11">
        <f t="shared" si="3"/>
        <v>0.18599526320372542</v>
      </c>
      <c r="J57" s="11">
        <f t="shared" si="20"/>
        <v>0.18111288754462776</v>
      </c>
      <c r="K57" s="11">
        <f t="shared" si="20"/>
        <v>0.18124104990567894</v>
      </c>
      <c r="L57" s="12">
        <f t="shared" si="5"/>
        <v>0.17648010808367717</v>
      </c>
      <c r="M57" s="23">
        <f t="shared" si="12"/>
        <v>40.704132860859161</v>
      </c>
      <c r="N57" s="11">
        <f t="shared" si="6"/>
        <v>0.32828676201039525</v>
      </c>
      <c r="O57" s="11">
        <f t="shared" si="21"/>
        <v>0.31966923450762236</v>
      </c>
      <c r="P57" s="11">
        <f t="shared" si="21"/>
        <v>0.31989544460456987</v>
      </c>
      <c r="Q57" s="12">
        <f t="shared" si="8"/>
        <v>0.31149225116865537</v>
      </c>
    </row>
    <row r="58" spans="2:17" x14ac:dyDescent="0.2">
      <c r="B58" s="27">
        <f t="shared" si="18"/>
        <v>22.5</v>
      </c>
      <c r="C58" s="5">
        <f t="shared" si="10"/>
        <v>29.920836623821955</v>
      </c>
      <c r="D58" s="11">
        <f t="shared" si="0"/>
        <v>5.4156077249347276E-2</v>
      </c>
      <c r="E58" s="11">
        <f t="shared" si="19"/>
        <v>5.2734480221551965E-2</v>
      </c>
      <c r="F58" s="11">
        <f t="shared" si="19"/>
        <v>5.2771797143531557E-2</v>
      </c>
      <c r="G58" s="12">
        <f t="shared" si="2"/>
        <v>5.1385557899311894E-2</v>
      </c>
      <c r="H58" s="5">
        <f t="shared" si="11"/>
        <v>36.986271951808028</v>
      </c>
      <c r="I58" s="11">
        <f t="shared" si="3"/>
        <v>0.17926255372117628</v>
      </c>
      <c r="J58" s="11">
        <f t="shared" si="20"/>
        <v>0.17455691168599544</v>
      </c>
      <c r="K58" s="11">
        <f t="shared" si="20"/>
        <v>0.17468043478941889</v>
      </c>
      <c r="L58" s="12">
        <f t="shared" si="5"/>
        <v>0.17009183089473198</v>
      </c>
      <c r="M58" s="23">
        <f t="shared" si="12"/>
        <v>41.023950922759731</v>
      </c>
      <c r="N58" s="11">
        <f t="shared" si="6"/>
        <v>0.32055617414551552</v>
      </c>
      <c r="O58" s="11">
        <f t="shared" si="21"/>
        <v>0.312141574574196</v>
      </c>
      <c r="P58" s="11">
        <f t="shared" si="21"/>
        <v>0.31236245781294286</v>
      </c>
      <c r="Q58" s="12">
        <f t="shared" si="8"/>
        <v>0.30415714511033592</v>
      </c>
    </row>
    <row r="59" spans="2:17" x14ac:dyDescent="0.2">
      <c r="B59" s="27">
        <f t="shared" si="18"/>
        <v>23</v>
      </c>
      <c r="C59" s="5">
        <f t="shared" si="10"/>
        <v>29.973595655468426</v>
      </c>
      <c r="D59" s="11">
        <f t="shared" si="0"/>
        <v>5.1386228087907736E-2</v>
      </c>
      <c r="E59" s="11">
        <f t="shared" si="19"/>
        <v>5.0037339600600035E-2</v>
      </c>
      <c r="F59" s="11">
        <f t="shared" si="19"/>
        <v>5.0072747923391885E-2</v>
      </c>
      <c r="G59" s="12">
        <f t="shared" si="2"/>
        <v>4.8757408821929631E-2</v>
      </c>
      <c r="H59" s="5">
        <f t="shared" si="11"/>
        <v>37.160910131402481</v>
      </c>
      <c r="I59" s="11">
        <f t="shared" si="3"/>
        <v>0.17273200087479101</v>
      </c>
      <c r="J59" s="11">
        <f t="shared" si="20"/>
        <v>0.16819778585182785</v>
      </c>
      <c r="K59" s="11">
        <f t="shared" si="20"/>
        <v>0.16831680899618051</v>
      </c>
      <c r="L59" s="12">
        <f t="shared" si="5"/>
        <v>0.1638953684024915</v>
      </c>
      <c r="M59" s="23">
        <f t="shared" si="12"/>
        <v>41.336237820098084</v>
      </c>
      <c r="N59" s="11">
        <f t="shared" si="6"/>
        <v>0.31289302101497463</v>
      </c>
      <c r="O59" s="11">
        <f t="shared" si="21"/>
        <v>0.3046795792133315</v>
      </c>
      <c r="P59" s="11">
        <f t="shared" si="21"/>
        <v>0.30489518206062471</v>
      </c>
      <c r="Q59" s="12">
        <f t="shared" si="8"/>
        <v>0.29688602395679176</v>
      </c>
    </row>
    <row r="60" spans="2:17" x14ac:dyDescent="0.2">
      <c r="B60" s="27">
        <f t="shared" si="18"/>
        <v>23.5</v>
      </c>
      <c r="C60" s="5">
        <f t="shared" si="10"/>
        <v>30.02365629079473</v>
      </c>
      <c r="D60" s="11">
        <f t="shared" si="0"/>
        <v>4.8758044733276731E-2</v>
      </c>
      <c r="E60" s="11">
        <f t="shared" si="19"/>
        <v>4.7478146059028177E-2</v>
      </c>
      <c r="F60" s="11">
        <f t="shared" si="19"/>
        <v>4.751174339922716E-2</v>
      </c>
      <c r="G60" s="12">
        <f t="shared" si="2"/>
        <v>4.6263678204817325E-2</v>
      </c>
      <c r="H60" s="5">
        <f t="shared" si="11"/>
        <v>37.329186224564701</v>
      </c>
      <c r="I60" s="11">
        <f t="shared" si="3"/>
        <v>0.1664005377500897</v>
      </c>
      <c r="J60" s="11">
        <f t="shared" si="20"/>
        <v>0.16203252363414969</v>
      </c>
      <c r="K60" s="11">
        <f t="shared" si="20"/>
        <v>0.16214718400469313</v>
      </c>
      <c r="L60" s="12">
        <f t="shared" si="5"/>
        <v>0.15788781058984314</v>
      </c>
      <c r="M60" s="23">
        <f t="shared" si="12"/>
        <v>41.641059248018031</v>
      </c>
      <c r="N60" s="11">
        <f t="shared" si="6"/>
        <v>0.30530370070728846</v>
      </c>
      <c r="O60" s="11">
        <f t="shared" si="21"/>
        <v>0.29728947856372223</v>
      </c>
      <c r="P60" s="11">
        <f t="shared" si="21"/>
        <v>0.29749985189499056</v>
      </c>
      <c r="Q60" s="12">
        <f t="shared" si="8"/>
        <v>0.2896849584828014</v>
      </c>
    </row>
    <row r="61" spans="2:17" x14ac:dyDescent="0.2">
      <c r="B61" s="27">
        <f t="shared" si="18"/>
        <v>24</v>
      </c>
      <c r="C61" s="5">
        <f t="shared" si="10"/>
        <v>30.071156541103829</v>
      </c>
      <c r="D61" s="11">
        <f t="shared" si="0"/>
        <v>4.6264281592049088E-2</v>
      </c>
      <c r="E61" s="11">
        <f t="shared" si="19"/>
        <v>4.5049844200257663E-2</v>
      </c>
      <c r="F61" s="11">
        <f t="shared" si="19"/>
        <v>4.5081723181792314E-2</v>
      </c>
      <c r="G61" s="12">
        <f t="shared" si="2"/>
        <v>4.3897491125004934E-2</v>
      </c>
      <c r="H61" s="5">
        <f t="shared" si="11"/>
        <v>37.491294185167639</v>
      </c>
      <c r="I61" s="11">
        <f t="shared" si="3"/>
        <v>0.16026488233389038</v>
      </c>
      <c r="J61" s="11">
        <f t="shared" si="20"/>
        <v>0.15605792917262568</v>
      </c>
      <c r="K61" s="11">
        <f t="shared" si="20"/>
        <v>0.15616836169310869</v>
      </c>
      <c r="L61" s="12">
        <f t="shared" si="5"/>
        <v>0.1520660433450019</v>
      </c>
      <c r="M61" s="23">
        <f t="shared" si="12"/>
        <v>41.938487134702619</v>
      </c>
      <c r="N61" s="11">
        <f t="shared" si="6"/>
        <v>0.29779413468649446</v>
      </c>
      <c r="O61" s="11">
        <f t="shared" si="21"/>
        <v>0.2899770386509738</v>
      </c>
      <c r="P61" s="11">
        <f t="shared" si="21"/>
        <v>0.29018223742190641</v>
      </c>
      <c r="Q61" s="12">
        <f t="shared" si="8"/>
        <v>0.28255956722184422</v>
      </c>
    </row>
    <row r="62" spans="2:17" x14ac:dyDescent="0.2">
      <c r="B62" s="27">
        <f t="shared" si="18"/>
        <v>24.5</v>
      </c>
      <c r="C62" s="5">
        <f t="shared" si="10"/>
        <v>30.116227359017355</v>
      </c>
      <c r="D62" s="11">
        <f t="shared" si="0"/>
        <v>4.3898063651588812E-2</v>
      </c>
      <c r="E62" s="11">
        <f t="shared" si="19"/>
        <v>4.27457394807347E-2</v>
      </c>
      <c r="F62" s="11">
        <f t="shared" si="19"/>
        <v>4.2775987990219561E-2</v>
      </c>
      <c r="G62" s="12">
        <f t="shared" si="2"/>
        <v>4.1652324282102485E-2</v>
      </c>
      <c r="H62" s="5">
        <f t="shared" si="11"/>
        <v>37.647424769736034</v>
      </c>
      <c r="I62" s="11">
        <f t="shared" si="3"/>
        <v>0.15432156753972601</v>
      </c>
      <c r="J62" s="11">
        <f t="shared" si="20"/>
        <v>0.15027062639180816</v>
      </c>
      <c r="K62" s="11">
        <f t="shared" si="20"/>
        <v>0.15037696359694117</v>
      </c>
      <c r="L62" s="12">
        <f t="shared" si="5"/>
        <v>0.14642677695088657</v>
      </c>
      <c r="M62" s="23">
        <f t="shared" si="12"/>
        <v>42.22859917704497</v>
      </c>
      <c r="N62" s="11">
        <f t="shared" si="6"/>
        <v>0.29036978169194083</v>
      </c>
      <c r="O62" s="11">
        <f t="shared" si="21"/>
        <v>0.28274757492252744</v>
      </c>
      <c r="P62" s="11">
        <f t="shared" si="21"/>
        <v>0.28294765785022447</v>
      </c>
      <c r="Q62" s="12">
        <f t="shared" si="8"/>
        <v>0.27551502965480401</v>
      </c>
    </row>
    <row r="63" spans="2:17" x14ac:dyDescent="0.2">
      <c r="B63" s="27">
        <f t="shared" si="18"/>
        <v>25</v>
      </c>
      <c r="C63" s="5">
        <f t="shared" si="10"/>
        <v>30.158992999496622</v>
      </c>
      <c r="D63" s="11">
        <f t="shared" si="0"/>
        <v>4.1652867526427259E-2</v>
      </c>
      <c r="E63" s="11">
        <f t="shared" si="19"/>
        <v>4.0559479753858513E-2</v>
      </c>
      <c r="F63" s="11">
        <f t="shared" si="19"/>
        <v>4.0588181182888601E-2</v>
      </c>
      <c r="G63" s="12">
        <f t="shared" si="2"/>
        <v>3.9521988014325757E-2</v>
      </c>
      <c r="H63" s="5">
        <f t="shared" si="11"/>
        <v>37.797765357147384</v>
      </c>
      <c r="I63" s="11">
        <f t="shared" si="3"/>
        <v>0.14856696872459338</v>
      </c>
      <c r="J63" s="11">
        <f t="shared" si="20"/>
        <v>0.1446670857955728</v>
      </c>
      <c r="K63" s="11">
        <f t="shared" si="20"/>
        <v>0.14476945772245955</v>
      </c>
      <c r="L63" s="12">
        <f t="shared" si="5"/>
        <v>0.14096657219416425</v>
      </c>
      <c r="M63" s="23">
        <f t="shared" si="12"/>
        <v>42.511478389860343</v>
      </c>
      <c r="N63" s="11">
        <f t="shared" si="6"/>
        <v>0.28303565238970113</v>
      </c>
      <c r="O63" s="11">
        <f t="shared" si="21"/>
        <v>0.27560596651447156</v>
      </c>
      <c r="P63" s="11">
        <f t="shared" si="21"/>
        <v>0.27580099576869616</v>
      </c>
      <c r="Q63" s="12">
        <f t="shared" si="8"/>
        <v>0.26855610011184455</v>
      </c>
    </row>
    <row r="64" spans="2:17" x14ac:dyDescent="0.2">
      <c r="B64" s="27">
        <f t="shared" si="18"/>
        <v>25.5</v>
      </c>
      <c r="C64" s="5">
        <f t="shared" si="10"/>
        <v>30.199571362398995</v>
      </c>
      <c r="D64" s="11">
        <f t="shared" si="0"/>
        <v>3.952250347405277E-2</v>
      </c>
      <c r="E64" s="11">
        <f t="shared" si="19"/>
        <v>3.8485037757858893E-2</v>
      </c>
      <c r="F64" s="11">
        <f t="shared" si="19"/>
        <v>3.8512271232908915E-2</v>
      </c>
      <c r="G64" s="12">
        <f t="shared" si="2"/>
        <v>3.7500609234324939E-2</v>
      </c>
      <c r="H64" s="5">
        <f t="shared" si="11"/>
        <v>37.942499795139852</v>
      </c>
      <c r="I64" s="11">
        <f t="shared" si="3"/>
        <v>0.14299732887510755</v>
      </c>
      <c r="J64" s="11">
        <f t="shared" si="20"/>
        <v>0.13924364899213584</v>
      </c>
      <c r="K64" s="11">
        <f t="shared" si="20"/>
        <v>0.1393421830890639</v>
      </c>
      <c r="L64" s="12">
        <f t="shared" si="5"/>
        <v>0.13568186426293163</v>
      </c>
      <c r="M64" s="23">
        <f t="shared" si="12"/>
        <v>42.787212669371655</v>
      </c>
      <c r="N64" s="11">
        <f t="shared" si="6"/>
        <v>0.27579632461498077</v>
      </c>
      <c r="O64" s="11">
        <f t="shared" si="21"/>
        <v>0.2685566710938373</v>
      </c>
      <c r="P64" s="11">
        <f t="shared" si="21"/>
        <v>0.26874671199876765</v>
      </c>
      <c r="Q64" s="12">
        <f t="shared" si="8"/>
        <v>0.26168712223504548</v>
      </c>
    </row>
    <row r="65" spans="2:17" x14ac:dyDescent="0.2">
      <c r="B65" s="27">
        <f t="shared" si="18"/>
        <v>26</v>
      </c>
      <c r="C65" s="5">
        <f t="shared" si="10"/>
        <v>30.238074317513981</v>
      </c>
      <c r="D65" s="11">
        <f t="shared" si="0"/>
        <v>3.7501098330516014E-2</v>
      </c>
      <c r="E65" s="11">
        <f t="shared" si="19"/>
        <v>3.6516694499339905E-2</v>
      </c>
      <c r="F65" s="11">
        <f t="shared" si="19"/>
        <v>3.6542535099908263E-2</v>
      </c>
      <c r="G65" s="12">
        <f t="shared" si="2"/>
        <v>3.5582615237770822E-2</v>
      </c>
      <c r="H65" s="5">
        <f t="shared" si="11"/>
        <v>38.081808271356593</v>
      </c>
      <c r="I65" s="11">
        <f t="shared" si="3"/>
        <v>0.13760878162947796</v>
      </c>
      <c r="J65" s="11">
        <f t="shared" si="20"/>
        <v>0.13399655111170397</v>
      </c>
      <c r="K65" s="11">
        <f t="shared" si="20"/>
        <v>0.13409137216279554</v>
      </c>
      <c r="L65" s="12">
        <f t="shared" si="5"/>
        <v>0.13056898459093128</v>
      </c>
      <c r="M65" s="23">
        <f t="shared" si="12"/>
        <v>43.055894371544191</v>
      </c>
      <c r="N65" s="11">
        <f t="shared" si="6"/>
        <v>0.26865595906175965</v>
      </c>
      <c r="O65" s="11">
        <f t="shared" si="21"/>
        <v>0.26160374013638837</v>
      </c>
      <c r="P65" s="11">
        <f t="shared" si="21"/>
        <v>0.26178886088317926</v>
      </c>
      <c r="Q65" s="12">
        <f t="shared" si="8"/>
        <v>0.25491204386539262</v>
      </c>
    </row>
    <row r="66" spans="2:17" x14ac:dyDescent="0.2">
      <c r="B66" s="27">
        <f t="shared" si="18"/>
        <v>26.5</v>
      </c>
      <c r="C66" s="5">
        <f t="shared" si="10"/>
        <v>30.274608012975111</v>
      </c>
      <c r="D66" s="11">
        <f t="shared" si="0"/>
        <v>3.5583079318806651E-2</v>
      </c>
      <c r="E66" s="11">
        <f t="shared" si="19"/>
        <v>3.4649023486688066E-2</v>
      </c>
      <c r="F66" s="11">
        <f t="shared" si="19"/>
        <v>3.4673542452281138E-2</v>
      </c>
      <c r="G66" s="12">
        <f t="shared" si="2"/>
        <v>3.3762718340061837E-2</v>
      </c>
      <c r="H66" s="5">
        <f t="shared" si="11"/>
        <v>38.21586720681816</v>
      </c>
      <c r="I66" s="11">
        <f t="shared" si="3"/>
        <v>0.13239737229080215</v>
      </c>
      <c r="J66" s="11">
        <f t="shared" si="20"/>
        <v>0.12892194126816878</v>
      </c>
      <c r="K66" s="11">
        <f t="shared" si="20"/>
        <v>0.12901317133251258</v>
      </c>
      <c r="L66" s="12">
        <f t="shared" si="5"/>
        <v>0.12562418079584539</v>
      </c>
      <c r="M66" s="23">
        <f t="shared" si="12"/>
        <v>43.317619905705236</v>
      </c>
      <c r="N66" s="11">
        <f t="shared" si="6"/>
        <v>0.26161831529138307</v>
      </c>
      <c r="O66" s="11">
        <f t="shared" si="21"/>
        <v>0.25475083451498426</v>
      </c>
      <c r="P66" s="11">
        <f t="shared" si="21"/>
        <v>0.25493110588536488</v>
      </c>
      <c r="Q66" s="12">
        <f t="shared" si="8"/>
        <v>0.24823443223240155</v>
      </c>
    </row>
    <row r="67" spans="2:17" x14ac:dyDescent="0.2">
      <c r="B67" s="27">
        <f t="shared" si="18"/>
        <v>27</v>
      </c>
      <c r="C67" s="5">
        <f t="shared" si="10"/>
        <v>30.309273167897913</v>
      </c>
      <c r="D67" s="11">
        <f t="shared" si="0"/>
        <v>3.3763158685359486E-2</v>
      </c>
      <c r="E67" s="11">
        <f t="shared" si="19"/>
        <v>3.2876875769868773E-2</v>
      </c>
      <c r="F67" s="11">
        <f t="shared" si="19"/>
        <v>3.2900140696400515E-2</v>
      </c>
      <c r="G67" s="12">
        <f t="shared" si="2"/>
        <v>3.2035901298798422E-2</v>
      </c>
      <c r="H67" s="5">
        <f t="shared" si="11"/>
        <v>38.344849169866158</v>
      </c>
      <c r="I67" s="11">
        <f t="shared" si="3"/>
        <v>0.12735907697692234</v>
      </c>
      <c r="J67" s="11">
        <f t="shared" si="20"/>
        <v>0.12401590120627833</v>
      </c>
      <c r="K67" s="11">
        <f t="shared" si="20"/>
        <v>0.12410365957025761</v>
      </c>
      <c r="L67" s="12">
        <f t="shared" si="5"/>
        <v>0.1208436348494837</v>
      </c>
      <c r="M67" s="23">
        <f t="shared" si="12"/>
        <v>43.572489343759315</v>
      </c>
      <c r="N67" s="11">
        <f t="shared" si="6"/>
        <v>0.25468676794594391</v>
      </c>
      <c r="O67" s="11">
        <f t="shared" si="21"/>
        <v>0.24800124028736292</v>
      </c>
      <c r="P67" s="11">
        <f t="shared" si="21"/>
        <v>0.24817673538840063</v>
      </c>
      <c r="Q67" s="12">
        <f t="shared" si="8"/>
        <v>0.24165748933805298</v>
      </c>
    </row>
    <row r="68" spans="2:17" x14ac:dyDescent="0.2">
      <c r="B68" s="27">
        <f t="shared" si="18"/>
        <v>27.5</v>
      </c>
      <c r="C68" s="5">
        <f t="shared" si="10"/>
        <v>30.342165350050696</v>
      </c>
      <c r="D68" s="11">
        <f t="shared" si="0"/>
        <v>3.2036319122338452E-2</v>
      </c>
      <c r="E68" s="11">
        <f t="shared" si="19"/>
        <v>3.1195365745376989E-2</v>
      </c>
      <c r="F68" s="11">
        <f t="shared" si="19"/>
        <v>3.1217440771522432E-2</v>
      </c>
      <c r="G68" s="12">
        <f t="shared" si="2"/>
        <v>3.0397403481833406E-2</v>
      </c>
      <c r="H68" s="5">
        <f t="shared" si="11"/>
        <v>38.468922808762741</v>
      </c>
      <c r="I68" s="11">
        <f t="shared" si="3"/>
        <v>0.12248982004249091</v>
      </c>
      <c r="J68" s="11">
        <f t="shared" si="20"/>
        <v>0.11927446226637556</v>
      </c>
      <c r="K68" s="11">
        <f t="shared" si="20"/>
        <v>0.11935886540799856</v>
      </c>
      <c r="L68" s="12">
        <f t="shared" si="5"/>
        <v>0.1162234796085711</v>
      </c>
      <c r="M68" s="23">
        <f t="shared" si="12"/>
        <v>43.820606045198566</v>
      </c>
      <c r="N68" s="11">
        <f t="shared" si="6"/>
        <v>0.24786432306521231</v>
      </c>
      <c r="O68" s="11">
        <f t="shared" si="21"/>
        <v>0.24135788458475049</v>
      </c>
      <c r="P68" s="11">
        <f t="shared" si="21"/>
        <v>0.24152867859486277</v>
      </c>
      <c r="Q68" s="12">
        <f t="shared" si="8"/>
        <v>0.23518406743898207</v>
      </c>
    </row>
    <row r="69" spans="2:17" x14ac:dyDescent="0.2">
      <c r="B69" s="27">
        <f t="shared" si="18"/>
        <v>28</v>
      </c>
      <c r="C69" s="5">
        <f t="shared" si="10"/>
        <v>30.373375239323689</v>
      </c>
      <c r="D69" s="11">
        <f t="shared" si="0"/>
        <v>3.0397799935506328E-2</v>
      </c>
      <c r="E69" s="11">
        <f t="shared" si="19"/>
        <v>2.9599857687199232E-2</v>
      </c>
      <c r="F69" s="11">
        <f t="shared" si="19"/>
        <v>2.9620803671217232E-2</v>
      </c>
      <c r="G69" s="12">
        <f t="shared" si="2"/>
        <v>2.8842707742767402E-2</v>
      </c>
      <c r="H69" s="5">
        <f t="shared" si="11"/>
        <v>38.588252801262712</v>
      </c>
      <c r="I69" s="11">
        <f t="shared" si="3"/>
        <v>0.11778548989989207</v>
      </c>
      <c r="J69" s="11">
        <f t="shared" si="20"/>
        <v>0.11469362079002007</v>
      </c>
      <c r="K69" s="11">
        <f t="shared" si="20"/>
        <v>0.11477478235415402</v>
      </c>
      <c r="L69" s="12">
        <f t="shared" si="5"/>
        <v>0.11175981382629903</v>
      </c>
      <c r="M69" s="23">
        <f t="shared" si="12"/>
        <v>44.062076298009138</v>
      </c>
      <c r="N69" s="11">
        <f t="shared" si="6"/>
        <v>0.24115363441765578</v>
      </c>
      <c r="O69" s="11">
        <f t="shared" si="21"/>
        <v>0.23482335151419237</v>
      </c>
      <c r="P69" s="11">
        <f t="shared" si="21"/>
        <v>0.23498952144040816</v>
      </c>
      <c r="Q69" s="12">
        <f t="shared" si="8"/>
        <v>0.22881668454203419</v>
      </c>
    </row>
    <row r="70" spans="2:17" x14ac:dyDescent="0.2">
      <c r="B70" s="27">
        <f t="shared" si="18"/>
        <v>28.5</v>
      </c>
      <c r="C70" s="5">
        <f t="shared" si="10"/>
        <v>30.402988877722873</v>
      </c>
      <c r="D70" s="11">
        <f t="shared" si="0"/>
        <v>2.8843083919549144E-2</v>
      </c>
      <c r="E70" s="11">
        <f t="shared" si="19"/>
        <v>2.8085952966661012E-2</v>
      </c>
      <c r="F70" s="11">
        <f t="shared" si="19"/>
        <v>2.8105827654174277E-2</v>
      </c>
      <c r="G70" s="12">
        <f t="shared" si="2"/>
        <v>2.73675279677052E-2</v>
      </c>
      <c r="H70" s="5">
        <f t="shared" si="11"/>
        <v>38.702999819598467</v>
      </c>
      <c r="I70" s="11">
        <f t="shared" si="3"/>
        <v>0.11324195335722408</v>
      </c>
      <c r="J70" s="11">
        <f t="shared" si="20"/>
        <v>0.11026935208159716</v>
      </c>
      <c r="K70" s="11">
        <f t="shared" si="20"/>
        <v>0.11034738286508207</v>
      </c>
      <c r="L70" s="12">
        <f t="shared" si="5"/>
        <v>0.10744871575680742</v>
      </c>
      <c r="M70" s="23">
        <f t="shared" si="12"/>
        <v>44.297008975487287</v>
      </c>
      <c r="N70" s="11">
        <f t="shared" si="6"/>
        <v>0.23455701976684082</v>
      </c>
      <c r="O70" s="11">
        <f t="shared" si="21"/>
        <v>0.2283998979979612</v>
      </c>
      <c r="P70" s="11">
        <f t="shared" si="21"/>
        <v>0.22856152244439437</v>
      </c>
      <c r="Q70" s="12">
        <f t="shared" si="8"/>
        <v>0.22255753983851009</v>
      </c>
    </row>
    <row r="71" spans="2:17" x14ac:dyDescent="0.2">
      <c r="B71" s="27">
        <f t="shared" si="18"/>
        <v>29</v>
      </c>
      <c r="C71" s="5">
        <f t="shared" si="10"/>
        <v>30.431087906577694</v>
      </c>
      <c r="D71" s="11">
        <f t="shared" si="0"/>
        <v>2.7367884904670972E-2</v>
      </c>
      <c r="E71" s="11">
        <f t="shared" si="19"/>
        <v>2.6649477925923405E-2</v>
      </c>
      <c r="F71" s="11">
        <f t="shared" si="19"/>
        <v>2.6668336109115558E-2</v>
      </c>
      <c r="G71" s="12">
        <f t="shared" si="2"/>
        <v>2.5967797258942483E-2</v>
      </c>
      <c r="H71" s="5">
        <f t="shared" si="11"/>
        <v>38.813320509433034</v>
      </c>
      <c r="I71" s="11">
        <f t="shared" si="3"/>
        <v>0.1088550685836505</v>
      </c>
      <c r="J71" s="11">
        <f t="shared" si="20"/>
        <v>0.10599762303332955</v>
      </c>
      <c r="K71" s="11">
        <f t="shared" si="20"/>
        <v>0.10607263097902551</v>
      </c>
      <c r="L71" s="12">
        <f t="shared" si="5"/>
        <v>0.10328625545725151</v>
      </c>
      <c r="M71" s="23">
        <f t="shared" si="12"/>
        <v>44.525515208902299</v>
      </c>
      <c r="N71" s="11">
        <f t="shared" si="6"/>
        <v>0.22807647700428105</v>
      </c>
      <c r="O71" s="11">
        <f t="shared" si="21"/>
        <v>0.22208946948291866</v>
      </c>
      <c r="P71" s="11">
        <f t="shared" si="21"/>
        <v>0.22224662843035423</v>
      </c>
      <c r="Q71" s="12">
        <f t="shared" si="8"/>
        <v>0.21640852901168739</v>
      </c>
    </row>
    <row r="72" spans="2:17" x14ac:dyDescent="0.2">
      <c r="B72" s="27">
        <f t="shared" si="18"/>
        <v>29.5</v>
      </c>
      <c r="C72" s="5">
        <f t="shared" si="10"/>
        <v>30.457749791616642</v>
      </c>
      <c r="D72" s="11">
        <f t="shared" si="0"/>
        <v>2.5968135940126216E-2</v>
      </c>
      <c r="E72" s="11">
        <f t="shared" si="19"/>
        <v>2.5286472371697982E-2</v>
      </c>
      <c r="F72" s="11">
        <f t="shared" si="19"/>
        <v>2.5304366040369244E-2</v>
      </c>
      <c r="G72" s="12">
        <f t="shared" si="2"/>
        <v>2.4639656723006852E-2</v>
      </c>
      <c r="H72" s="5">
        <f t="shared" si="11"/>
        <v>38.91936748144397</v>
      </c>
      <c r="I72" s="11">
        <f t="shared" si="3"/>
        <v>0.10462069680502362</v>
      </c>
      <c r="J72" s="11">
        <f t="shared" si="20"/>
        <v>0.1018744035138916</v>
      </c>
      <c r="K72" s="11">
        <f t="shared" si="20"/>
        <v>0.10194649371278411</v>
      </c>
      <c r="L72" s="12">
        <f t="shared" si="5"/>
        <v>9.9268505885102734E-2</v>
      </c>
      <c r="M72" s="23">
        <f t="shared" si="12"/>
        <v>44.747708075876048</v>
      </c>
      <c r="N72" s="11">
        <f t="shared" si="6"/>
        <v>0.221713700088706</v>
      </c>
      <c r="O72" s="11">
        <f t="shared" si="21"/>
        <v>0.21589371546137767</v>
      </c>
      <c r="P72" s="11">
        <f t="shared" si="21"/>
        <v>0.2160464900578449</v>
      </c>
      <c r="Q72" s="12">
        <f t="shared" si="8"/>
        <v>0.21037125936066922</v>
      </c>
    </row>
    <row r="73" spans="2:17" x14ac:dyDescent="0.2">
      <c r="B73" s="27">
        <f t="shared" si="18"/>
        <v>30</v>
      </c>
      <c r="C73" s="5">
        <f t="shared" si="10"/>
        <v>30.483048036531187</v>
      </c>
      <c r="D73" s="11">
        <f t="shared" si="0"/>
        <v>2.4639978082112747E-2</v>
      </c>
      <c r="E73" s="11">
        <f t="shared" ref="E73:F92" si="22">$C$9*(($C$3*$C$4*($C$5-($C73+1/2*D73))+$C$6*($C$7-($C73+1/2*D73)))/$C$8/$C$4)</f>
        <v>2.3993178657457294E-2</v>
      </c>
      <c r="F73" s="11">
        <f t="shared" si="22"/>
        <v>2.40101571423545E-2</v>
      </c>
      <c r="G73" s="12">
        <f t="shared" si="2"/>
        <v>2.3379444832139142E-2</v>
      </c>
      <c r="H73" s="5">
        <f t="shared" si="11"/>
        <v>39.021289314301214</v>
      </c>
      <c r="I73" s="11">
        <f t="shared" si="3"/>
        <v>0.10053471282574565</v>
      </c>
      <c r="J73" s="11">
        <f t="shared" ref="J73:K92" si="23">$C$9*(($C$3*$C$4*($C73-($H73+1/2*I73))+$C$6*($C$7-($H73+1/2*I73)))/$C$8/$C$4)</f>
        <v>9.7895676614069768E-2</v>
      </c>
      <c r="K73" s="11">
        <f t="shared" si="23"/>
        <v>9.7964951314626209E-2</v>
      </c>
      <c r="L73" s="12">
        <f t="shared" si="5"/>
        <v>9.5391552881727931E-2</v>
      </c>
      <c r="M73" s="23">
        <f t="shared" si="12"/>
        <v>44.963702304290685</v>
      </c>
      <c r="N73" s="11">
        <f t="shared" si="6"/>
        <v>0.21547009473979983</v>
      </c>
      <c r="O73" s="11">
        <f t="shared" ref="O73:P92" si="24">$C$9*(($C$3*$C$4*($H73-($M73+1/2*N73))+$C$6*($C$7-($M73+1/2*N73)))/$C$8/$C$4)</f>
        <v>0.20981400475287995</v>
      </c>
      <c r="P73" s="11">
        <f t="shared" si="24"/>
        <v>0.20996247711503652</v>
      </c>
      <c r="Q73" s="12">
        <f t="shared" si="8"/>
        <v>0.2044470646912605</v>
      </c>
    </row>
    <row r="74" spans="2:17" x14ac:dyDescent="0.2">
      <c r="B74" s="27">
        <f t="shared" si="18"/>
        <v>30.5</v>
      </c>
      <c r="C74" s="5">
        <f t="shared" si="10"/>
        <v>30.507052385616834</v>
      </c>
      <c r="D74" s="11">
        <f t="shared" si="0"/>
        <v>2.337974975511611E-2</v>
      </c>
      <c r="E74" s="11">
        <f t="shared" si="22"/>
        <v>2.2766031324044433E-2</v>
      </c>
      <c r="F74" s="11">
        <f t="shared" si="22"/>
        <v>2.2782141432860045E-2</v>
      </c>
      <c r="G74" s="12">
        <f t="shared" si="2"/>
        <v>2.2183687329891087E-2</v>
      </c>
      <c r="H74" s="5">
        <f t="shared" si="11"/>
        <v>39.119230567895357</v>
      </c>
      <c r="I74" s="11">
        <f t="shared" si="3"/>
        <v>9.6593014466335433E-2</v>
      </c>
      <c r="J74" s="11">
        <f t="shared" si="23"/>
        <v>9.4057447836594185E-2</v>
      </c>
      <c r="K74" s="11">
        <f t="shared" si="23"/>
        <v>9.4124006460624965E-2</v>
      </c>
      <c r="L74" s="12">
        <f t="shared" si="5"/>
        <v>9.165150412715263E-2</v>
      </c>
      <c r="M74" s="23">
        <f t="shared" si="12"/>
        <v>45.173613991485169</v>
      </c>
      <c r="N74" s="11">
        <f t="shared" si="6"/>
        <v>0.20934679384179652</v>
      </c>
      <c r="O74" s="11">
        <f t="shared" si="24"/>
        <v>0.20385144050344917</v>
      </c>
      <c r="P74" s="11">
        <f t="shared" si="24"/>
        <v>0.20399569352858077</v>
      </c>
      <c r="Q74" s="12">
        <f t="shared" si="8"/>
        <v>0.19863701993154587</v>
      </c>
    </row>
    <row r="75" spans="2:17" x14ac:dyDescent="0.2">
      <c r="B75" s="27">
        <f t="shared" si="18"/>
        <v>31</v>
      </c>
      <c r="C75" s="5">
        <f t="shared" si="10"/>
        <v>30.52982901604997</v>
      </c>
      <c r="D75" s="11">
        <f t="shared" si="0"/>
        <v>2.2183976657376661E-2</v>
      </c>
      <c r="E75" s="11">
        <f t="shared" si="22"/>
        <v>2.1601647270120566E-2</v>
      </c>
      <c r="F75" s="11">
        <f t="shared" si="22"/>
        <v>2.161693341653597E-2</v>
      </c>
      <c r="G75" s="12">
        <f t="shared" si="2"/>
        <v>2.1049087653008541E-2</v>
      </c>
      <c r="H75" s="5">
        <f t="shared" si="11"/>
        <v>39.213331805760014</v>
      </c>
      <c r="I75" s="11">
        <f t="shared" si="3"/>
        <v>9.2791531000097738E-2</v>
      </c>
      <c r="J75" s="11">
        <f t="shared" si="23"/>
        <v>9.0355753311345099E-2</v>
      </c>
      <c r="K75" s="11">
        <f t="shared" si="23"/>
        <v>9.0419692475675106E-2</v>
      </c>
      <c r="L75" s="12">
        <f t="shared" si="5"/>
        <v>8.8044497145124634E-2</v>
      </c>
      <c r="M75" s="23">
        <f t="shared" si="12"/>
        <v>45.377560338458068</v>
      </c>
      <c r="N75" s="11">
        <f t="shared" si="6"/>
        <v>0.20334467251895211</v>
      </c>
      <c r="O75" s="11">
        <f t="shared" si="24"/>
        <v>0.19800687486532961</v>
      </c>
      <c r="P75" s="11">
        <f t="shared" si="24"/>
        <v>0.19814699205373723</v>
      </c>
      <c r="Q75" s="12">
        <f t="shared" si="8"/>
        <v>0.19294195543613091</v>
      </c>
    </row>
    <row r="76" spans="2:17" x14ac:dyDescent="0.2">
      <c r="B76" s="27">
        <f t="shared" si="18"/>
        <v>31.5</v>
      </c>
      <c r="C76" s="5">
        <f t="shared" si="10"/>
        <v>30.551440720330586</v>
      </c>
      <c r="D76" s="11">
        <f t="shared" si="0"/>
        <v>2.1049362182644245E-2</v>
      </c>
      <c r="E76" s="11">
        <f t="shared" si="22"/>
        <v>2.0496816425349833E-2</v>
      </c>
      <c r="F76" s="11">
        <f t="shared" si="22"/>
        <v>2.051132075147882E-2</v>
      </c>
      <c r="G76" s="12">
        <f t="shared" si="2"/>
        <v>1.9972517843191668E-2</v>
      </c>
      <c r="H76" s="5">
        <f t="shared" si="11"/>
        <v>39.303729625713224</v>
      </c>
      <c r="I76" s="11">
        <f t="shared" si="3"/>
        <v>8.9126230666584996E-2</v>
      </c>
      <c r="J76" s="11">
        <f t="shared" si="23"/>
        <v>8.6786667111587348E-2</v>
      </c>
      <c r="K76" s="11">
        <f t="shared" si="23"/>
        <v>8.6848080654905971E-2</v>
      </c>
      <c r="L76" s="12">
        <f t="shared" si="5"/>
        <v>8.4566706432202585E-2</v>
      </c>
      <c r="M76" s="23">
        <f t="shared" si="12"/>
        <v>45.57565939875694</v>
      </c>
      <c r="N76" s="11">
        <f t="shared" si="6"/>
        <v>0.19746436285092181</v>
      </c>
      <c r="O76" s="11">
        <f t="shared" si="24"/>
        <v>0.19228092332608515</v>
      </c>
      <c r="P76" s="11">
        <f t="shared" si="24"/>
        <v>0.19241698861361226</v>
      </c>
      <c r="Q76" s="12">
        <f t="shared" si="8"/>
        <v>0.18736247094870698</v>
      </c>
    </row>
    <row r="77" spans="2:17" x14ac:dyDescent="0.2">
      <c r="B77" s="27">
        <f t="shared" si="18"/>
        <v>32</v>
      </c>
      <c r="C77" s="5">
        <f t="shared" si="10"/>
        <v>30.571947079393833</v>
      </c>
      <c r="D77" s="11">
        <f t="shared" ref="D77:D140" si="25">$C$9*(($C$3*$C$4*($C$5-$C77)+$C$6*($C$7-$C77))/$C$8/$C$4)</f>
        <v>1.9972778331823746E-2</v>
      </c>
      <c r="E77" s="11">
        <f t="shared" si="22"/>
        <v>1.9448492900613359E-2</v>
      </c>
      <c r="F77" s="11">
        <f t="shared" si="22"/>
        <v>1.9462255393182658E-2</v>
      </c>
      <c r="G77" s="12">
        <f t="shared" ref="G77:G140" si="26">$C$9*(($C$3*$C$4*($C$5-($C77+F77))+$C$6*($C$7-($C77+F77)))/$C$8/$C$4)</f>
        <v>1.8951009923681567E-2</v>
      </c>
      <c r="H77" s="5">
        <f t="shared" si="11"/>
        <v>39.390556697818518</v>
      </c>
      <c r="I77" s="11">
        <f t="shared" ref="I77:I140" si="27">$C$9*(($C$3*$C$4*($C77-$H77)+$C$6*($C$7-$H77))/$C$8/$C$4)</f>
        <v>8.5593127334219504E-2</v>
      </c>
      <c r="J77" s="11">
        <f t="shared" si="23"/>
        <v>8.3346307741696199E-2</v>
      </c>
      <c r="K77" s="11">
        <f t="shared" si="23"/>
        <v>8.3405286756000063E-2</v>
      </c>
      <c r="L77" s="12">
        <f t="shared" ref="L77:L140" si="28">$C$9*(($C$3*$C$4*($C77-($H77+K77))+$C$6*($C$7-($H77+K77)))/$C$8/$C$4)</f>
        <v>8.121434977952964E-2</v>
      </c>
      <c r="M77" s="23">
        <f t="shared" si="12"/>
        <v>45.768029841703445</v>
      </c>
      <c r="N77" s="11">
        <f t="shared" ref="N77:N140" si="29">$C$9*(($C$3*$C$4*($H77-$M77)+$C$6*($C$7-$M77))/$C$8/$C$4)</f>
        <v>0.19170626820149506</v>
      </c>
      <c r="O77" s="11">
        <f t="shared" si="24"/>
        <v>0.18667397866120564</v>
      </c>
      <c r="P77" s="11">
        <f t="shared" si="24"/>
        <v>0.18680607626163839</v>
      </c>
      <c r="Q77" s="12">
        <f t="shared" ref="Q77:Q140" si="30">$C$9*(($C$3*$C$4*($H77-($M77+P77))+$C$6*($C$7-($M77+P77)))/$C$8/$C$4)</f>
        <v>0.18189894919775895</v>
      </c>
    </row>
    <row r="78" spans="2:17" x14ac:dyDescent="0.2">
      <c r="B78" s="27">
        <f t="shared" si="18"/>
        <v>32.5</v>
      </c>
      <c r="C78" s="5">
        <f t="shared" si="10"/>
        <v>30.591404626867682</v>
      </c>
      <c r="D78" s="11">
        <f t="shared" si="25"/>
        <v>1.8951257089446699E-2</v>
      </c>
      <c r="E78" s="11">
        <f t="shared" si="22"/>
        <v>1.845378659084872E-2</v>
      </c>
      <c r="F78" s="11">
        <f t="shared" si="22"/>
        <v>1.8466845191436959E-2</v>
      </c>
      <c r="G78" s="12">
        <f t="shared" si="26"/>
        <v>1.7981747716896167E-2</v>
      </c>
      <c r="H78" s="5">
        <f t="shared" si="11"/>
        <v>39.473941808836706</v>
      </c>
      <c r="I78" s="11">
        <f t="shared" si="27"/>
        <v>8.2188286379457048E-2</v>
      </c>
      <c r="J78" s="11">
        <f t="shared" si="23"/>
        <v>8.0030843861996118E-2</v>
      </c>
      <c r="K78" s="11">
        <f t="shared" si="23"/>
        <v>8.0087476728079879E-2</v>
      </c>
      <c r="L78" s="12">
        <f t="shared" si="28"/>
        <v>7.7983693851232772E-2</v>
      </c>
      <c r="M78" s="23">
        <f t="shared" si="12"/>
        <v>45.954790729577603</v>
      </c>
      <c r="N78" s="11">
        <f t="shared" si="29"/>
        <v>0.18607057713901115</v>
      </c>
      <c r="O78" s="11">
        <f t="shared" si="24"/>
        <v>0.18118622448911226</v>
      </c>
      <c r="P78" s="11">
        <f t="shared" si="24"/>
        <v>0.18131443874617195</v>
      </c>
      <c r="Q78" s="12">
        <f t="shared" si="30"/>
        <v>0.17655156910483719</v>
      </c>
    </row>
    <row r="79" spans="2:17" x14ac:dyDescent="0.2">
      <c r="B79" s="27">
        <f t="shared" si="18"/>
        <v>33</v>
      </c>
      <c r="C79" s="5">
        <f t="shared" ref="C79:C142" si="31">C78+1/6*(D78+2*E78+2*F78+G78)</f>
        <v>30.609867004929502</v>
      </c>
      <c r="D79" s="11">
        <f t="shared" si="25"/>
        <v>1.7981982241201195E-2</v>
      </c>
      <c r="E79" s="11">
        <f t="shared" si="22"/>
        <v>1.7509955207369556E-2</v>
      </c>
      <c r="F79" s="11">
        <f t="shared" si="22"/>
        <v>1.7522345917007898E-2</v>
      </c>
      <c r="G79" s="12">
        <f t="shared" si="26"/>
        <v>1.7062059080558242E-2</v>
      </c>
      <c r="H79" s="5">
        <f t="shared" ref="H79:H142" si="32">H78+1/6*(I78+2*J78+2*K78+L78)</f>
        <v>39.554009912405178</v>
      </c>
      <c r="I79" s="11">
        <f t="shared" si="27"/>
        <v>7.8907829845203253E-2</v>
      </c>
      <c r="J79" s="11">
        <f t="shared" si="23"/>
        <v>7.6836499311766546E-2</v>
      </c>
      <c r="K79" s="11">
        <f t="shared" si="23"/>
        <v>7.6890871738269362E-2</v>
      </c>
      <c r="L79" s="12">
        <f t="shared" si="28"/>
        <v>7.4871059078944036E-2</v>
      </c>
      <c r="M79" s="23">
        <f t="shared" ref="M79:M142" si="33">M78+1/6*(N78+2*O78+2*P78+Q78)</f>
        <v>46.136061308363338</v>
      </c>
      <c r="N79" s="11">
        <f t="shared" si="29"/>
        <v>0.18055727693118365</v>
      </c>
      <c r="O79" s="11">
        <f t="shared" si="24"/>
        <v>0.17581764841174011</v>
      </c>
      <c r="P79" s="11">
        <f t="shared" si="24"/>
        <v>0.17594206366037554</v>
      </c>
      <c r="Q79" s="12">
        <f t="shared" si="30"/>
        <v>0.17132031858901411</v>
      </c>
    </row>
    <row r="80" spans="2:17" x14ac:dyDescent="0.2">
      <c r="B80" s="27">
        <f t="shared" si="18"/>
        <v>33.5</v>
      </c>
      <c r="C80" s="5">
        <f t="shared" si="31"/>
        <v>30.627385112191256</v>
      </c>
      <c r="D80" s="11">
        <f t="shared" si="25"/>
        <v>1.7062281609959085E-2</v>
      </c>
      <c r="E80" s="11">
        <f t="shared" si="22"/>
        <v>1.6614396717697672E-2</v>
      </c>
      <c r="F80" s="11">
        <f t="shared" si="22"/>
        <v>1.6626153696119559E-2</v>
      </c>
      <c r="G80" s="12">
        <f t="shared" si="26"/>
        <v>1.6189408540912838E-2</v>
      </c>
      <c r="H80" s="5">
        <f t="shared" si="32"/>
        <v>39.630882184242544</v>
      </c>
      <c r="I80" s="11">
        <f t="shared" si="27"/>
        <v>7.5747940936829197E-2</v>
      </c>
      <c r="J80" s="11">
        <f t="shared" si="23"/>
        <v>7.3759557487237309E-2</v>
      </c>
      <c r="K80" s="11">
        <f t="shared" si="23"/>
        <v>7.3811752552789295E-2</v>
      </c>
      <c r="L80" s="12">
        <f t="shared" si="28"/>
        <v>7.1872823927807639E-2</v>
      </c>
      <c r="M80" s="23">
        <f t="shared" si="33"/>
        <v>46.311960811640745</v>
      </c>
      <c r="N80" s="11">
        <f t="shared" si="29"/>
        <v>0.1751661666009881</v>
      </c>
      <c r="O80" s="11">
        <f t="shared" si="24"/>
        <v>0.17056805472771219</v>
      </c>
      <c r="P80" s="11">
        <f t="shared" si="24"/>
        <v>0.17068875516438578</v>
      </c>
      <c r="Q80" s="12">
        <f t="shared" si="30"/>
        <v>0.16620500695485799</v>
      </c>
    </row>
    <row r="81" spans="2:17" x14ac:dyDescent="0.2">
      <c r="B81" s="27">
        <f t="shared" si="18"/>
        <v>34</v>
      </c>
      <c r="C81" s="5">
        <f t="shared" si="31"/>
        <v>30.644007244021008</v>
      </c>
      <c r="D81" s="11">
        <f t="shared" si="25"/>
        <v>1.6189619688897098E-2</v>
      </c>
      <c r="E81" s="11">
        <f t="shared" si="22"/>
        <v>1.5764642172063532E-2</v>
      </c>
      <c r="F81" s="11">
        <f t="shared" si="22"/>
        <v>1.5775797831880368E-2</v>
      </c>
      <c r="G81" s="12">
        <f t="shared" si="26"/>
        <v>1.5361390302723181E-2</v>
      </c>
      <c r="H81" s="5">
        <f t="shared" si="32"/>
        <v>39.704676081733325</v>
      </c>
      <c r="I81" s="11">
        <f t="shared" si="27"/>
        <v>7.2704867910050777E-2</v>
      </c>
      <c r="J81" s="11">
        <f t="shared" si="23"/>
        <v>7.0796365127412053E-2</v>
      </c>
      <c r="K81" s="11">
        <f t="shared" si="23"/>
        <v>7.0846463325456396E-2</v>
      </c>
      <c r="L81" s="12">
        <f t="shared" si="28"/>
        <v>6.8985428585464262E-2</v>
      </c>
      <c r="M81" s="23">
        <f t="shared" si="33"/>
        <v>46.482608277197421</v>
      </c>
      <c r="N81" s="11">
        <f t="shared" si="29"/>
        <v>0.16989686953380165</v>
      </c>
      <c r="O81" s="11">
        <f t="shared" si="24"/>
        <v>0.16543707670853933</v>
      </c>
      <c r="P81" s="11">
        <f t="shared" si="24"/>
        <v>0.1655541462702024</v>
      </c>
      <c r="Q81" s="12">
        <f t="shared" si="30"/>
        <v>0.161205276854616</v>
      </c>
    </row>
    <row r="82" spans="2:17" x14ac:dyDescent="0.2">
      <c r="B82" s="27">
        <f t="shared" si="18"/>
        <v>34.5</v>
      </c>
      <c r="C82" s="5">
        <f t="shared" si="31"/>
        <v>30.659779225687593</v>
      </c>
      <c r="D82" s="11">
        <f t="shared" si="25"/>
        <v>1.5361590651401344E-2</v>
      </c>
      <c r="E82" s="11">
        <f t="shared" si="22"/>
        <v>1.4958348896802136E-2</v>
      </c>
      <c r="F82" s="11">
        <f t="shared" si="22"/>
        <v>1.496893399286023E-2</v>
      </c>
      <c r="G82" s="12">
        <f t="shared" si="26"/>
        <v>1.4575721616776149E-2</v>
      </c>
      <c r="H82" s="5">
        <f t="shared" si="32"/>
        <v>39.775505407300201</v>
      </c>
      <c r="I82" s="11">
        <f t="shared" si="27"/>
        <v>6.9774927401119041E-2</v>
      </c>
      <c r="J82" s="11">
        <f t="shared" si="23"/>
        <v>6.7943335556839887E-2</v>
      </c>
      <c r="K82" s="11">
        <f t="shared" si="23"/>
        <v>6.7991414842752187E-2</v>
      </c>
      <c r="L82" s="12">
        <f t="shared" si="28"/>
        <v>6.6205378121874617E-2</v>
      </c>
      <c r="M82" s="23">
        <f t="shared" si="33"/>
        <v>46.648122375921737</v>
      </c>
      <c r="N82" s="11">
        <f t="shared" si="29"/>
        <v>0.16474884562911887</v>
      </c>
      <c r="O82" s="11">
        <f t="shared" si="24"/>
        <v>0.16042418843135448</v>
      </c>
      <c r="P82" s="11">
        <f t="shared" si="24"/>
        <v>0.16053771068279593</v>
      </c>
      <c r="Q82" s="12">
        <f t="shared" si="30"/>
        <v>0.15632061581827209</v>
      </c>
    </row>
    <row r="83" spans="2:17" x14ac:dyDescent="0.2">
      <c r="B83" s="27">
        <f t="shared" si="18"/>
        <v>35</v>
      </c>
      <c r="C83" s="5">
        <f t="shared" si="31"/>
        <v>30.67474453869551</v>
      </c>
      <c r="D83" s="11">
        <f t="shared" si="25"/>
        <v>1.4575911718485714E-2</v>
      </c>
      <c r="E83" s="11">
        <f t="shared" si="22"/>
        <v>1.4193294035875397E-2</v>
      </c>
      <c r="F83" s="11">
        <f t="shared" si="22"/>
        <v>1.4203337750043944E-2</v>
      </c>
      <c r="G83" s="12">
        <f t="shared" si="26"/>
        <v>1.3830236486608442E-2</v>
      </c>
      <c r="H83" s="5">
        <f t="shared" si="32"/>
        <v>39.843480375020562</v>
      </c>
      <c r="I83" s="11">
        <f t="shared" si="27"/>
        <v>6.6954507246196046E-2</v>
      </c>
      <c r="J83" s="11">
        <f t="shared" si="23"/>
        <v>6.519695143098346E-2</v>
      </c>
      <c r="K83" s="11">
        <f t="shared" si="23"/>
        <v>6.5243087271132816E-2</v>
      </c>
      <c r="L83" s="12">
        <f t="shared" si="28"/>
        <v>6.3529245164461373E-2</v>
      </c>
      <c r="M83" s="23">
        <f t="shared" si="33"/>
        <v>46.808621252534351</v>
      </c>
      <c r="N83" s="11">
        <f t="shared" si="29"/>
        <v>0.15972140299297469</v>
      </c>
      <c r="O83" s="11">
        <f t="shared" si="24"/>
        <v>0.15552871616440916</v>
      </c>
      <c r="P83" s="11">
        <f t="shared" si="24"/>
        <v>0.15563877419365885</v>
      </c>
      <c r="Q83" s="12">
        <f t="shared" si="30"/>
        <v>0.15155036734780741</v>
      </c>
    </row>
    <row r="84" spans="2:17" x14ac:dyDescent="0.2">
      <c r="B84" s="27">
        <f t="shared" si="18"/>
        <v>35.5</v>
      </c>
      <c r="C84" s="5">
        <f t="shared" si="31"/>
        <v>30.688944440658332</v>
      </c>
      <c r="D84" s="11">
        <f t="shared" si="25"/>
        <v>1.3830416865437541E-2</v>
      </c>
      <c r="E84" s="11">
        <f t="shared" si="22"/>
        <v>1.3467368422719801E-2</v>
      </c>
      <c r="F84" s="11">
        <f t="shared" si="22"/>
        <v>1.3476898444341259E-2</v>
      </c>
      <c r="G84" s="12">
        <f t="shared" si="26"/>
        <v>1.3122879697109511E-2</v>
      </c>
      <c r="H84" s="5">
        <f t="shared" si="32"/>
        <v>39.90870767998971</v>
      </c>
      <c r="I84" s="11">
        <f t="shared" si="27"/>
        <v>6.4240068833456801E-2</v>
      </c>
      <c r="J84" s="11">
        <f t="shared" si="23"/>
        <v>6.2553767026578611E-2</v>
      </c>
      <c r="K84" s="11">
        <f t="shared" si="23"/>
        <v>6.2598032449008939E-2</v>
      </c>
      <c r="L84" s="12">
        <f t="shared" si="28"/>
        <v>6.095367212988384E-2</v>
      </c>
      <c r="M84" s="23">
        <f t="shared" si="33"/>
        <v>46.964222377710506</v>
      </c>
      <c r="N84" s="11">
        <f t="shared" si="29"/>
        <v>0.15481370916968393</v>
      </c>
      <c r="O84" s="11">
        <f t="shared" si="24"/>
        <v>0.15074984930397967</v>
      </c>
      <c r="P84" s="11">
        <f t="shared" si="24"/>
        <v>0.15085652562545454</v>
      </c>
      <c r="Q84" s="12">
        <f t="shared" si="30"/>
        <v>0.14689374157434748</v>
      </c>
    </row>
    <row r="85" spans="2:17" x14ac:dyDescent="0.2">
      <c r="B85" s="27">
        <f t="shared" si="18"/>
        <v>36</v>
      </c>
      <c r="C85" s="5">
        <f t="shared" si="31"/>
        <v>30.702418079041109</v>
      </c>
      <c r="D85" s="11">
        <f t="shared" si="25"/>
        <v>1.312305085034177E-2</v>
      </c>
      <c r="E85" s="11">
        <f t="shared" si="22"/>
        <v>1.2778570765520384E-2</v>
      </c>
      <c r="F85" s="11">
        <f t="shared" si="22"/>
        <v>1.2787613367746871E-2</v>
      </c>
      <c r="G85" s="12">
        <f t="shared" si="26"/>
        <v>1.2451701148535221E-2</v>
      </c>
      <c r="H85" s="5">
        <f t="shared" si="32"/>
        <v>39.971290569975466</v>
      </c>
      <c r="I85" s="11">
        <f t="shared" si="27"/>
        <v>6.1628149028343501E-2</v>
      </c>
      <c r="J85" s="11">
        <f t="shared" si="23"/>
        <v>6.0010410116349645E-2</v>
      </c>
      <c r="K85" s="11">
        <f t="shared" si="23"/>
        <v>6.0052875762789427E-2</v>
      </c>
      <c r="L85" s="12">
        <f t="shared" si="28"/>
        <v>5.8475373050796864E-2</v>
      </c>
      <c r="M85" s="23">
        <f t="shared" si="33"/>
        <v>47.115042411144323</v>
      </c>
      <c r="N85" s="11">
        <f t="shared" si="29"/>
        <v>0.15002480191369635</v>
      </c>
      <c r="O85" s="11">
        <f t="shared" si="24"/>
        <v>0.14608665086346168</v>
      </c>
      <c r="P85" s="11">
        <f t="shared" si="24"/>
        <v>0.14619002732853029</v>
      </c>
      <c r="Q85" s="12">
        <f t="shared" si="30"/>
        <v>0.14234982547894851</v>
      </c>
    </row>
    <row r="86" spans="2:17" x14ac:dyDescent="0.2">
      <c r="B86" s="27">
        <f t="shared" si="18"/>
        <v>36.5</v>
      </c>
      <c r="C86" s="5">
        <f t="shared" si="31"/>
        <v>30.715202599085345</v>
      </c>
      <c r="D86" s="11">
        <f t="shared" si="25"/>
        <v>1.2451863548019446E-2</v>
      </c>
      <c r="E86" s="11">
        <f t="shared" si="22"/>
        <v>1.2125002129883796E-2</v>
      </c>
      <c r="F86" s="11">
        <f t="shared" si="22"/>
        <v>1.2133582242109925E-2</v>
      </c>
      <c r="G86" s="12">
        <f t="shared" si="26"/>
        <v>1.1814850480308678E-2</v>
      </c>
      <c r="H86" s="5">
        <f t="shared" si="32"/>
        <v>40.031328918948368</v>
      </c>
      <c r="I86" s="11">
        <f t="shared" si="27"/>
        <v>5.9115361709477836E-2</v>
      </c>
      <c r="J86" s="11">
        <f t="shared" si="23"/>
        <v>5.7563583464604225E-2</v>
      </c>
      <c r="K86" s="11">
        <f t="shared" si="23"/>
        <v>5.7604317643532112E-2</v>
      </c>
      <c r="L86" s="12">
        <f t="shared" si="28"/>
        <v>5.6091135033192532E-2</v>
      </c>
      <c r="M86" s="23">
        <f t="shared" si="33"/>
        <v>47.261197075107091</v>
      </c>
      <c r="N86" s="11">
        <f t="shared" si="29"/>
        <v>0.14535359950429619</v>
      </c>
      <c r="O86" s="11">
        <f t="shared" si="24"/>
        <v>0.14153806751730849</v>
      </c>
      <c r="P86" s="11">
        <f t="shared" si="24"/>
        <v>0.1416382252319669</v>
      </c>
      <c r="Q86" s="12">
        <f t="shared" si="30"/>
        <v>0.1379175926796179</v>
      </c>
    </row>
    <row r="87" spans="2:17" x14ac:dyDescent="0.2">
      <c r="B87" s="27">
        <f t="shared" si="18"/>
        <v>37</v>
      </c>
      <c r="C87" s="5">
        <f t="shared" si="31"/>
        <v>30.727333246214062</v>
      </c>
      <c r="D87" s="11">
        <f t="shared" si="25"/>
        <v>1.1815004573761712E-2</v>
      </c>
      <c r="E87" s="11">
        <f t="shared" si="22"/>
        <v>1.1504860703700501E-2</v>
      </c>
      <c r="F87" s="11">
        <f t="shared" si="22"/>
        <v>1.1513001980289574E-2</v>
      </c>
      <c r="G87" s="12">
        <f t="shared" si="26"/>
        <v>1.1210571969796433E-2</v>
      </c>
      <c r="H87" s="5">
        <f t="shared" si="32"/>
        <v>40.088919302108195</v>
      </c>
      <c r="I87" s="11">
        <f t="shared" si="27"/>
        <v>5.6698398950022863E-2</v>
      </c>
      <c r="J87" s="11">
        <f t="shared" si="23"/>
        <v>5.5210065977584863E-2</v>
      </c>
      <c r="K87" s="11">
        <f t="shared" si="23"/>
        <v>5.5249134718111124E-2</v>
      </c>
      <c r="L87" s="12">
        <f t="shared" si="28"/>
        <v>5.3797819377322129E-2</v>
      </c>
      <c r="M87" s="23">
        <f t="shared" si="33"/>
        <v>47.402801038054172</v>
      </c>
      <c r="N87" s="11">
        <f t="shared" si="29"/>
        <v>0.14079891060756575</v>
      </c>
      <c r="O87" s="11">
        <f t="shared" si="24"/>
        <v>0.13710293920411704</v>
      </c>
      <c r="P87" s="11">
        <f t="shared" si="24"/>
        <v>0.13719995845345778</v>
      </c>
      <c r="Q87" s="12">
        <f t="shared" si="30"/>
        <v>0.13359591278875929</v>
      </c>
    </row>
    <row r="88" spans="2:17" x14ac:dyDescent="0.2">
      <c r="B88" s="27">
        <f t="shared" si="18"/>
        <v>37.5</v>
      </c>
      <c r="C88" s="5">
        <f t="shared" si="31"/>
        <v>30.73884346319932</v>
      </c>
      <c r="D88" s="11">
        <f t="shared" si="25"/>
        <v>1.1210718182035635E-2</v>
      </c>
      <c r="E88" s="11">
        <f t="shared" si="22"/>
        <v>1.0916436829757232E-2</v>
      </c>
      <c r="F88" s="11">
        <f t="shared" si="22"/>
        <v>1.0924161715254514E-2</v>
      </c>
      <c r="G88" s="12">
        <f t="shared" si="26"/>
        <v>1.0637199691984848E-2</v>
      </c>
      <c r="H88" s="5">
        <f t="shared" si="32"/>
        <v>40.144155072061317</v>
      </c>
      <c r="I88" s="11">
        <f t="shared" si="27"/>
        <v>5.4374031876746873E-2</v>
      </c>
      <c r="J88" s="11">
        <f t="shared" si="23"/>
        <v>5.2946713539982343E-2</v>
      </c>
      <c r="K88" s="11">
        <f t="shared" si="23"/>
        <v>5.2984180646322328E-2</v>
      </c>
      <c r="L88" s="12">
        <f t="shared" si="28"/>
        <v>5.1592362392815116E-2</v>
      </c>
      <c r="M88" s="23">
        <f t="shared" si="33"/>
        <v>47.539967807839417</v>
      </c>
      <c r="N88" s="11">
        <f t="shared" si="29"/>
        <v>0.13635944369149644</v>
      </c>
      <c r="O88" s="11">
        <f t="shared" si="24"/>
        <v>0.13278000829459477</v>
      </c>
      <c r="P88" s="11">
        <f t="shared" si="24"/>
        <v>0.13287396847376345</v>
      </c>
      <c r="Q88" s="12">
        <f t="shared" si="30"/>
        <v>0.12938356034662366</v>
      </c>
    </row>
    <row r="89" spans="2:17" x14ac:dyDescent="0.2">
      <c r="B89" s="27">
        <f t="shared" si="18"/>
        <v>38</v>
      </c>
      <c r="C89" s="5">
        <f t="shared" si="31"/>
        <v>30.749764982359995</v>
      </c>
      <c r="D89" s="11">
        <f t="shared" si="25"/>
        <v>1.06373384261002E-2</v>
      </c>
      <c r="E89" s="11">
        <f t="shared" si="22"/>
        <v>1.0358108292415182E-2</v>
      </c>
      <c r="F89" s="11">
        <f t="shared" si="22"/>
        <v>1.0365438083424352E-2</v>
      </c>
      <c r="G89" s="12">
        <f t="shared" si="26"/>
        <v>1.009315292672045E-2</v>
      </c>
      <c r="H89" s="5">
        <f t="shared" si="32"/>
        <v>40.19712643583501</v>
      </c>
      <c r="I89" s="11">
        <f t="shared" si="27"/>
        <v>5.2139111236661789E-2</v>
      </c>
      <c r="J89" s="11">
        <f t="shared" si="23"/>
        <v>5.0770459566699518E-2</v>
      </c>
      <c r="K89" s="11">
        <f t="shared" si="23"/>
        <v>5.0806386673035664E-2</v>
      </c>
      <c r="L89" s="12">
        <f t="shared" si="28"/>
        <v>4.9471775936327164E-2</v>
      </c>
      <c r="M89" s="23">
        <f t="shared" si="33"/>
        <v>47.672809634101888</v>
      </c>
      <c r="N89" s="11">
        <f t="shared" si="29"/>
        <v>0.13203381600140129</v>
      </c>
      <c r="O89" s="11">
        <f t="shared" si="24"/>
        <v>0.12856792833136479</v>
      </c>
      <c r="P89" s="11">
        <f t="shared" si="24"/>
        <v>0.12865890788270304</v>
      </c>
      <c r="Q89" s="12">
        <f t="shared" si="30"/>
        <v>0.12527922333755948</v>
      </c>
    </row>
    <row r="90" spans="2:17" x14ac:dyDescent="0.2">
      <c r="B90" s="27">
        <f t="shared" si="18"/>
        <v>38.5</v>
      </c>
      <c r="C90" s="5">
        <f t="shared" si="31"/>
        <v>30.760127913044077</v>
      </c>
      <c r="D90" s="11">
        <f t="shared" si="25"/>
        <v>1.0093284565185968E-2</v>
      </c>
      <c r="E90" s="11">
        <f t="shared" si="22"/>
        <v>9.8283358453497838E-3</v>
      </c>
      <c r="F90" s="11">
        <f t="shared" si="22"/>
        <v>9.8352907492455875E-3</v>
      </c>
      <c r="G90" s="12">
        <f t="shared" si="26"/>
        <v>9.5769318008507298E-3</v>
      </c>
      <c r="H90" s="5">
        <f t="shared" si="32"/>
        <v>40.24792053244375</v>
      </c>
      <c r="I90" s="11">
        <f t="shared" si="27"/>
        <v>4.9990567698907001E-2</v>
      </c>
      <c r="J90" s="11">
        <f t="shared" si="23"/>
        <v>4.8678315296810409E-2</v>
      </c>
      <c r="K90" s="11">
        <f t="shared" si="23"/>
        <v>4.8712761922365698E-2</v>
      </c>
      <c r="L90" s="12">
        <f t="shared" si="28"/>
        <v>4.7433147697982687E-2</v>
      </c>
      <c r="M90" s="23">
        <f t="shared" si="33"/>
        <v>47.801437419396407</v>
      </c>
      <c r="N90" s="11">
        <f t="shared" si="29"/>
        <v>0.12782056210387618</v>
      </c>
      <c r="O90" s="11">
        <f t="shared" si="24"/>
        <v>0.12446527234864925</v>
      </c>
      <c r="P90" s="11">
        <f t="shared" si="24"/>
        <v>0.12455334870472422</v>
      </c>
      <c r="Q90" s="12">
        <f t="shared" si="30"/>
        <v>0.12128151129687814</v>
      </c>
    </row>
    <row r="91" spans="2:17" x14ac:dyDescent="0.2">
      <c r="B91" s="27">
        <f t="shared" si="18"/>
        <v>39</v>
      </c>
      <c r="C91" s="5">
        <f t="shared" si="31"/>
        <v>30.769960824636616</v>
      </c>
      <c r="D91" s="11">
        <f t="shared" si="25"/>
        <v>9.577056706577651E-3</v>
      </c>
      <c r="E91" s="11">
        <f t="shared" si="22"/>
        <v>9.3256589680299831E-3</v>
      </c>
      <c r="F91" s="11">
        <f t="shared" si="22"/>
        <v>9.3322581586668327E-3</v>
      </c>
      <c r="G91" s="12">
        <f t="shared" si="26"/>
        <v>9.087113153247629E-3</v>
      </c>
      <c r="H91" s="5">
        <f t="shared" si="32"/>
        <v>40.296621510749624</v>
      </c>
      <c r="I91" s="11">
        <f t="shared" si="27"/>
        <v>4.7925411917475513E-2</v>
      </c>
      <c r="J91" s="11">
        <f t="shared" si="23"/>
        <v>4.6667369854641837E-2</v>
      </c>
      <c r="K91" s="11">
        <f t="shared" si="23"/>
        <v>4.6700393458791095E-2</v>
      </c>
      <c r="L91" s="12">
        <f t="shared" si="28"/>
        <v>4.5473641260888938E-2</v>
      </c>
      <c r="M91" s="23">
        <f t="shared" si="33"/>
        <v>47.925960638647659</v>
      </c>
      <c r="N91" s="11">
        <f t="shared" si="29"/>
        <v>0.12371814200847905</v>
      </c>
      <c r="O91" s="11">
        <f t="shared" si="24"/>
        <v>0.12047054078075643</v>
      </c>
      <c r="P91" s="11">
        <f t="shared" si="24"/>
        <v>0.12055579031298419</v>
      </c>
      <c r="Q91" s="12">
        <f t="shared" si="30"/>
        <v>0.11738896301704739</v>
      </c>
    </row>
    <row r="92" spans="2:17" x14ac:dyDescent="0.2">
      <c r="B92" s="27">
        <f t="shared" si="18"/>
        <v>39.5</v>
      </c>
      <c r="C92" s="5">
        <f t="shared" si="31"/>
        <v>30.779290825322153</v>
      </c>
      <c r="D92" s="11">
        <f t="shared" si="25"/>
        <v>9.0872316705869031E-3</v>
      </c>
      <c r="E92" s="11">
        <f t="shared" si="22"/>
        <v>8.8486918392341064E-3</v>
      </c>
      <c r="F92" s="11">
        <f t="shared" si="22"/>
        <v>8.854953509807046E-3</v>
      </c>
      <c r="G92" s="12">
        <f t="shared" si="26"/>
        <v>8.6223466113220862E-3</v>
      </c>
      <c r="H92" s="5">
        <f t="shared" si="32"/>
        <v>40.343310607383827</v>
      </c>
      <c r="I92" s="11">
        <f t="shared" si="27"/>
        <v>4.5940734378456624E-2</v>
      </c>
      <c r="J92" s="11">
        <f t="shared" si="23"/>
        <v>4.4734790101022097E-2</v>
      </c>
      <c r="K92" s="11">
        <f t="shared" si="23"/>
        <v>4.4766446138305015E-2</v>
      </c>
      <c r="L92" s="12">
        <f t="shared" si="28"/>
        <v>4.359049595619581E-2</v>
      </c>
      <c r="M92" s="23">
        <f t="shared" si="33"/>
        <v>48.046487266516493</v>
      </c>
      <c r="N92" s="11">
        <f t="shared" si="29"/>
        <v>0.11972494887707547</v>
      </c>
      <c r="O92" s="11">
        <f t="shared" si="24"/>
        <v>0.11658216896905219</v>
      </c>
      <c r="P92" s="11">
        <f t="shared" si="24"/>
        <v>0.11666466694163807</v>
      </c>
      <c r="Q92" s="12">
        <f t="shared" si="30"/>
        <v>0.11360005386263947</v>
      </c>
    </row>
    <row r="93" spans="2:17" x14ac:dyDescent="0.2">
      <c r="B93" s="27">
        <f t="shared" si="18"/>
        <v>40</v>
      </c>
      <c r="C93" s="5">
        <f t="shared" si="31"/>
        <v>30.78814363681882</v>
      </c>
      <c r="D93" s="11">
        <f t="shared" si="25"/>
        <v>8.6224590670119592E-3</v>
      </c>
      <c r="E93" s="11">
        <f t="shared" ref="E93:F112" si="34">$C$9*(($C$3*$C$4*($C$5-($C93+1/2*D93))+$C$6*($C$7-($C93+1/2*D93)))/$C$8/$C$4)</f>
        <v>8.3961195165029485E-3</v>
      </c>
      <c r="F93" s="11">
        <f t="shared" si="34"/>
        <v>8.4020609297036798E-3</v>
      </c>
      <c r="G93" s="12">
        <f t="shared" si="26"/>
        <v>8.1813508682024583E-3</v>
      </c>
      <c r="H93" s="5">
        <f t="shared" si="32"/>
        <v>40.388066224519378</v>
      </c>
      <c r="I93" s="11">
        <f t="shared" si="27"/>
        <v>4.4033705053673655E-2</v>
      </c>
      <c r="J93" s="11">
        <f t="shared" ref="J93:K112" si="35">$C$9*(($C$3*$C$4*($C93-($H93+1/2*I93))+$C$6*($C$7-($H93+1/2*I93)))/$C$8/$C$4)</f>
        <v>4.2877820296014647E-2</v>
      </c>
      <c r="K93" s="11">
        <f t="shared" si="35"/>
        <v>4.2908162270903348E-2</v>
      </c>
      <c r="L93" s="12">
        <f t="shared" si="28"/>
        <v>4.1781026534451142E-2</v>
      </c>
      <c r="M93" s="23">
        <f t="shared" si="33"/>
        <v>48.163123712276679</v>
      </c>
      <c r="N93" s="11">
        <f t="shared" si="29"/>
        <v>0.11583931633144323</v>
      </c>
      <c r="O93" s="11">
        <f t="shared" ref="O93:P112" si="36">$C$9*(($C$3*$C$4*($H93-($M93+1/2*N93))+$C$6*($C$7-($M93+1/2*N93)))/$C$8/$C$4)</f>
        <v>0.11279853427774277</v>
      </c>
      <c r="P93" s="11">
        <f t="shared" si="36"/>
        <v>0.1128783548066524</v>
      </c>
      <c r="Q93" s="12">
        <f t="shared" si="30"/>
        <v>0.10991320270409387</v>
      </c>
    </row>
    <row r="94" spans="2:17" x14ac:dyDescent="0.2">
      <c r="B94" s="27">
        <f t="shared" si="18"/>
        <v>40.5</v>
      </c>
      <c r="C94" s="5">
        <f t="shared" si="31"/>
        <v>30.796543665290091</v>
      </c>
      <c r="D94" s="11">
        <f t="shared" si="25"/>
        <v>8.1814575722701198E-3</v>
      </c>
      <c r="E94" s="11">
        <f t="shared" si="34"/>
        <v>7.9666943109981507E-3</v>
      </c>
      <c r="F94" s="11">
        <f t="shared" si="34"/>
        <v>7.9723318466064941E-3</v>
      </c>
      <c r="G94" s="12">
        <f t="shared" si="26"/>
        <v>7.7629101503233645E-3</v>
      </c>
      <c r="H94" s="5">
        <f t="shared" si="32"/>
        <v>40.430964007306372</v>
      </c>
      <c r="I94" s="11">
        <f t="shared" si="27"/>
        <v>4.2201572880920024E-2</v>
      </c>
      <c r="J94" s="11">
        <f t="shared" si="35"/>
        <v>4.1093781592795725E-2</v>
      </c>
      <c r="K94" s="11">
        <f t="shared" si="35"/>
        <v>4.1122861114109295E-2</v>
      </c>
      <c r="L94" s="12">
        <f t="shared" si="28"/>
        <v>4.0042622672429161E-2</v>
      </c>
      <c r="M94" s="23">
        <f t="shared" si="33"/>
        <v>48.275974761810737</v>
      </c>
      <c r="N94" s="11">
        <f t="shared" si="29"/>
        <v>0.1120595253702549</v>
      </c>
      <c r="O94" s="11">
        <f t="shared" si="36"/>
        <v>0.10911796282928565</v>
      </c>
      <c r="P94" s="11">
        <f t="shared" si="36"/>
        <v>0.1091951788459861</v>
      </c>
      <c r="Q94" s="12">
        <f t="shared" si="30"/>
        <v>0.10632677848084057</v>
      </c>
    </row>
    <row r="95" spans="2:17" x14ac:dyDescent="0.2">
      <c r="B95" s="27">
        <f t="shared" si="18"/>
        <v>41</v>
      </c>
      <c r="C95" s="5">
        <f t="shared" si="31"/>
        <v>30.804514068629725</v>
      </c>
      <c r="D95" s="11">
        <f t="shared" si="25"/>
        <v>7.7630113969394191E-3</v>
      </c>
      <c r="E95" s="11">
        <f t="shared" si="34"/>
        <v>7.5592323477698077E-3</v>
      </c>
      <c r="F95" s="11">
        <f t="shared" si="34"/>
        <v>7.5645815478105763E-3</v>
      </c>
      <c r="G95" s="12">
        <f t="shared" si="26"/>
        <v>7.3658708656793121E-3</v>
      </c>
      <c r="H95" s="5">
        <f t="shared" si="32"/>
        <v>40.472076920800902</v>
      </c>
      <c r="I95" s="11">
        <f t="shared" si="27"/>
        <v>4.0441665089438854E-2</v>
      </c>
      <c r="J95" s="11">
        <f t="shared" si="35"/>
        <v>3.938007138084134E-2</v>
      </c>
      <c r="K95" s="11">
        <f t="shared" si="35"/>
        <v>3.9407938215691732E-2</v>
      </c>
      <c r="L95" s="12">
        <f t="shared" si="28"/>
        <v>3.8372748333115284E-2</v>
      </c>
      <c r="M95" s="23">
        <f t="shared" si="33"/>
        <v>48.385143526344343</v>
      </c>
      <c r="N95" s="11">
        <f t="shared" si="29"/>
        <v>0.10838381090696708</v>
      </c>
      <c r="O95" s="11">
        <f t="shared" si="36"/>
        <v>0.10553873587065903</v>
      </c>
      <c r="P95" s="11">
        <f t="shared" si="36"/>
        <v>0.10561341909036247</v>
      </c>
      <c r="Q95" s="12">
        <f t="shared" si="30"/>
        <v>0.10283910640472317</v>
      </c>
    </row>
    <row r="96" spans="2:17" x14ac:dyDescent="0.2">
      <c r="B96" s="27">
        <f t="shared" si="18"/>
        <v>41.5</v>
      </c>
      <c r="C96" s="5">
        <f t="shared" si="31"/>
        <v>30.812076820305354</v>
      </c>
      <c r="D96" s="11">
        <f t="shared" si="25"/>
        <v>7.3659669339689341E-3</v>
      </c>
      <c r="E96" s="11">
        <f t="shared" si="34"/>
        <v>7.1726103019523176E-3</v>
      </c>
      <c r="F96" s="11">
        <f t="shared" si="34"/>
        <v>7.1776859135427454E-3</v>
      </c>
      <c r="G96" s="12">
        <f t="shared" si="26"/>
        <v>6.9891384235079386E-3</v>
      </c>
      <c r="H96" s="5">
        <f t="shared" si="32"/>
        <v>40.511475326236841</v>
      </c>
      <c r="I96" s="11">
        <f t="shared" si="27"/>
        <v>3.8751386387833466E-2</v>
      </c>
      <c r="J96" s="11">
        <f t="shared" si="35"/>
        <v>3.7734162495152927E-2</v>
      </c>
      <c r="K96" s="11">
        <f t="shared" si="35"/>
        <v>3.7760864622335646E-2</v>
      </c>
      <c r="L96" s="12">
        <f t="shared" si="28"/>
        <v>3.6768940995160961E-2</v>
      </c>
      <c r="M96" s="23">
        <f t="shared" si="33"/>
        <v>48.490731397549965</v>
      </c>
      <c r="N96" s="11">
        <f t="shared" si="29"/>
        <v>0.1048103679404689</v>
      </c>
      <c r="O96" s="11">
        <f t="shared" si="36"/>
        <v>0.10205909578203148</v>
      </c>
      <c r="P96" s="11">
        <f t="shared" si="36"/>
        <v>0.10213131667619076</v>
      </c>
      <c r="Q96" s="12">
        <f t="shared" si="30"/>
        <v>9.9448473814968796E-2</v>
      </c>
    </row>
    <row r="97" spans="2:17" x14ac:dyDescent="0.2">
      <c r="B97" s="27">
        <f t="shared" si="18"/>
        <v>42</v>
      </c>
      <c r="C97" s="5">
        <f t="shared" si="31"/>
        <v>30.819252769936764</v>
      </c>
      <c r="D97" s="11">
        <f t="shared" si="25"/>
        <v>6.9892295783199644E-3</v>
      </c>
      <c r="E97" s="11">
        <f t="shared" si="34"/>
        <v>6.8057623018888758E-3</v>
      </c>
      <c r="F97" s="11">
        <f t="shared" si="34"/>
        <v>6.8105783178954195E-3</v>
      </c>
      <c r="G97" s="12">
        <f t="shared" si="26"/>
        <v>6.6316742166303583E-3</v>
      </c>
      <c r="H97" s="5">
        <f t="shared" si="32"/>
        <v>40.549227056506503</v>
      </c>
      <c r="I97" s="11">
        <f t="shared" si="27"/>
        <v>3.7128218030246782E-2</v>
      </c>
      <c r="J97" s="11">
        <f t="shared" si="35"/>
        <v>3.6153602306952845E-2</v>
      </c>
      <c r="K97" s="11">
        <f t="shared" si="35"/>
        <v>3.6179185969689345E-2</v>
      </c>
      <c r="L97" s="12">
        <f t="shared" si="28"/>
        <v>3.5228810766838307E-2</v>
      </c>
      <c r="M97" s="23">
        <f t="shared" si="33"/>
        <v>48.592838008661943</v>
      </c>
      <c r="N97" s="11">
        <f t="shared" si="29"/>
        <v>0.10133735737057316</v>
      </c>
      <c r="O97" s="11">
        <f t="shared" si="36"/>
        <v>9.8677251739595767E-2</v>
      </c>
      <c r="P97" s="11">
        <f t="shared" si="36"/>
        <v>9.8747079512408562E-2</v>
      </c>
      <c r="Q97" s="12">
        <f t="shared" si="30"/>
        <v>9.6153135696171774E-2</v>
      </c>
    </row>
    <row r="98" spans="2:17" x14ac:dyDescent="0.2">
      <c r="B98" s="27">
        <f t="shared" si="18"/>
        <v>42.5</v>
      </c>
      <c r="C98" s="5">
        <f t="shared" si="31"/>
        <v>30.826061700775849</v>
      </c>
      <c r="D98" s="11">
        <f t="shared" si="25"/>
        <v>6.6317607092679512E-3</v>
      </c>
      <c r="E98" s="11">
        <f t="shared" si="34"/>
        <v>6.4576769906495883E-3</v>
      </c>
      <c r="F98" s="11">
        <f t="shared" si="34"/>
        <v>6.4622466882633487E-3</v>
      </c>
      <c r="G98" s="12">
        <f t="shared" si="26"/>
        <v>6.2924927581342448E-3</v>
      </c>
      <c r="H98" s="5">
        <f t="shared" si="32"/>
        <v>40.585397490731566</v>
      </c>
      <c r="I98" s="11">
        <f t="shared" si="27"/>
        <v>3.5569716775385243E-2</v>
      </c>
      <c r="J98" s="11">
        <f t="shared" si="35"/>
        <v>3.4636011710031313E-2</v>
      </c>
      <c r="K98" s="11">
        <f t="shared" si="35"/>
        <v>3.4660521467996773E-2</v>
      </c>
      <c r="L98" s="12">
        <f t="shared" si="28"/>
        <v>3.3750039398315321E-2</v>
      </c>
      <c r="M98" s="23">
        <f t="shared" si="33"/>
        <v>48.691561201257066</v>
      </c>
      <c r="N98" s="11">
        <f t="shared" si="29"/>
        <v>9.7962911470582351E-2</v>
      </c>
      <c r="O98" s="11">
        <f t="shared" si="36"/>
        <v>9.5391385044479304E-2</v>
      </c>
      <c r="P98" s="11">
        <f t="shared" si="36"/>
        <v>9.5458887613164789E-2</v>
      </c>
      <c r="Q98" s="12">
        <f t="shared" si="30"/>
        <v>9.2951319870891266E-2</v>
      </c>
    </row>
    <row r="99" spans="2:17" x14ac:dyDescent="0.2">
      <c r="B99" s="27">
        <f t="shared" si="18"/>
        <v>43</v>
      </c>
      <c r="C99" s="5">
        <f t="shared" si="31"/>
        <v>30.832522384246719</v>
      </c>
      <c r="D99" s="11">
        <f t="shared" si="25"/>
        <v>6.2925748270472471E-3</v>
      </c>
      <c r="E99" s="11">
        <f t="shared" si="34"/>
        <v>6.1273947378372214E-3</v>
      </c>
      <c r="F99" s="11">
        <f t="shared" si="34"/>
        <v>6.1317307151789466E-3</v>
      </c>
      <c r="G99" s="12">
        <f t="shared" si="26"/>
        <v>5.9706589645003305E-3</v>
      </c>
      <c r="H99" s="5">
        <f t="shared" si="32"/>
        <v>40.62004962781986</v>
      </c>
      <c r="I99" s="11">
        <f t="shared" si="27"/>
        <v>3.4073513751793315E-2</v>
      </c>
      <c r="J99" s="11">
        <f t="shared" si="35"/>
        <v>3.3179084015808769E-2</v>
      </c>
      <c r="K99" s="11">
        <f t="shared" si="35"/>
        <v>3.3202562796378177E-2</v>
      </c>
      <c r="L99" s="12">
        <f t="shared" si="28"/>
        <v>3.2330379204983557E-2</v>
      </c>
      <c r="M99" s="23">
        <f t="shared" si="33"/>
        <v>48.786996997366529</v>
      </c>
      <c r="N99" s="11">
        <f t="shared" si="29"/>
        <v>9.4685139029250201E-2</v>
      </c>
      <c r="O99" s="11">
        <f t="shared" si="36"/>
        <v>9.2199654129732272E-2</v>
      </c>
      <c r="P99" s="11">
        <f t="shared" si="36"/>
        <v>9.2264898108344887E-2</v>
      </c>
      <c r="Q99" s="12">
        <f t="shared" si="30"/>
        <v>8.9841231878561981E-2</v>
      </c>
    </row>
    <row r="100" spans="2:17" x14ac:dyDescent="0.2">
      <c r="B100" s="27">
        <f t="shared" si="18"/>
        <v>43.5</v>
      </c>
      <c r="C100" s="5">
        <f t="shared" si="31"/>
        <v>30.838652631696316</v>
      </c>
      <c r="D100" s="11">
        <f t="shared" si="25"/>
        <v>5.9707368359433986E-3</v>
      </c>
      <c r="E100" s="11">
        <f t="shared" si="34"/>
        <v>5.8140049939999017E-3</v>
      </c>
      <c r="F100" s="11">
        <f t="shared" si="34"/>
        <v>5.8181192048508594E-3</v>
      </c>
      <c r="G100" s="12">
        <f t="shared" si="26"/>
        <v>5.6652855776887917E-3</v>
      </c>
      <c r="H100" s="5">
        <f t="shared" si="32"/>
        <v>40.653244158916721</v>
      </c>
      <c r="I100" s="11">
        <f t="shared" si="27"/>
        <v>3.2637313241687935E-2</v>
      </c>
      <c r="J100" s="11">
        <f t="shared" si="35"/>
        <v>3.178058376909354E-2</v>
      </c>
      <c r="K100" s="11">
        <f t="shared" si="35"/>
        <v>3.1803072917749316E-2</v>
      </c>
      <c r="L100" s="12">
        <f t="shared" si="28"/>
        <v>3.0967651913506301E-2</v>
      </c>
      <c r="M100" s="23">
        <f t="shared" si="33"/>
        <v>48.879239576597193</v>
      </c>
      <c r="N100" s="11">
        <f t="shared" si="29"/>
        <v>9.1502130174483345E-2</v>
      </c>
      <c r="O100" s="11">
        <f t="shared" si="36"/>
        <v>8.9100199257403007E-2</v>
      </c>
      <c r="P100" s="11">
        <f t="shared" si="36"/>
        <v>8.916324994397655E-2</v>
      </c>
      <c r="Q100" s="12">
        <f t="shared" si="30"/>
        <v>8.6821059552424515E-2</v>
      </c>
    </row>
    <row r="101" spans="2:17" x14ac:dyDescent="0.2">
      <c r="B101" s="27">
        <f t="shared" si="18"/>
        <v>44</v>
      </c>
      <c r="C101" s="5">
        <f t="shared" si="31"/>
        <v>30.844469343498204</v>
      </c>
      <c r="D101" s="11">
        <f t="shared" si="25"/>
        <v>5.665359466344398E-3</v>
      </c>
      <c r="E101" s="11">
        <f t="shared" si="34"/>
        <v>5.5166437803527511E-3</v>
      </c>
      <c r="F101" s="11">
        <f t="shared" si="34"/>
        <v>5.5205475671099291E-3</v>
      </c>
      <c r="G101" s="12">
        <f t="shared" si="26"/>
        <v>5.3755307190709797E-3</v>
      </c>
      <c r="H101" s="5">
        <f t="shared" si="32"/>
        <v>40.685039538671532</v>
      </c>
      <c r="I101" s="11">
        <f t="shared" si="27"/>
        <v>3.1258891394654827E-2</v>
      </c>
      <c r="J101" s="11">
        <f t="shared" si="35"/>
        <v>3.0438345495545038E-2</v>
      </c>
      <c r="K101" s="11">
        <f t="shared" si="35"/>
        <v>3.04598848253969E-2</v>
      </c>
      <c r="L101" s="12">
        <f t="shared" si="28"/>
        <v>2.9659747441321428E-2</v>
      </c>
      <c r="M101" s="23">
        <f t="shared" si="33"/>
        <v>48.968381257952139</v>
      </c>
      <c r="N101" s="11">
        <f t="shared" si="29"/>
        <v>8.8411960891089339E-2</v>
      </c>
      <c r="O101" s="11">
        <f t="shared" si="36"/>
        <v>8.6091146917698091E-2</v>
      </c>
      <c r="P101" s="11">
        <f t="shared" si="36"/>
        <v>8.6152068284499825E-2</v>
      </c>
      <c r="Q101" s="12">
        <f t="shared" si="30"/>
        <v>8.3888977306153148E-2</v>
      </c>
    </row>
    <row r="102" spans="2:17" x14ac:dyDescent="0.2">
      <c r="B102" s="27">
        <f t="shared" si="18"/>
        <v>44.5</v>
      </c>
      <c r="C102" s="5">
        <f t="shared" si="31"/>
        <v>30.849988555644927</v>
      </c>
      <c r="D102" s="11">
        <f t="shared" si="25"/>
        <v>5.3756008286413815E-3</v>
      </c>
      <c r="E102" s="11">
        <f t="shared" si="34"/>
        <v>5.2344913068894808E-3</v>
      </c>
      <c r="F102" s="11">
        <f t="shared" si="34"/>
        <v>5.2381954318354929E-3</v>
      </c>
      <c r="G102" s="12">
        <f t="shared" si="26"/>
        <v>5.1005955684698843E-3</v>
      </c>
      <c r="H102" s="5">
        <f t="shared" si="32"/>
        <v>40.715492055251175</v>
      </c>
      <c r="I102" s="11">
        <f t="shared" si="27"/>
        <v>2.9936094881559711E-2</v>
      </c>
      <c r="J102" s="11">
        <f t="shared" si="35"/>
        <v>2.9150272390918643E-2</v>
      </c>
      <c r="K102" s="11">
        <f t="shared" si="35"/>
        <v>2.9170900231297935E-2</v>
      </c>
      <c r="L102" s="12">
        <f t="shared" si="28"/>
        <v>2.8404622619416328E-2</v>
      </c>
      <c r="M102" s="23">
        <f t="shared" si="33"/>
        <v>49.05451248605241</v>
      </c>
      <c r="N102" s="11">
        <f t="shared" si="29"/>
        <v>8.5412697244807254E-2</v>
      </c>
      <c r="O102" s="11">
        <f t="shared" si="36"/>
        <v>8.3170613942131127E-2</v>
      </c>
      <c r="P102" s="11">
        <f t="shared" si="36"/>
        <v>8.3229468628826284E-2</v>
      </c>
      <c r="Q102" s="12">
        <f t="shared" si="30"/>
        <v>8.1043150141793724E-2</v>
      </c>
    </row>
    <row r="103" spans="2:17" x14ac:dyDescent="0.2">
      <c r="B103" s="27">
        <f t="shared" si="18"/>
        <v>45</v>
      </c>
      <c r="C103" s="5">
        <f t="shared" si="31"/>
        <v>30.855225483957355</v>
      </c>
      <c r="D103" s="11">
        <f t="shared" si="25"/>
        <v>5.1006620922388491E-3</v>
      </c>
      <c r="E103" s="11">
        <f t="shared" si="34"/>
        <v>4.966769712317614E-3</v>
      </c>
      <c r="F103" s="11">
        <f t="shared" si="34"/>
        <v>4.9702843872905756E-3</v>
      </c>
      <c r="G103" s="12">
        <f t="shared" si="26"/>
        <v>4.8397221619061381E-3</v>
      </c>
      <c r="H103" s="5">
        <f t="shared" si="32"/>
        <v>40.74465589904208</v>
      </c>
      <c r="I103" s="11">
        <f t="shared" si="27"/>
        <v>2.8666839498158594E-2</v>
      </c>
      <c r="J103" s="11">
        <f t="shared" si="35"/>
        <v>2.7914334961331975E-2</v>
      </c>
      <c r="K103" s="11">
        <f t="shared" si="35"/>
        <v>2.7934088205423507E-2</v>
      </c>
      <c r="L103" s="12">
        <f t="shared" si="28"/>
        <v>2.7200299867373986E-2</v>
      </c>
      <c r="M103" s="23">
        <f t="shared" si="33"/>
        <v>49.137721821473832</v>
      </c>
      <c r="N103" s="11">
        <f t="shared" si="29"/>
        <v>8.2502399324727776E-2</v>
      </c>
      <c r="O103" s="11">
        <f t="shared" si="36"/>
        <v>8.0336711342453779E-2</v>
      </c>
      <c r="P103" s="11">
        <f t="shared" si="36"/>
        <v>8.0393560651988369E-2</v>
      </c>
      <c r="Q103" s="12">
        <f t="shared" si="30"/>
        <v>7.8281737390498277E-2</v>
      </c>
    </row>
    <row r="104" spans="2:17" x14ac:dyDescent="0.2">
      <c r="B104" s="27">
        <f t="shared" si="18"/>
        <v>45.5</v>
      </c>
      <c r="C104" s="5">
        <f t="shared" si="31"/>
        <v>30.860194566032916</v>
      </c>
      <c r="D104" s="11">
        <f t="shared" si="25"/>
        <v>4.8397852832717941E-3</v>
      </c>
      <c r="E104" s="11">
        <f t="shared" si="34"/>
        <v>4.7127409195859404E-3</v>
      </c>
      <c r="F104" s="11">
        <f t="shared" si="34"/>
        <v>4.7160758341327665E-3</v>
      </c>
      <c r="G104" s="12">
        <f t="shared" si="26"/>
        <v>4.5921913019799374E-3</v>
      </c>
      <c r="H104" s="5">
        <f t="shared" si="32"/>
        <v>40.772583229991923</v>
      </c>
      <c r="I104" s="11">
        <f t="shared" si="27"/>
        <v>2.7449108727069755E-2</v>
      </c>
      <c r="J104" s="11">
        <f t="shared" si="35"/>
        <v>2.6728569622984311E-2</v>
      </c>
      <c r="K104" s="11">
        <f t="shared" si="35"/>
        <v>2.6747483774466389E-2</v>
      </c>
      <c r="L104" s="12">
        <f t="shared" si="28"/>
        <v>2.6044865828910531E-2</v>
      </c>
      <c r="M104" s="23">
        <f t="shared" si="33"/>
        <v>49.21809593492452</v>
      </c>
      <c r="N104" s="11">
        <f t="shared" si="29"/>
        <v>7.9679124916058872E-2</v>
      </c>
      <c r="O104" s="11">
        <f t="shared" si="36"/>
        <v>7.7587547887012415E-2</v>
      </c>
      <c r="P104" s="11">
        <f t="shared" si="36"/>
        <v>7.7642451784024957E-2</v>
      </c>
      <c r="Q104" s="12">
        <f t="shared" si="30"/>
        <v>7.5602896197397684E-2</v>
      </c>
    </row>
    <row r="105" spans="2:17" x14ac:dyDescent="0.2">
      <c r="B105" s="27">
        <f t="shared" si="18"/>
        <v>46</v>
      </c>
      <c r="C105" s="5">
        <f t="shared" si="31"/>
        <v>30.864909501048366</v>
      </c>
      <c r="D105" s="11">
        <f t="shared" si="25"/>
        <v>4.5922511949607952E-3</v>
      </c>
      <c r="E105" s="11">
        <f t="shared" si="34"/>
        <v>4.4717046010929384E-3</v>
      </c>
      <c r="F105" s="11">
        <f t="shared" si="34"/>
        <v>4.4748689491821095E-3</v>
      </c>
      <c r="G105" s="12">
        <f t="shared" si="26"/>
        <v>4.3573205751288244E-3</v>
      </c>
      <c r="H105" s="5">
        <f t="shared" si="32"/>
        <v>40.799324243550402</v>
      </c>
      <c r="I105" s="11">
        <f t="shared" si="27"/>
        <v>2.6280952266022155E-2</v>
      </c>
      <c r="J105" s="11">
        <f t="shared" si="35"/>
        <v>2.5591077269039145E-2</v>
      </c>
      <c r="K105" s="11">
        <f t="shared" si="35"/>
        <v>2.5609186487709847E-2</v>
      </c>
      <c r="L105" s="12">
        <f t="shared" si="28"/>
        <v>2.4936469975417593E-2</v>
      </c>
      <c r="M105" s="23">
        <f t="shared" si="33"/>
        <v>49.295719605000443</v>
      </c>
      <c r="N105" s="11">
        <f t="shared" si="29"/>
        <v>7.6940932914996887E-2</v>
      </c>
      <c r="O105" s="11">
        <f t="shared" si="36"/>
        <v>7.4921233425978243E-2</v>
      </c>
      <c r="P105" s="11">
        <f t="shared" si="36"/>
        <v>7.4974250537564791E-2</v>
      </c>
      <c r="Q105" s="12">
        <f t="shared" si="30"/>
        <v>7.300478476177466E-2</v>
      </c>
    </row>
    <row r="106" spans="2:17" x14ac:dyDescent="0.2">
      <c r="B106" s="27">
        <f t="shared" si="18"/>
        <v>46.5</v>
      </c>
      <c r="C106" s="5">
        <f t="shared" si="31"/>
        <v>30.869383287526805</v>
      </c>
      <c r="D106" s="11">
        <f t="shared" si="25"/>
        <v>4.3573774048427365E-3</v>
      </c>
      <c r="E106" s="11">
        <f t="shared" si="34"/>
        <v>4.242996247965607E-3</v>
      </c>
      <c r="F106" s="11">
        <f t="shared" si="34"/>
        <v>4.2459987533336515E-3</v>
      </c>
      <c r="G106" s="12">
        <f t="shared" si="26"/>
        <v>4.1344624702927607E-3</v>
      </c>
      <c r="H106" s="5">
        <f t="shared" si="32"/>
        <v>40.824927235176226</v>
      </c>
      <c r="I106" s="11">
        <f t="shared" si="27"/>
        <v>2.5160484529588304E-2</v>
      </c>
      <c r="J106" s="11">
        <f t="shared" si="35"/>
        <v>2.4500021810686577E-2</v>
      </c>
      <c r="K106" s="11">
        <f t="shared" si="35"/>
        <v>2.4517358957057981E-2</v>
      </c>
      <c r="L106" s="12">
        <f t="shared" si="28"/>
        <v>2.3873323184343008E-2</v>
      </c>
      <c r="M106" s="23">
        <f t="shared" si="33"/>
        <v>49.370675719267751</v>
      </c>
      <c r="N106" s="11">
        <f t="shared" si="29"/>
        <v>7.4285886497254358E-2</v>
      </c>
      <c r="O106" s="11">
        <f t="shared" si="36"/>
        <v>7.2335881976701558E-2</v>
      </c>
      <c r="P106" s="11">
        <f t="shared" si="36"/>
        <v>7.2387069595366033E-2</v>
      </c>
      <c r="Q106" s="12">
        <f t="shared" si="30"/>
        <v>7.0485565343497619E-2</v>
      </c>
    </row>
    <row r="107" spans="2:17" x14ac:dyDescent="0.2">
      <c r="B107" s="27">
        <f t="shared" si="18"/>
        <v>47</v>
      </c>
      <c r="C107" s="5">
        <f t="shared" si="31"/>
        <v>30.873628259173096</v>
      </c>
      <c r="D107" s="11">
        <f t="shared" si="25"/>
        <v>4.1345163934124688E-3</v>
      </c>
      <c r="E107" s="11">
        <f t="shared" si="34"/>
        <v>4.0259853380854339E-3</v>
      </c>
      <c r="F107" s="11">
        <f t="shared" si="34"/>
        <v>4.0288342782877178E-3</v>
      </c>
      <c r="G107" s="12">
        <f t="shared" si="26"/>
        <v>3.9230025938023797E-3</v>
      </c>
      <c r="H107" s="5">
        <f t="shared" si="32"/>
        <v>40.849438663384461</v>
      </c>
      <c r="I107" s="11">
        <f t="shared" si="27"/>
        <v>2.4085883130970615E-2</v>
      </c>
      <c r="J107" s="11">
        <f t="shared" si="35"/>
        <v>2.3453628698782723E-2</v>
      </c>
      <c r="K107" s="11">
        <f t="shared" si="35"/>
        <v>2.3470225377627343E-2</v>
      </c>
      <c r="L107" s="12">
        <f t="shared" si="28"/>
        <v>2.285369629864499E-2</v>
      </c>
      <c r="M107" s="23">
        <f t="shared" si="33"/>
        <v>49.443045278431896</v>
      </c>
      <c r="N107" s="11">
        <f t="shared" si="29"/>
        <v>7.1712056051548526E-2</v>
      </c>
      <c r="O107" s="11">
        <f t="shared" si="36"/>
        <v>6.9829614580195307E-2</v>
      </c>
      <c r="P107" s="11">
        <f t="shared" si="36"/>
        <v>6.9879028668818247E-2</v>
      </c>
      <c r="Q107" s="12">
        <f t="shared" si="30"/>
        <v>6.8043407046435675E-2</v>
      </c>
    </row>
    <row r="108" spans="2:17" x14ac:dyDescent="0.2">
      <c r="B108" s="27">
        <f t="shared" si="18"/>
        <v>47.5</v>
      </c>
      <c r="C108" s="5">
        <f t="shared" si="31"/>
        <v>30.877656118876423</v>
      </c>
      <c r="D108" s="11">
        <f t="shared" si="25"/>
        <v>3.9230537589877486E-3</v>
      </c>
      <c r="E108" s="11">
        <f t="shared" si="34"/>
        <v>3.8200735978142575E-3</v>
      </c>
      <c r="F108" s="11">
        <f t="shared" si="34"/>
        <v>3.8227768270451181E-3</v>
      </c>
      <c r="G108" s="12">
        <f t="shared" si="26"/>
        <v>3.7223579755678885E-3</v>
      </c>
      <c r="H108" s="5">
        <f t="shared" si="32"/>
        <v>40.87290321131487</v>
      </c>
      <c r="I108" s="11">
        <f t="shared" si="27"/>
        <v>2.3055387349790523E-2</v>
      </c>
      <c r="J108" s="11">
        <f t="shared" si="35"/>
        <v>2.2450183431858589E-2</v>
      </c>
      <c r="K108" s="11">
        <f t="shared" si="35"/>
        <v>2.2466070034704272E-2</v>
      </c>
      <c r="L108" s="12">
        <f t="shared" si="28"/>
        <v>2.1875918672968567E-2</v>
      </c>
      <c r="M108" s="23">
        <f t="shared" si="33"/>
        <v>49.512907403364565</v>
      </c>
      <c r="N108" s="11">
        <f t="shared" si="29"/>
        <v>6.9217521889103809E-2</v>
      </c>
      <c r="O108" s="11">
        <f t="shared" si="36"/>
        <v>6.740056193951495E-2</v>
      </c>
      <c r="P108" s="11">
        <f t="shared" si="36"/>
        <v>6.7448257138191428E-2</v>
      </c>
      <c r="Q108" s="12">
        <f t="shared" si="30"/>
        <v>6.5676488389348947E-2</v>
      </c>
    </row>
    <row r="109" spans="2:17" x14ac:dyDescent="0.2">
      <c r="B109" s="27">
        <f t="shared" ref="B109:B172" si="37">B108+$C$9</f>
        <v>48</v>
      </c>
      <c r="C109" s="5">
        <f t="shared" si="31"/>
        <v>30.881477970973801</v>
      </c>
      <c r="D109" s="11">
        <f t="shared" si="25"/>
        <v>3.7224065238754063E-3</v>
      </c>
      <c r="E109" s="11">
        <f t="shared" si="34"/>
        <v>3.6246933526236946E-3</v>
      </c>
      <c r="F109" s="11">
        <f t="shared" si="34"/>
        <v>3.6272583233690056E-3</v>
      </c>
      <c r="G109" s="12">
        <f t="shared" si="26"/>
        <v>3.5319754618984688E-3</v>
      </c>
      <c r="H109" s="5">
        <f t="shared" si="32"/>
        <v>40.89536384680752</v>
      </c>
      <c r="I109" s="11">
        <f t="shared" si="27"/>
        <v>2.2067296591295305E-2</v>
      </c>
      <c r="J109" s="11">
        <f t="shared" si="35"/>
        <v>2.1488030055774005E-2</v>
      </c>
      <c r="K109" s="11">
        <f t="shared" si="35"/>
        <v>2.1503235802331062E-2</v>
      </c>
      <c r="L109" s="12">
        <f t="shared" si="28"/>
        <v>2.0938376711673014E-2</v>
      </c>
      <c r="M109" s="23">
        <f t="shared" si="33"/>
        <v>49.580339344770209</v>
      </c>
      <c r="N109" s="11">
        <f t="shared" si="29"/>
        <v>6.6800376739940021E-2</v>
      </c>
      <c r="O109" s="11">
        <f t="shared" si="36"/>
        <v>6.5046866850516721E-2</v>
      </c>
      <c r="P109" s="11">
        <f t="shared" si="36"/>
        <v>6.509289648511378E-2</v>
      </c>
      <c r="Q109" s="12">
        <f t="shared" si="30"/>
        <v>6.3382999674471655E-2</v>
      </c>
    </row>
    <row r="110" spans="2:17" x14ac:dyDescent="0.2">
      <c r="B110" s="27">
        <f t="shared" si="37"/>
        <v>48.5</v>
      </c>
      <c r="C110" s="5">
        <f t="shared" si="31"/>
        <v>30.885104351863429</v>
      </c>
      <c r="D110" s="11">
        <f t="shared" si="25"/>
        <v>3.5320215271700591E-3</v>
      </c>
      <c r="E110" s="11">
        <f t="shared" si="34"/>
        <v>3.4393059620817894E-3</v>
      </c>
      <c r="F110" s="11">
        <f t="shared" si="34"/>
        <v>3.4417397456652453E-3</v>
      </c>
      <c r="G110" s="12">
        <f t="shared" si="26"/>
        <v>3.3513301905226172E-3</v>
      </c>
      <c r="H110" s="5">
        <f t="shared" si="32"/>
        <v>40.916861880977386</v>
      </c>
      <c r="I110" s="11">
        <f t="shared" si="27"/>
        <v>2.1119968841858735E-2</v>
      </c>
      <c r="J110" s="11">
        <f t="shared" si="35"/>
        <v>2.0565569659759888E-2</v>
      </c>
      <c r="K110" s="11">
        <f t="shared" si="35"/>
        <v>2.0580122638289823E-2</v>
      </c>
      <c r="L110" s="12">
        <f t="shared" si="28"/>
        <v>2.003951240334834E-2</v>
      </c>
      <c r="M110" s="23">
        <f t="shared" si="33"/>
        <v>49.645416495284486</v>
      </c>
      <c r="N110" s="11">
        <f t="shared" si="29"/>
        <v>6.4458728046433808E-2</v>
      </c>
      <c r="O110" s="11">
        <f t="shared" si="36"/>
        <v>6.2766686435214977E-2</v>
      </c>
      <c r="P110" s="11">
        <f t="shared" si="36"/>
        <v>6.2811102527509488E-2</v>
      </c>
      <c r="Q110" s="12">
        <f t="shared" si="30"/>
        <v>6.1161145163739432E-2</v>
      </c>
    </row>
    <row r="111" spans="2:17" x14ac:dyDescent="0.2">
      <c r="B111" s="27">
        <f t="shared" si="37"/>
        <v>49</v>
      </c>
      <c r="C111" s="5">
        <f t="shared" si="31"/>
        <v>30.888545259052293</v>
      </c>
      <c r="D111" s="11">
        <f t="shared" si="25"/>
        <v>3.351373899754549E-3</v>
      </c>
      <c r="E111" s="11">
        <f t="shared" si="34"/>
        <v>3.2634003348861141E-3</v>
      </c>
      <c r="F111" s="11">
        <f t="shared" si="34"/>
        <v>3.2657096409637915E-3</v>
      </c>
      <c r="G111" s="12">
        <f t="shared" si="26"/>
        <v>3.1799241436040121E-3</v>
      </c>
      <c r="H111" s="5">
        <f t="shared" si="32"/>
        <v>40.937437025284268</v>
      </c>
      <c r="I111" s="11">
        <f t="shared" si="27"/>
        <v>2.0211819125190572E-2</v>
      </c>
      <c r="J111" s="11">
        <f t="shared" si="35"/>
        <v>1.968125887315432E-2</v>
      </c>
      <c r="K111" s="11">
        <f t="shared" si="35"/>
        <v>1.9695186079770395E-2</v>
      </c>
      <c r="L111" s="12">
        <f t="shared" si="28"/>
        <v>1.9177821856002537E-2</v>
      </c>
      <c r="M111" s="23">
        <f t="shared" si="33"/>
        <v>49.708212403807089</v>
      </c>
      <c r="N111" s="11">
        <f t="shared" si="29"/>
        <v>6.2190700064341228E-2</v>
      </c>
      <c r="O111" s="11">
        <f t="shared" si="36"/>
        <v>6.0558194187652417E-2</v>
      </c>
      <c r="P111" s="11">
        <f t="shared" si="36"/>
        <v>6.0601047466915477E-2</v>
      </c>
      <c r="Q111" s="12">
        <f t="shared" si="30"/>
        <v>5.9009145072328066E-2</v>
      </c>
    </row>
    <row r="112" spans="2:17" x14ac:dyDescent="0.2">
      <c r="B112" s="27">
        <f t="shared" si="37"/>
        <v>49.5</v>
      </c>
      <c r="C112" s="5">
        <f t="shared" si="31"/>
        <v>30.891810178718135</v>
      </c>
      <c r="D112" s="11">
        <f t="shared" si="25"/>
        <v>3.1799656172978529E-3</v>
      </c>
      <c r="E112" s="11">
        <f t="shared" si="34"/>
        <v>3.0964915198438804E-3</v>
      </c>
      <c r="F112" s="11">
        <f t="shared" si="34"/>
        <v>3.0986827149019971E-3</v>
      </c>
      <c r="G112" s="12">
        <f t="shared" si="26"/>
        <v>3.0172847747655853E-3</v>
      </c>
      <c r="H112" s="5">
        <f t="shared" si="32"/>
        <v>40.957127447098777</v>
      </c>
      <c r="I112" s="11">
        <f t="shared" si="27"/>
        <v>1.9341317963220944E-2</v>
      </c>
      <c r="J112" s="11">
        <f t="shared" si="35"/>
        <v>1.8833608366686291E-2</v>
      </c>
      <c r="K112" s="11">
        <f t="shared" si="35"/>
        <v>1.8846935743595281E-2</v>
      </c>
      <c r="L112" s="12">
        <f t="shared" si="28"/>
        <v>1.8351853836682096E-2</v>
      </c>
      <c r="M112" s="23">
        <f t="shared" si="33"/>
        <v>49.768798791881387</v>
      </c>
      <c r="N112" s="11">
        <f t="shared" si="29"/>
        <v>5.9994435781166033E-2</v>
      </c>
      <c r="O112" s="11">
        <f t="shared" si="36"/>
        <v>5.8419581841910484E-2</v>
      </c>
      <c r="P112" s="11">
        <f t="shared" si="36"/>
        <v>5.8460921757815698E-2</v>
      </c>
      <c r="Q112" s="12">
        <f t="shared" si="30"/>
        <v>5.692523738888082E-2</v>
      </c>
    </row>
    <row r="113" spans="2:17" x14ac:dyDescent="0.2">
      <c r="B113" s="27">
        <f t="shared" si="37"/>
        <v>50</v>
      </c>
      <c r="C113" s="5">
        <f t="shared" si="31"/>
        <v>30.894908111861728</v>
      </c>
      <c r="D113" s="11">
        <f t="shared" si="25"/>
        <v>3.0173241272592579E-3</v>
      </c>
      <c r="E113" s="11">
        <f t="shared" ref="E113:F132" si="38">$C$9*(($C$3*$C$4*($C$5-($C113+1/2*D113))+$C$6*($C$7-($C113+1/2*D113)))/$C$8/$C$4)</f>
        <v>2.9381193689187058E-3</v>
      </c>
      <c r="F113" s="11">
        <f t="shared" si="38"/>
        <v>2.9401984938251646E-3</v>
      </c>
      <c r="G113" s="12">
        <f t="shared" si="26"/>
        <v>2.8629637063335169E-3</v>
      </c>
      <c r="H113" s="5">
        <f t="shared" si="32"/>
        <v>40.975969823768857</v>
      </c>
      <c r="I113" s="11">
        <f t="shared" si="27"/>
        <v>1.8506989845221426E-2</v>
      </c>
      <c r="J113" s="11">
        <f t="shared" ref="J113:K132" si="39">$C$9*(($C$3*$C$4*($C113-($H113+1/2*I113))+$C$6*($C$7-($H113+1/2*I113)))/$C$8/$C$4)</f>
        <v>1.8021181361784443E-2</v>
      </c>
      <c r="K113" s="11">
        <f t="shared" si="39"/>
        <v>1.8033933834474509E-2</v>
      </c>
      <c r="L113" s="12">
        <f t="shared" si="28"/>
        <v>1.7560208318911519E-2</v>
      </c>
      <c r="M113" s="23">
        <f t="shared" si="33"/>
        <v>49.827245571942967</v>
      </c>
      <c r="N113" s="11">
        <f t="shared" si="29"/>
        <v>5.7868098661437044E-2</v>
      </c>
      <c r="O113" s="11">
        <f t="shared" ref="O113:P132" si="40">$C$9*(($C$3*$C$4*($H113-($M113+1/2*N113))+$C$6*($C$7-($M113+1/2*N113)))/$C$8/$C$4)</f>
        <v>5.6349061071574565E-2</v>
      </c>
      <c r="P113" s="11">
        <f t="shared" si="40"/>
        <v>5.6388935808308303E-2</v>
      </c>
      <c r="Q113" s="12">
        <f t="shared" si="30"/>
        <v>5.4907679531500893E-2</v>
      </c>
    </row>
    <row r="114" spans="2:17" x14ac:dyDescent="0.2">
      <c r="B114" s="27">
        <f t="shared" si="37"/>
        <v>50.5</v>
      </c>
      <c r="C114" s="5">
        <f t="shared" si="31"/>
        <v>30.897847599121576</v>
      </c>
      <c r="D114" s="11">
        <f t="shared" si="25"/>
        <v>2.8630010461172333E-3</v>
      </c>
      <c r="E114" s="11">
        <f t="shared" si="38"/>
        <v>2.7878472686567192E-3</v>
      </c>
      <c r="F114" s="11">
        <f t="shared" si="38"/>
        <v>2.7898200553150899E-3</v>
      </c>
      <c r="G114" s="12">
        <f t="shared" si="26"/>
        <v>2.7165354932132003E-3</v>
      </c>
      <c r="H114" s="5">
        <f t="shared" si="32"/>
        <v>40.993999395194962</v>
      </c>
      <c r="I114" s="11">
        <f t="shared" si="27"/>
        <v>1.7707411708343217E-2</v>
      </c>
      <c r="J114" s="11">
        <f t="shared" si="39"/>
        <v>1.7242592150999259E-2</v>
      </c>
      <c r="K114" s="11">
        <f t="shared" si="39"/>
        <v>1.7254793664379691E-2</v>
      </c>
      <c r="L114" s="12">
        <f t="shared" si="28"/>
        <v>1.6801535040963416E-2</v>
      </c>
      <c r="M114" s="23">
        <f t="shared" si="33"/>
        <v>49.883620867268419</v>
      </c>
      <c r="N114" s="11">
        <f t="shared" si="29"/>
        <v>5.5809874228156107E-2</v>
      </c>
      <c r="O114" s="11">
        <f t="shared" si="40"/>
        <v>5.4344865029666838E-2</v>
      </c>
      <c r="P114" s="11">
        <f t="shared" si="40"/>
        <v>5.438332152112741E-2</v>
      </c>
      <c r="Q114" s="12">
        <f t="shared" si="30"/>
        <v>5.2954749848296782E-2</v>
      </c>
    </row>
    <row r="115" spans="2:17" x14ac:dyDescent="0.2">
      <c r="B115" s="27">
        <f t="shared" si="37"/>
        <v>51</v>
      </c>
      <c r="C115" s="5">
        <f t="shared" si="31"/>
        <v>30.900636744319456</v>
      </c>
      <c r="D115" s="11">
        <f t="shared" si="25"/>
        <v>2.7165709232285736E-3</v>
      </c>
      <c r="E115" s="11">
        <f t="shared" si="38"/>
        <v>2.6452609364938551E-3</v>
      </c>
      <c r="F115" s="11">
        <f t="shared" si="38"/>
        <v>2.6471328236455064E-3</v>
      </c>
      <c r="G115" s="12">
        <f t="shared" si="26"/>
        <v>2.5775964499870269E-3</v>
      </c>
      <c r="H115" s="5">
        <f t="shared" si="32"/>
        <v>41.011250014924975</v>
      </c>
      <c r="I115" s="11">
        <f t="shared" si="27"/>
        <v>1.6941211432411649E-2</v>
      </c>
      <c r="J115" s="11">
        <f t="shared" si="39"/>
        <v>1.6496504632310803E-2</v>
      </c>
      <c r="K115" s="11">
        <f t="shared" si="39"/>
        <v>1.6508178185813335E-2</v>
      </c>
      <c r="L115" s="12">
        <f t="shared" si="28"/>
        <v>1.6074532077656158E-2</v>
      </c>
      <c r="M115" s="23">
        <f t="shared" si="33"/>
        <v>49.937991033464762</v>
      </c>
      <c r="N115" s="11">
        <f t="shared" si="29"/>
        <v>5.381797148934879E-2</v>
      </c>
      <c r="O115" s="11">
        <f t="shared" si="40"/>
        <v>5.2405249737753311E-2</v>
      </c>
      <c r="P115" s="11">
        <f t="shared" si="40"/>
        <v>5.2442333683732557E-2</v>
      </c>
      <c r="Q115" s="12">
        <f t="shared" si="30"/>
        <v>5.1064748970952624E-2</v>
      </c>
    </row>
    <row r="116" spans="2:17" x14ac:dyDescent="0.2">
      <c r="B116" s="27">
        <f t="shared" si="37"/>
        <v>51.5</v>
      </c>
      <c r="C116" s="5">
        <f t="shared" si="31"/>
        <v>30.903283236801705</v>
      </c>
      <c r="D116" s="11">
        <f t="shared" si="25"/>
        <v>2.5776300679104906E-3</v>
      </c>
      <c r="E116" s="11">
        <f t="shared" si="38"/>
        <v>2.5099672786277551E-3</v>
      </c>
      <c r="F116" s="11">
        <f t="shared" si="38"/>
        <v>2.5117434268465788E-3</v>
      </c>
      <c r="G116" s="12">
        <f t="shared" si="26"/>
        <v>2.4457635380009607E-3</v>
      </c>
      <c r="H116" s="5">
        <f t="shared" si="32"/>
        <v>41.027754199782692</v>
      </c>
      <c r="I116" s="11">
        <f t="shared" si="27"/>
        <v>1.6207066351493951E-2</v>
      </c>
      <c r="J116" s="11">
        <f t="shared" si="39"/>
        <v>1.578163085976712E-2</v>
      </c>
      <c r="K116" s="11">
        <f t="shared" si="39"/>
        <v>1.5792798541425214E-2</v>
      </c>
      <c r="L116" s="12">
        <f t="shared" si="28"/>
        <v>1.53779444280691E-2</v>
      </c>
      <c r="M116" s="23">
        <f t="shared" si="33"/>
        <v>49.990420681348638</v>
      </c>
      <c r="N116" s="11">
        <f t="shared" si="29"/>
        <v>5.1890624218331086E-2</v>
      </c>
      <c r="O116" s="11">
        <f t="shared" si="40"/>
        <v>5.0528495332599843E-2</v>
      </c>
      <c r="P116" s="11">
        <f t="shared" si="40"/>
        <v>5.0564251215850391E-2</v>
      </c>
      <c r="Q116" s="12">
        <f t="shared" si="30"/>
        <v>4.9236001029498766E-2</v>
      </c>
    </row>
    <row r="117" spans="2:17" x14ac:dyDescent="0.2">
      <c r="B117" s="27">
        <f t="shared" si="37"/>
        <v>52</v>
      </c>
      <c r="C117" s="5">
        <f t="shared" si="31"/>
        <v>30.90579437263785</v>
      </c>
      <c r="D117" s="11">
        <f t="shared" si="25"/>
        <v>2.4457954365128673E-3</v>
      </c>
      <c r="E117" s="11">
        <f t="shared" si="38"/>
        <v>2.381593306304353E-3</v>
      </c>
      <c r="F117" s="11">
        <f t="shared" si="38"/>
        <v>2.3832786122223977E-3</v>
      </c>
      <c r="G117" s="12">
        <f t="shared" si="26"/>
        <v>2.3206733093712726E-3</v>
      </c>
      <c r="H117" s="5">
        <f t="shared" si="32"/>
        <v>41.043543178046349</v>
      </c>
      <c r="I117" s="11">
        <f t="shared" si="27"/>
        <v>1.550370178445911E-2</v>
      </c>
      <c r="J117" s="11">
        <f t="shared" si="39"/>
        <v>1.5096729612617309E-2</v>
      </c>
      <c r="K117" s="11">
        <f t="shared" si="39"/>
        <v>1.5107412632127875E-2</v>
      </c>
      <c r="L117" s="12">
        <f t="shared" si="28"/>
        <v>1.4710562621272573E-2</v>
      </c>
      <c r="M117" s="23">
        <f t="shared" si="33"/>
        <v>50.040972701072761</v>
      </c>
      <c r="N117" s="11">
        <f t="shared" si="29"/>
        <v>5.002609209599751E-2</v>
      </c>
      <c r="O117" s="11">
        <f t="shared" si="40"/>
        <v>4.8712907178477392E-2</v>
      </c>
      <c r="P117" s="11">
        <f t="shared" si="40"/>
        <v>4.8747378282562294E-2</v>
      </c>
      <c r="Q117" s="12">
        <f t="shared" si="30"/>
        <v>4.7466854736162988E-2</v>
      </c>
    </row>
    <row r="118" spans="2:17" x14ac:dyDescent="0.2">
      <c r="B118" s="27">
        <f t="shared" si="37"/>
        <v>52.5</v>
      </c>
      <c r="C118" s="5">
        <f t="shared" si="31"/>
        <v>30.908177074735004</v>
      </c>
      <c r="D118" s="11">
        <f t="shared" si="25"/>
        <v>2.3207035764123704E-3</v>
      </c>
      <c r="E118" s="11">
        <f t="shared" si="38"/>
        <v>2.259785107531343E-3</v>
      </c>
      <c r="F118" s="11">
        <f t="shared" si="38"/>
        <v>2.2613842173394689E-3</v>
      </c>
      <c r="G118" s="12">
        <f t="shared" si="26"/>
        <v>2.2019809050020738E-3</v>
      </c>
      <c r="H118" s="5">
        <f t="shared" si="32"/>
        <v>41.058646936195551</v>
      </c>
      <c r="I118" s="11">
        <f t="shared" si="27"/>
        <v>1.4829889586483774E-2</v>
      </c>
      <c r="J118" s="11">
        <f t="shared" si="39"/>
        <v>1.4440604984838672E-2</v>
      </c>
      <c r="K118" s="11">
        <f t="shared" si="39"/>
        <v>1.4450823705631648E-2</v>
      </c>
      <c r="L118" s="12">
        <f t="shared" si="28"/>
        <v>1.4071221341938269E-2</v>
      </c>
      <c r="M118" s="23">
        <f t="shared" si="33"/>
        <v>50.089708287365134</v>
      </c>
      <c r="N118" s="11">
        <f t="shared" si="29"/>
        <v>4.822266172310799E-2</v>
      </c>
      <c r="O118" s="11">
        <f t="shared" si="40"/>
        <v>4.6956816852876615E-2</v>
      </c>
      <c r="P118" s="11">
        <f t="shared" si="40"/>
        <v>4.6990045280720157E-2</v>
      </c>
      <c r="Q118" s="12">
        <f t="shared" si="30"/>
        <v>4.5755684345870067E-2</v>
      </c>
    </row>
    <row r="119" spans="2:17" x14ac:dyDescent="0.2">
      <c r="B119" s="27">
        <f t="shared" si="37"/>
        <v>53</v>
      </c>
      <c r="C119" s="5">
        <f t="shared" si="31"/>
        <v>30.91043791192353</v>
      </c>
      <c r="D119" s="11">
        <f t="shared" si="25"/>
        <v>2.202009624014636E-3</v>
      </c>
      <c r="E119" s="11">
        <f t="shared" si="38"/>
        <v>2.1442068713843129E-3</v>
      </c>
      <c r="F119" s="11">
        <f t="shared" si="38"/>
        <v>2.1457241936408307E-3</v>
      </c>
      <c r="G119" s="12">
        <f t="shared" si="26"/>
        <v>2.0893591038484375E-3</v>
      </c>
      <c r="H119" s="5">
        <f t="shared" si="32"/>
        <v>41.073094264247111</v>
      </c>
      <c r="I119" s="11">
        <f t="shared" si="27"/>
        <v>1.4184446723203166E-2</v>
      </c>
      <c r="J119" s="11">
        <f t="shared" si="39"/>
        <v>1.3812104996719029E-2</v>
      </c>
      <c r="K119" s="11">
        <f t="shared" si="39"/>
        <v>1.3821878967039425E-2</v>
      </c>
      <c r="L119" s="12">
        <f t="shared" si="28"/>
        <v>1.3458798077433812E-2</v>
      </c>
      <c r="M119" s="23">
        <f t="shared" si="33"/>
        <v>50.1366869657545</v>
      </c>
      <c r="N119" s="11">
        <f t="shared" si="29"/>
        <v>4.6478647510244289E-2</v>
      </c>
      <c r="O119" s="11">
        <f t="shared" si="40"/>
        <v>4.5258583013100463E-2</v>
      </c>
      <c r="P119" s="11">
        <f t="shared" si="40"/>
        <v>4.5290609706150578E-2</v>
      </c>
      <c r="Q119" s="12">
        <f t="shared" si="30"/>
        <v>4.4100890500671425E-2</v>
      </c>
    </row>
    <row r="120" spans="2:17" x14ac:dyDescent="0.2">
      <c r="B120" s="27">
        <f t="shared" si="37"/>
        <v>53.5</v>
      </c>
      <c r="C120" s="5">
        <f t="shared" si="31"/>
        <v>30.912583117066514</v>
      </c>
      <c r="D120" s="11">
        <f t="shared" si="25"/>
        <v>2.0893863540079566E-3</v>
      </c>
      <c r="E120" s="11">
        <f t="shared" si="38"/>
        <v>2.0345399622152625E-3</v>
      </c>
      <c r="F120" s="11">
        <f t="shared" si="38"/>
        <v>2.0359796799998549E-3</v>
      </c>
      <c r="G120" s="12">
        <f t="shared" si="26"/>
        <v>1.9824974208080448E-3</v>
      </c>
      <c r="H120" s="5">
        <f t="shared" si="32"/>
        <v>41.0869127997018</v>
      </c>
      <c r="I120" s="11">
        <f t="shared" si="27"/>
        <v>1.3566233868981214E-2</v>
      </c>
      <c r="J120" s="11">
        <f t="shared" si="39"/>
        <v>1.3210120229920335E-2</v>
      </c>
      <c r="K120" s="11">
        <f t="shared" si="39"/>
        <v>1.321946821294597E-2</v>
      </c>
      <c r="L120" s="12">
        <f t="shared" si="28"/>
        <v>1.2872211787801575E-2</v>
      </c>
      <c r="M120" s="23">
        <f t="shared" si="33"/>
        <v>50.181966619662738</v>
      </c>
      <c r="N120" s="11">
        <f t="shared" si="29"/>
        <v>4.4792392452796266E-2</v>
      </c>
      <c r="O120" s="11">
        <f t="shared" si="40"/>
        <v>4.3616592150910495E-2</v>
      </c>
      <c r="P120" s="11">
        <f t="shared" si="40"/>
        <v>4.3647456908834786E-2</v>
      </c>
      <c r="Q120" s="12">
        <f t="shared" si="30"/>
        <v>4.2500900965082397E-2</v>
      </c>
    </row>
    <row r="121" spans="2:17" x14ac:dyDescent="0.2">
      <c r="B121" s="27">
        <f t="shared" si="37"/>
        <v>54</v>
      </c>
      <c r="C121" s="5">
        <f t="shared" si="31"/>
        <v>30.914618604243056</v>
      </c>
      <c r="D121" s="11">
        <f t="shared" si="25"/>
        <v>1.9825232772395793E-3</v>
      </c>
      <c r="E121" s="11">
        <f t="shared" si="38"/>
        <v>1.9304820412120306E-3</v>
      </c>
      <c r="F121" s="11">
        <f t="shared" si="38"/>
        <v>1.9318481236578009E-3</v>
      </c>
      <c r="G121" s="12">
        <f t="shared" si="26"/>
        <v>1.8811012507475198E-3</v>
      </c>
      <c r="H121" s="5">
        <f t="shared" si="32"/>
        <v>41.100129070125554</v>
      </c>
      <c r="I121" s="11">
        <f t="shared" si="27"/>
        <v>1.2974154030561237E-2</v>
      </c>
      <c r="J121" s="11">
        <f t="shared" si="39"/>
        <v>1.2633582487258991E-2</v>
      </c>
      <c r="K121" s="11">
        <f t="shared" si="39"/>
        <v>1.2642522490270779E-2</v>
      </c>
      <c r="L121" s="12">
        <f t="shared" si="28"/>
        <v>1.2310421599822234E-2</v>
      </c>
      <c r="M121" s="23">
        <f t="shared" si="33"/>
        <v>50.225603518252299</v>
      </c>
      <c r="N121" s="11">
        <f t="shared" si="29"/>
        <v>4.3162268798032075E-2</v>
      </c>
      <c r="O121" s="11">
        <f t="shared" si="40"/>
        <v>4.2029259242083811E-2</v>
      </c>
      <c r="P121" s="11">
        <f t="shared" si="40"/>
        <v>4.2059000742927309E-2</v>
      </c>
      <c r="Q121" s="12">
        <f t="shared" si="30"/>
        <v>4.0954171259028498E-2</v>
      </c>
    </row>
    <row r="122" spans="2:17" x14ac:dyDescent="0.2">
      <c r="B122" s="27">
        <f t="shared" si="37"/>
        <v>54.5</v>
      </c>
      <c r="C122" s="5">
        <f t="shared" si="31"/>
        <v>30.916549985052679</v>
      </c>
      <c r="D122" s="11">
        <f t="shared" si="25"/>
        <v>1.8811257847343086E-3</v>
      </c>
      <c r="E122" s="11">
        <f t="shared" si="38"/>
        <v>1.8317462328850524E-3</v>
      </c>
      <c r="F122" s="11">
        <f t="shared" si="38"/>
        <v>1.8330424461209987E-3</v>
      </c>
      <c r="G122" s="12">
        <f t="shared" si="26"/>
        <v>1.7848910563129721E-3</v>
      </c>
      <c r="H122" s="5">
        <f t="shared" si="32"/>
        <v>41.112768534389794</v>
      </c>
      <c r="I122" s="11">
        <f t="shared" si="27"/>
        <v>1.2407151197169753E-2</v>
      </c>
      <c r="J122" s="11">
        <f t="shared" si="39"/>
        <v>1.2081463478244188E-2</v>
      </c>
      <c r="K122" s="11">
        <f t="shared" si="39"/>
        <v>1.2090012780865947E-2</v>
      </c>
      <c r="L122" s="12">
        <f t="shared" si="28"/>
        <v>1.1772425526174175E-2</v>
      </c>
      <c r="M122" s="23">
        <f t="shared" si="33"/>
        <v>50.267652344923476</v>
      </c>
      <c r="N122" s="11">
        <f t="shared" si="29"/>
        <v>4.1586678611007184E-2</v>
      </c>
      <c r="O122" s="11">
        <f t="shared" si="40"/>
        <v>4.0495028297468136E-2</v>
      </c>
      <c r="P122" s="11">
        <f t="shared" si="40"/>
        <v>4.0523684118198559E-2</v>
      </c>
      <c r="Q122" s="12">
        <f t="shared" si="30"/>
        <v>3.9459185194801759E-2</v>
      </c>
    </row>
    <row r="123" spans="2:17" x14ac:dyDescent="0.2">
      <c r="B123" s="27">
        <f t="shared" si="37"/>
        <v>55</v>
      </c>
      <c r="C123" s="5">
        <f t="shared" si="31"/>
        <v>30.918382584085855</v>
      </c>
      <c r="D123" s="11">
        <f t="shared" si="25"/>
        <v>1.7849143354925446E-3</v>
      </c>
      <c r="E123" s="11">
        <f t="shared" si="38"/>
        <v>1.7380603341858886E-3</v>
      </c>
      <c r="F123" s="11">
        <f t="shared" si="38"/>
        <v>1.7392902517203766E-3</v>
      </c>
      <c r="G123" s="12">
        <f t="shared" si="26"/>
        <v>1.693601597277393E-3</v>
      </c>
      <c r="H123" s="5">
        <f t="shared" si="32"/>
        <v>41.124855622596719</v>
      </c>
      <c r="I123" s="11">
        <f t="shared" si="27"/>
        <v>1.1864209017964981E-2</v>
      </c>
      <c r="J123" s="11">
        <f t="shared" si="39"/>
        <v>1.1552773531243246E-2</v>
      </c>
      <c r="K123" s="11">
        <f t="shared" si="39"/>
        <v>1.1560948712769744E-2</v>
      </c>
      <c r="L123" s="12">
        <f t="shared" si="28"/>
        <v>1.1257259210544589E-2</v>
      </c>
      <c r="M123" s="23">
        <f t="shared" si="33"/>
        <v>50.308166226362999</v>
      </c>
      <c r="N123" s="11">
        <f t="shared" si="29"/>
        <v>4.0064054245778496E-2</v>
      </c>
      <c r="O123" s="11">
        <f t="shared" si="40"/>
        <v>3.9012372821826943E-2</v>
      </c>
      <c r="P123" s="11">
        <f t="shared" si="40"/>
        <v>3.9039979459205426E-2</v>
      </c>
      <c r="Q123" s="12">
        <f t="shared" si="30"/>
        <v>3.8014455324170283E-2</v>
      </c>
    </row>
    <row r="124" spans="2:17" x14ac:dyDescent="0.2">
      <c r="B124" s="27">
        <f t="shared" si="37"/>
        <v>55.5</v>
      </c>
      <c r="C124" s="5">
        <f t="shared" si="31"/>
        <v>30.920121453603286</v>
      </c>
      <c r="D124" s="11">
        <f t="shared" si="25"/>
        <v>1.6936236858274469E-3</v>
      </c>
      <c r="E124" s="11">
        <f t="shared" si="38"/>
        <v>1.6491660640745066E-3</v>
      </c>
      <c r="F124" s="11">
        <f t="shared" si="38"/>
        <v>1.6503330766454382E-3</v>
      </c>
      <c r="G124" s="12">
        <f t="shared" si="26"/>
        <v>1.6069811993035046E-3</v>
      </c>
      <c r="H124" s="5">
        <f t="shared" si="32"/>
        <v>41.136413774716139</v>
      </c>
      <c r="I124" s="11">
        <f t="shared" si="27"/>
        <v>1.1344349507567016E-2</v>
      </c>
      <c r="J124" s="11">
        <f t="shared" si="39"/>
        <v>1.1046560332993295E-2</v>
      </c>
      <c r="K124" s="11">
        <f t="shared" si="39"/>
        <v>1.1054377298825727E-2</v>
      </c>
      <c r="L124" s="12">
        <f t="shared" si="28"/>
        <v>1.0763994699378599E-2</v>
      </c>
      <c r="M124" s="23">
        <f t="shared" si="33"/>
        <v>50.347196762051666</v>
      </c>
      <c r="N124" s="11">
        <f t="shared" si="29"/>
        <v>3.8592858728094426E-2</v>
      </c>
      <c r="O124" s="11">
        <f t="shared" si="40"/>
        <v>3.7579796186482044E-2</v>
      </c>
      <c r="P124" s="11">
        <f t="shared" si="40"/>
        <v>3.7606389078199472E-2</v>
      </c>
      <c r="Q124" s="12">
        <f t="shared" si="30"/>
        <v>3.6618523301489007E-2</v>
      </c>
    </row>
    <row r="125" spans="2:17" x14ac:dyDescent="0.2">
      <c r="B125" s="27">
        <f t="shared" si="37"/>
        <v>56</v>
      </c>
      <c r="C125" s="5">
        <f t="shared" si="31"/>
        <v>30.921771387464382</v>
      </c>
      <c r="D125" s="11">
        <f t="shared" si="25"/>
        <v>1.6070021581199398E-3</v>
      </c>
      <c r="E125" s="11">
        <f t="shared" si="38"/>
        <v>1.5648183514693982E-3</v>
      </c>
      <c r="F125" s="11">
        <f t="shared" si="38"/>
        <v>1.565925676393931E-3</v>
      </c>
      <c r="G125" s="12">
        <f t="shared" si="26"/>
        <v>1.5247910601091234E-3</v>
      </c>
      <c r="H125" s="5">
        <f t="shared" si="32"/>
        <v>41.147465477961234</v>
      </c>
      <c r="I125" s="11">
        <f t="shared" si="27"/>
        <v>1.0846631780254256E-2</v>
      </c>
      <c r="J125" s="11">
        <f t="shared" si="39"/>
        <v>1.056190769602273E-2</v>
      </c>
      <c r="K125" s="11">
        <f t="shared" si="39"/>
        <v>1.0569381703233603E-2</v>
      </c>
      <c r="L125" s="12">
        <f t="shared" si="28"/>
        <v>1.0291739240834489E-2</v>
      </c>
      <c r="M125" s="23">
        <f t="shared" si="33"/>
        <v>50.384794054144827</v>
      </c>
      <c r="N125" s="11">
        <f t="shared" si="29"/>
        <v>3.7171586055458304E-2</v>
      </c>
      <c r="O125" s="11">
        <f t="shared" si="40"/>
        <v>3.6195831921502303E-2</v>
      </c>
      <c r="P125" s="11">
        <f t="shared" si="40"/>
        <v>3.6221445467518834E-2</v>
      </c>
      <c r="Q125" s="12">
        <f t="shared" si="30"/>
        <v>3.526996016841355E-2</v>
      </c>
    </row>
    <row r="126" spans="2:17" x14ac:dyDescent="0.2">
      <c r="B126" s="27">
        <f t="shared" si="37"/>
        <v>56.5</v>
      </c>
      <c r="C126" s="5">
        <f t="shared" si="31"/>
        <v>30.923336934343375</v>
      </c>
      <c r="D126" s="11">
        <f t="shared" si="25"/>
        <v>1.5248109469728206E-3</v>
      </c>
      <c r="E126" s="11">
        <f t="shared" si="38"/>
        <v>1.4847846596147748E-3</v>
      </c>
      <c r="F126" s="11">
        <f t="shared" si="38"/>
        <v>1.4858353496578047E-3</v>
      </c>
      <c r="G126" s="12">
        <f t="shared" si="26"/>
        <v>1.4468045911157788E-3</v>
      </c>
      <c r="H126" s="5">
        <f t="shared" si="32"/>
        <v>41.158032302931169</v>
      </c>
      <c r="I126" s="11">
        <f t="shared" si="27"/>
        <v>1.0370150813282407E-2</v>
      </c>
      <c r="J126" s="11">
        <f t="shared" si="39"/>
        <v>1.0097934354433619E-2</v>
      </c>
      <c r="K126" s="11">
        <f t="shared" si="39"/>
        <v>1.0105080036478512E-2</v>
      </c>
      <c r="L126" s="12">
        <f t="shared" si="28"/>
        <v>9.8396341113671047E-3</v>
      </c>
      <c r="M126" s="23">
        <f t="shared" si="33"/>
        <v>50.421006737645143</v>
      </c>
      <c r="N126" s="11">
        <f t="shared" si="29"/>
        <v>3.5798761420188382E-2</v>
      </c>
      <c r="O126" s="11">
        <f t="shared" si="40"/>
        <v>3.4859043932908604E-2</v>
      </c>
      <c r="P126" s="11">
        <f t="shared" si="40"/>
        <v>3.4883711516949516E-2</v>
      </c>
      <c r="Q126" s="12">
        <f t="shared" si="30"/>
        <v>3.3967366565548676E-2</v>
      </c>
    </row>
    <row r="127" spans="2:17" x14ac:dyDescent="0.2">
      <c r="B127" s="27">
        <f t="shared" si="37"/>
        <v>57</v>
      </c>
      <c r="C127" s="5">
        <f t="shared" si="31"/>
        <v>30.924822410269481</v>
      </c>
      <c r="D127" s="11">
        <f t="shared" si="25"/>
        <v>1.446823460852329E-3</v>
      </c>
      <c r="E127" s="11">
        <f t="shared" si="38"/>
        <v>1.408844345004809E-3</v>
      </c>
      <c r="F127" s="11">
        <f t="shared" si="38"/>
        <v>1.4098412967957757E-3</v>
      </c>
      <c r="G127" s="12">
        <f t="shared" si="26"/>
        <v>1.3728067927705752E-3</v>
      </c>
      <c r="H127" s="5">
        <f t="shared" si="32"/>
        <v>41.168134938548917</v>
      </c>
      <c r="I127" s="11">
        <f t="shared" si="27"/>
        <v>9.9140362396558431E-3</v>
      </c>
      <c r="J127" s="11">
        <f t="shared" si="39"/>
        <v>9.6537927883650811E-3</v>
      </c>
      <c r="K127" s="11">
        <f t="shared" si="39"/>
        <v>9.6606241789612569E-3</v>
      </c>
      <c r="L127" s="12">
        <f t="shared" si="28"/>
        <v>9.4068534702603304E-3</v>
      </c>
      <c r="M127" s="23">
        <f t="shared" si="33"/>
        <v>50.45588201079272</v>
      </c>
      <c r="N127" s="11">
        <f t="shared" si="29"/>
        <v>3.4472941360828034E-2</v>
      </c>
      <c r="O127" s="11">
        <f t="shared" si="40"/>
        <v>3.3568026650106164E-2</v>
      </c>
      <c r="P127" s="11">
        <f t="shared" si="40"/>
        <v>3.3591780661262928E-2</v>
      </c>
      <c r="Q127" s="12">
        <f t="shared" si="30"/>
        <v>3.2709372876111843E-2</v>
      </c>
    </row>
    <row r="128" spans="2:17" x14ac:dyDescent="0.2">
      <c r="B128" s="27">
        <f t="shared" si="37"/>
        <v>57.5</v>
      </c>
      <c r="C128" s="5">
        <f t="shared" si="31"/>
        <v>30.926231910525686</v>
      </c>
      <c r="D128" s="11">
        <f t="shared" si="25"/>
        <v>1.3728246974013701E-3</v>
      </c>
      <c r="E128" s="11">
        <f t="shared" si="38"/>
        <v>1.3367880490948209E-3</v>
      </c>
      <c r="F128" s="11">
        <f t="shared" si="38"/>
        <v>1.3377340111127296E-3</v>
      </c>
      <c r="G128" s="12">
        <f t="shared" si="26"/>
        <v>1.3025936618180367E-3</v>
      </c>
      <c r="H128" s="5">
        <f t="shared" si="32"/>
        <v>41.177793225823009</v>
      </c>
      <c r="I128" s="11">
        <f t="shared" si="27"/>
        <v>9.4774511705763877E-3</v>
      </c>
      <c r="J128" s="11">
        <f t="shared" si="39"/>
        <v>9.2286680773486299E-3</v>
      </c>
      <c r="K128" s="11">
        <f t="shared" si="39"/>
        <v>9.2351986335456777E-3</v>
      </c>
      <c r="L128" s="12">
        <f t="shared" si="28"/>
        <v>8.9926032423151125E-3</v>
      </c>
      <c r="M128" s="23">
        <f t="shared" si="33"/>
        <v>50.489465665602665</v>
      </c>
      <c r="N128" s="11">
        <f t="shared" si="29"/>
        <v>3.3192713847010509E-2</v>
      </c>
      <c r="O128" s="11">
        <f t="shared" si="40"/>
        <v>3.2321405108526394E-2</v>
      </c>
      <c r="P128" s="11">
        <f t="shared" si="40"/>
        <v>3.234427696291152E-2</v>
      </c>
      <c r="Q128" s="12">
        <f t="shared" si="30"/>
        <v>3.1494639306457774E-2</v>
      </c>
    </row>
    <row r="129" spans="2:17" x14ac:dyDescent="0.2">
      <c r="B129" s="27">
        <f t="shared" si="37"/>
        <v>58</v>
      </c>
      <c r="C129" s="5">
        <f t="shared" si="31"/>
        <v>30.927569320938957</v>
      </c>
      <c r="D129" s="11">
        <f t="shared" si="25"/>
        <v>1.3026106507046506E-3</v>
      </c>
      <c r="E129" s="11">
        <f t="shared" si="38"/>
        <v>1.2684171211237753E-3</v>
      </c>
      <c r="F129" s="11">
        <f t="shared" si="38"/>
        <v>1.2693147012752205E-3</v>
      </c>
      <c r="G129" s="12">
        <f t="shared" si="26"/>
        <v>1.2359716288877962E-3</v>
      </c>
      <c r="H129" s="5">
        <f t="shared" si="32"/>
        <v>41.18702619046212</v>
      </c>
      <c r="I129" s="11">
        <f t="shared" si="27"/>
        <v>9.0595910476865809E-3</v>
      </c>
      <c r="J129" s="11">
        <f t="shared" si="39"/>
        <v>8.8217767826847641E-3</v>
      </c>
      <c r="K129" s="11">
        <f t="shared" si="39"/>
        <v>8.8280194071411414E-3</v>
      </c>
      <c r="L129" s="12">
        <f t="shared" si="28"/>
        <v>8.5961200288118111E-3</v>
      </c>
      <c r="M129" s="23">
        <f t="shared" si="33"/>
        <v>50.52180211848539</v>
      </c>
      <c r="N129" s="11">
        <f t="shared" si="29"/>
        <v>3.1956698302623009E-2</v>
      </c>
      <c r="O129" s="11">
        <f t="shared" si="40"/>
        <v>3.1117834972179195E-2</v>
      </c>
      <c r="P129" s="11">
        <f t="shared" si="40"/>
        <v>3.113985513460335E-2</v>
      </c>
      <c r="Q129" s="12">
        <f t="shared" si="30"/>
        <v>3.0321855908056305E-2</v>
      </c>
    </row>
    <row r="130" spans="2:17" x14ac:dyDescent="0.2">
      <c r="B130" s="27">
        <f t="shared" si="37"/>
        <v>58.5</v>
      </c>
      <c r="C130" s="5">
        <f t="shared" si="31"/>
        <v>30.928838328593024</v>
      </c>
      <c r="D130" s="11">
        <f t="shared" si="25"/>
        <v>1.2359877488662505E-3</v>
      </c>
      <c r="E130" s="11">
        <f t="shared" si="38"/>
        <v>1.2035430704585223E-3</v>
      </c>
      <c r="F130" s="11">
        <f t="shared" si="38"/>
        <v>1.2043947432666755E-3</v>
      </c>
      <c r="G130" s="12">
        <f t="shared" si="26"/>
        <v>1.1727570248448273E-3</v>
      </c>
      <c r="H130" s="5">
        <f t="shared" si="32"/>
        <v>41.19585207437148</v>
      </c>
      <c r="I130" s="11">
        <f t="shared" si="27"/>
        <v>8.6596825251484683E-3</v>
      </c>
      <c r="J130" s="11">
        <f t="shared" si="39"/>
        <v>8.4323658588633631E-3</v>
      </c>
      <c r="K130" s="11">
        <f t="shared" si="39"/>
        <v>8.438332921353207E-3</v>
      </c>
      <c r="L130" s="12">
        <f t="shared" si="28"/>
        <v>8.2166700467776084E-3</v>
      </c>
      <c r="M130" s="23">
        <f t="shared" si="33"/>
        <v>50.55293444088943</v>
      </c>
      <c r="N130" s="11">
        <f t="shared" si="29"/>
        <v>3.0763545571878922E-2</v>
      </c>
      <c r="O130" s="11">
        <f t="shared" si="40"/>
        <v>2.9956002500617272E-2</v>
      </c>
      <c r="P130" s="11">
        <f t="shared" si="40"/>
        <v>2.9977200506237863E-2</v>
      </c>
      <c r="Q130" s="12">
        <f t="shared" si="30"/>
        <v>2.9189742545301441E-2</v>
      </c>
    </row>
    <row r="131" spans="2:17" x14ac:dyDescent="0.2">
      <c r="B131" s="27">
        <f t="shared" si="37"/>
        <v>59</v>
      </c>
      <c r="C131" s="5">
        <f t="shared" si="31"/>
        <v>30.930042431993218</v>
      </c>
      <c r="D131" s="11">
        <f t="shared" si="25"/>
        <v>1.1727723203561026E-3</v>
      </c>
      <c r="E131" s="11">
        <f t="shared" si="38"/>
        <v>1.1419870469466106E-3</v>
      </c>
      <c r="F131" s="11">
        <f t="shared" si="38"/>
        <v>1.1427951603736801E-3</v>
      </c>
      <c r="G131" s="12">
        <f t="shared" si="26"/>
        <v>1.1127755744364549E-3</v>
      </c>
      <c r="H131" s="5">
        <f t="shared" si="32"/>
        <v>41.204288366060204</v>
      </c>
      <c r="I131" s="11">
        <f t="shared" si="27"/>
        <v>8.2769823815001479E-3</v>
      </c>
      <c r="J131" s="11">
        <f t="shared" si="39"/>
        <v>8.0597115939857536E-3</v>
      </c>
      <c r="K131" s="11">
        <f t="shared" si="39"/>
        <v>8.0654149521581075E-3</v>
      </c>
      <c r="L131" s="12">
        <f t="shared" si="28"/>
        <v>7.853548096511986E-3</v>
      </c>
      <c r="M131" s="23">
        <f t="shared" si="33"/>
        <v>50.582904389911242</v>
      </c>
      <c r="N131" s="11">
        <f t="shared" si="29"/>
        <v>2.9611937832669979E-2</v>
      </c>
      <c r="O131" s="11">
        <f t="shared" si="40"/>
        <v>2.8834624464562409E-2</v>
      </c>
      <c r="P131" s="11">
        <f t="shared" si="40"/>
        <v>2.8855028940475223E-2</v>
      </c>
      <c r="Q131" s="12">
        <f t="shared" si="30"/>
        <v>2.8097048813294976E-2</v>
      </c>
    </row>
    <row r="132" spans="2:17" x14ac:dyDescent="0.2">
      <c r="B132" s="27">
        <f t="shared" si="37"/>
        <v>59.5</v>
      </c>
      <c r="C132" s="5">
        <f t="shared" si="31"/>
        <v>30.931184950711458</v>
      </c>
      <c r="D132" s="11">
        <f t="shared" si="25"/>
        <v>1.1127900876483636E-3</v>
      </c>
      <c r="E132" s="11">
        <f t="shared" si="38"/>
        <v>1.0835793478477171E-3</v>
      </c>
      <c r="F132" s="11">
        <f t="shared" si="38"/>
        <v>1.0843461297674821E-3</v>
      </c>
      <c r="G132" s="12">
        <f t="shared" si="26"/>
        <v>1.0558619158355213E-3</v>
      </c>
      <c r="H132" s="5">
        <f t="shared" si="32"/>
        <v>41.212351829988584</v>
      </c>
      <c r="I132" s="11">
        <f t="shared" si="27"/>
        <v>7.9107764611721903E-3</v>
      </c>
      <c r="J132" s="11">
        <f t="shared" si="39"/>
        <v>7.7031185790663132E-3</v>
      </c>
      <c r="K132" s="11">
        <f t="shared" si="39"/>
        <v>7.708569598471513E-3</v>
      </c>
      <c r="L132" s="12">
        <f t="shared" si="28"/>
        <v>7.5060765572525267E-3</v>
      </c>
      <c r="M132" s="23">
        <f t="shared" si="33"/>
        <v>50.611752438820581</v>
      </c>
      <c r="N132" s="11">
        <f t="shared" si="29"/>
        <v>2.8500588461348741E-2</v>
      </c>
      <c r="O132" s="11">
        <f t="shared" si="40"/>
        <v>2.775244801423821E-2</v>
      </c>
      <c r="P132" s="11">
        <f t="shared" si="40"/>
        <v>2.7772086700974911E-2</v>
      </c>
      <c r="Q132" s="12">
        <f t="shared" si="30"/>
        <v>2.7042553909547393E-2</v>
      </c>
    </row>
    <row r="133" spans="2:17" x14ac:dyDescent="0.2">
      <c r="B133" s="27">
        <f t="shared" si="37"/>
        <v>60</v>
      </c>
      <c r="C133" s="5">
        <f t="shared" si="31"/>
        <v>30.93226903453791</v>
      </c>
      <c r="D133" s="11">
        <f t="shared" si="25"/>
        <v>1.0558756867596912E-3</v>
      </c>
      <c r="E133" s="11">
        <f t="shared" ref="E133:F152" si="41">$C$9*(($C$3*$C$4*($C$5-($C133+1/2*D133))+$C$6*($C$7-($C133+1/2*D133)))/$C$8/$C$4)</f>
        <v>1.0281589499822985E-3</v>
      </c>
      <c r="F133" s="11">
        <f t="shared" si="41"/>
        <v>1.0288865143226076E-3</v>
      </c>
      <c r="G133" s="12">
        <f t="shared" si="26"/>
        <v>1.0018591447577591E-3</v>
      </c>
      <c r="H133" s="5">
        <f t="shared" si="32"/>
        <v>41.220058534884167</v>
      </c>
      <c r="I133" s="11">
        <f t="shared" si="27"/>
        <v>7.5603786454767029E-3</v>
      </c>
      <c r="J133" s="11">
        <f t="shared" ref="J133:K152" si="42">$C$9*(($C$3*$C$4*($C133-($H133+1/2*I133))+$C$6*($C$7-($H133+1/2*I133)))/$C$8/$C$4)</f>
        <v>7.3619187060328384E-3</v>
      </c>
      <c r="K133" s="11">
        <f t="shared" si="42"/>
        <v>7.3671282794432504E-3</v>
      </c>
      <c r="L133" s="12">
        <f t="shared" si="28"/>
        <v>7.1736044108060924E-3</v>
      </c>
      <c r="M133" s="23">
        <f t="shared" si="33"/>
        <v>50.639517807454133</v>
      </c>
      <c r="N133" s="11">
        <f t="shared" si="29"/>
        <v>2.7428241852866391E-2</v>
      </c>
      <c r="O133" s="11">
        <f t="shared" ref="O133:P152" si="43">$C$9*(($C$3*$C$4*($H133-($M133+1/2*N133))+$C$6*($C$7-($M133+1/2*N133)))/$C$8/$C$4)</f>
        <v>2.6708250504228773E-2</v>
      </c>
      <c r="P133" s="11">
        <f t="shared" si="43"/>
        <v>2.6727150277130306E-2</v>
      </c>
      <c r="Q133" s="12">
        <f t="shared" si="30"/>
        <v>2.6025066463316933E-2</v>
      </c>
    </row>
    <row r="134" spans="2:17" x14ac:dyDescent="0.2">
      <c r="B134" s="27">
        <f t="shared" si="37"/>
        <v>60.5</v>
      </c>
      <c r="C134" s="5">
        <f t="shared" si="31"/>
        <v>30.933297672164599</v>
      </c>
      <c r="D134" s="11">
        <f t="shared" si="25"/>
        <v>1.0018722113585455E-3</v>
      </c>
      <c r="E134" s="11">
        <f t="shared" si="41"/>
        <v>9.755730658102948E-4</v>
      </c>
      <c r="F134" s="11">
        <f t="shared" si="41"/>
        <v>9.7626341838110873E-4</v>
      </c>
      <c r="G134" s="12">
        <f t="shared" si="26"/>
        <v>9.5061838189360514E-4</v>
      </c>
      <c r="H134" s="5">
        <f t="shared" si="32"/>
        <v>41.227423881055373</v>
      </c>
      <c r="I134" s="11">
        <f t="shared" si="27"/>
        <v>7.2251298528229878E-3</v>
      </c>
      <c r="J134" s="11">
        <f t="shared" si="42"/>
        <v>7.0354701941862455E-3</v>
      </c>
      <c r="K134" s="11">
        <f t="shared" si="42"/>
        <v>7.0404487602256718E-3</v>
      </c>
      <c r="L134" s="12">
        <f t="shared" si="28"/>
        <v>6.8555062929109454E-3</v>
      </c>
      <c r="M134" s="23">
        <f t="shared" si="33"/>
        <v>50.666238492433948</v>
      </c>
      <c r="N134" s="11">
        <f t="shared" si="29"/>
        <v>2.6393673199986437E-2</v>
      </c>
      <c r="O134" s="11">
        <f t="shared" si="43"/>
        <v>2.5700839278486626E-2</v>
      </c>
      <c r="P134" s="11">
        <f t="shared" si="43"/>
        <v>2.5719026168926122E-2</v>
      </c>
      <c r="Q134" s="12">
        <f t="shared" si="30"/>
        <v>2.5043424326117645E-2</v>
      </c>
    </row>
    <row r="135" spans="2:17" x14ac:dyDescent="0.2">
      <c r="B135" s="27">
        <f t="shared" si="37"/>
        <v>61</v>
      </c>
      <c r="C135" s="5">
        <f t="shared" si="31"/>
        <v>30.934273699424871</v>
      </c>
      <c r="D135" s="11">
        <f t="shared" si="25"/>
        <v>9.5063078019427393E-4</v>
      </c>
      <c r="E135" s="11">
        <f t="shared" si="41"/>
        <v>9.2567672221412071E-4</v>
      </c>
      <c r="F135" s="11">
        <f t="shared" si="41"/>
        <v>9.2633176623621691E-4</v>
      </c>
      <c r="G135" s="12">
        <f t="shared" si="26"/>
        <v>9.0199836246677024E-4</v>
      </c>
      <c r="H135" s="5">
        <f t="shared" si="32"/>
        <v>41.23446262673113</v>
      </c>
      <c r="I135" s="11">
        <f t="shared" si="27"/>
        <v>6.9043970678592361E-3</v>
      </c>
      <c r="J135" s="11">
        <f t="shared" si="42"/>
        <v>6.7231566448281224E-3</v>
      </c>
      <c r="K135" s="11">
        <f t="shared" si="42"/>
        <v>6.7279142059326206E-3</v>
      </c>
      <c r="L135" s="12">
        <f t="shared" si="28"/>
        <v>6.5511815720477673E-3</v>
      </c>
      <c r="M135" s="23">
        <f t="shared" si="33"/>
        <v>50.691951297170768</v>
      </c>
      <c r="N135" s="11">
        <f t="shared" si="29"/>
        <v>2.53956882350912E-2</v>
      </c>
      <c r="O135" s="11">
        <f t="shared" si="43"/>
        <v>2.4729051418919994E-2</v>
      </c>
      <c r="P135" s="11">
        <f t="shared" si="43"/>
        <v>2.4746550635344592E-2</v>
      </c>
      <c r="Q135" s="12">
        <f t="shared" si="30"/>
        <v>2.4096494326735753E-2</v>
      </c>
    </row>
    <row r="136" spans="2:17" x14ac:dyDescent="0.2">
      <c r="B136" s="27">
        <f t="shared" si="37"/>
        <v>61.5</v>
      </c>
      <c r="C136" s="5">
        <f t="shared" si="31"/>
        <v>30.935199807111463</v>
      </c>
      <c r="D136" s="11">
        <f t="shared" si="25"/>
        <v>9.0201012664817878E-4</v>
      </c>
      <c r="E136" s="11">
        <f t="shared" si="41"/>
        <v>8.7833236082360603E-4</v>
      </c>
      <c r="F136" s="11">
        <f t="shared" si="41"/>
        <v>8.7895390217647678E-4</v>
      </c>
      <c r="G136" s="12">
        <f t="shared" si="26"/>
        <v>8.5586504678394708E-4</v>
      </c>
      <c r="H136" s="5">
        <f t="shared" si="32"/>
        <v>41.2411889134547</v>
      </c>
      <c r="I136" s="11">
        <f t="shared" si="27"/>
        <v>6.5975723992014535E-3</v>
      </c>
      <c r="J136" s="11">
        <f t="shared" si="42"/>
        <v>6.4243861237224566E-3</v>
      </c>
      <c r="K136" s="11">
        <f t="shared" si="42"/>
        <v>6.4289322634535889E-3</v>
      </c>
      <c r="L136" s="12">
        <f t="shared" si="28"/>
        <v>6.2600534553700982E-3</v>
      </c>
      <c r="M136" s="23">
        <f t="shared" si="33"/>
        <v>50.716691861615828</v>
      </c>
      <c r="N136" s="11">
        <f t="shared" si="29"/>
        <v>2.4433122937903989E-2</v>
      </c>
      <c r="O136" s="11">
        <f t="shared" si="43"/>
        <v>2.3791753460783865E-2</v>
      </c>
      <c r="P136" s="11">
        <f t="shared" si="43"/>
        <v>2.3808589409558351E-2</v>
      </c>
      <c r="Q136" s="12">
        <f t="shared" si="30"/>
        <v>2.3183171993902022E-2</v>
      </c>
    </row>
    <row r="137" spans="2:17" x14ac:dyDescent="0.2">
      <c r="B137" s="27">
        <f t="shared" si="37"/>
        <v>62</v>
      </c>
      <c r="C137" s="5">
        <f t="shared" si="31"/>
        <v>30.936078548394701</v>
      </c>
      <c r="D137" s="11">
        <f t="shared" si="25"/>
        <v>8.5587620927822169E-4</v>
      </c>
      <c r="E137" s="11">
        <f t="shared" si="41"/>
        <v>8.3340945878455843E-4</v>
      </c>
      <c r="F137" s="11">
        <f t="shared" si="41"/>
        <v>8.3399921098509819E-4</v>
      </c>
      <c r="G137" s="12">
        <f t="shared" si="26"/>
        <v>8.1209125070142818E-4</v>
      </c>
      <c r="H137" s="5">
        <f t="shared" si="32"/>
        <v>41.24761629055952</v>
      </c>
      <c r="I137" s="11">
        <f t="shared" si="27"/>
        <v>6.3040721653602532E-3</v>
      </c>
      <c r="J137" s="11">
        <f t="shared" si="42"/>
        <v>6.1385902710193252E-3</v>
      </c>
      <c r="K137" s="11">
        <f t="shared" si="42"/>
        <v>6.1429341707458888E-3</v>
      </c>
      <c r="L137" s="12">
        <f t="shared" si="28"/>
        <v>5.9815681213959805E-3</v>
      </c>
      <c r="M137" s="23">
        <f t="shared" si="33"/>
        <v>50.74049469172791</v>
      </c>
      <c r="N137" s="11">
        <f t="shared" si="29"/>
        <v>2.350484321226071E-2</v>
      </c>
      <c r="O137" s="11">
        <f t="shared" si="43"/>
        <v>2.2887841077938731E-2</v>
      </c>
      <c r="P137" s="11">
        <f t="shared" si="43"/>
        <v>2.2904037383964578E-2</v>
      </c>
      <c r="Q137" s="12">
        <f t="shared" si="30"/>
        <v>2.2302381249602432E-2</v>
      </c>
    </row>
    <row r="138" spans="2:17" x14ac:dyDescent="0.2">
      <c r="B138" s="27">
        <f t="shared" si="37"/>
        <v>62.5</v>
      </c>
      <c r="C138" s="5">
        <f t="shared" si="31"/>
        <v>30.936912345861288</v>
      </c>
      <c r="D138" s="11">
        <f t="shared" si="25"/>
        <v>8.121018422823454E-4</v>
      </c>
      <c r="E138" s="11">
        <f t="shared" si="41"/>
        <v>7.9078416892252787E-4</v>
      </c>
      <c r="F138" s="11">
        <f t="shared" si="41"/>
        <v>7.913437578481535E-4</v>
      </c>
      <c r="G138" s="12">
        <f t="shared" si="26"/>
        <v>7.7055629499545833E-4</v>
      </c>
      <c r="H138" s="5">
        <f t="shared" si="32"/>
        <v>41.253757738754565</v>
      </c>
      <c r="I138" s="11">
        <f t="shared" si="27"/>
        <v>6.0233360084496323E-3</v>
      </c>
      <c r="J138" s="11">
        <f t="shared" si="42"/>
        <v>5.865223438227758E-3</v>
      </c>
      <c r="K138" s="11">
        <f t="shared" si="42"/>
        <v>5.8693738931964393E-3</v>
      </c>
      <c r="L138" s="12">
        <f t="shared" si="28"/>
        <v>5.7151938790568693E-3</v>
      </c>
      <c r="M138" s="23">
        <f t="shared" si="33"/>
        <v>50.763393188625521</v>
      </c>
      <c r="N138" s="11">
        <f t="shared" si="29"/>
        <v>2.2609744534888419E-2</v>
      </c>
      <c r="O138" s="11">
        <f t="shared" si="43"/>
        <v>2.2016238740847485E-2</v>
      </c>
      <c r="P138" s="11">
        <f t="shared" si="43"/>
        <v>2.203181826794116E-2</v>
      </c>
      <c r="Q138" s="12">
        <f t="shared" si="30"/>
        <v>2.1453074075821518E-2</v>
      </c>
    </row>
    <row r="139" spans="2:17" x14ac:dyDescent="0.2">
      <c r="B139" s="27">
        <f t="shared" si="37"/>
        <v>63</v>
      </c>
      <c r="C139" s="5">
        <f t="shared" si="31"/>
        <v>30.937703498193091</v>
      </c>
      <c r="D139" s="11">
        <f t="shared" si="25"/>
        <v>7.7056634486268646E-4</v>
      </c>
      <c r="E139" s="11">
        <f t="shared" si="41"/>
        <v>7.5033897831008293E-4</v>
      </c>
      <c r="F139" s="11">
        <f t="shared" si="41"/>
        <v>7.5086994668220088E-4</v>
      </c>
      <c r="G139" s="12">
        <f t="shared" si="26"/>
        <v>7.3114567266179616E-4</v>
      </c>
      <c r="H139" s="5">
        <f t="shared" si="32"/>
        <v>41.259625692846292</v>
      </c>
      <c r="I139" s="11">
        <f t="shared" si="27"/>
        <v>5.7548260352242551E-3</v>
      </c>
      <c r="J139" s="11">
        <f t="shared" si="42"/>
        <v>5.6037618517993902E-3</v>
      </c>
      <c r="K139" s="11">
        <f t="shared" si="42"/>
        <v>5.6077272866144768E-3</v>
      </c>
      <c r="L139" s="12">
        <f t="shared" si="28"/>
        <v>5.4604203526768058E-3</v>
      </c>
      <c r="M139" s="23">
        <f t="shared" si="33"/>
        <v>50.785419677396902</v>
      </c>
      <c r="N139" s="11">
        <f t="shared" si="29"/>
        <v>2.1746751578977239E-2</v>
      </c>
      <c r="O139" s="11">
        <f t="shared" si="43"/>
        <v>2.117589935002917E-2</v>
      </c>
      <c r="P139" s="11">
        <f t="shared" si="43"/>
        <v>2.1190884221039027E-2</v>
      </c>
      <c r="Q139" s="12">
        <f t="shared" si="30"/>
        <v>2.0634230157372487E-2</v>
      </c>
    </row>
    <row r="140" spans="2:17" x14ac:dyDescent="0.2">
      <c r="B140" s="27">
        <f t="shared" si="37"/>
        <v>63.5</v>
      </c>
      <c r="C140" s="5">
        <f t="shared" si="31"/>
        <v>30.938454186504341</v>
      </c>
      <c r="D140" s="11">
        <f t="shared" si="25"/>
        <v>7.3115520852206825E-4</v>
      </c>
      <c r="E140" s="11">
        <f t="shared" si="41"/>
        <v>7.1196238429854471E-4</v>
      </c>
      <c r="F140" s="11">
        <f t="shared" si="41"/>
        <v>7.1246619593421203E-4</v>
      </c>
      <c r="G140" s="12">
        <f t="shared" si="26"/>
        <v>6.9375073323556084E-4</v>
      </c>
      <c r="H140" s="5">
        <f t="shared" si="32"/>
        <v>41.265232063623749</v>
      </c>
      <c r="I140" s="11">
        <f t="shared" si="27"/>
        <v>5.4980259849702409E-3</v>
      </c>
      <c r="J140" s="11">
        <f t="shared" si="42"/>
        <v>5.353702802864518E-3</v>
      </c>
      <c r="K140" s="11">
        <f t="shared" si="42"/>
        <v>5.3574912863949753E-3</v>
      </c>
      <c r="L140" s="12">
        <f t="shared" si="28"/>
        <v>5.2167576924343848E-3</v>
      </c>
      <c r="M140" s="23">
        <f t="shared" si="33"/>
        <v>50.806605435543318</v>
      </c>
      <c r="N140" s="11">
        <f t="shared" si="29"/>
        <v>2.0914817815163248E-2</v>
      </c>
      <c r="O140" s="11">
        <f t="shared" si="43"/>
        <v>2.0365803847515108E-2</v>
      </c>
      <c r="P140" s="11">
        <f t="shared" si="43"/>
        <v>2.0380215464166098E-2</v>
      </c>
      <c r="Q140" s="12">
        <f t="shared" si="30"/>
        <v>1.9844856503294581E-2</v>
      </c>
    </row>
    <row r="141" spans="2:17" x14ac:dyDescent="0.2">
      <c r="B141" s="27">
        <f t="shared" si="37"/>
        <v>64</v>
      </c>
      <c r="C141" s="5">
        <f t="shared" si="31"/>
        <v>30.939166480354711</v>
      </c>
      <c r="D141" s="11">
        <f t="shared" ref="D141:D204" si="44">$C$9*(($C$3*$C$4*($C$5-$C141)+$C$6*($C$7-$C141))/$C$8/$C$4)</f>
        <v>6.9375978137770739E-4</v>
      </c>
      <c r="E141" s="11">
        <f t="shared" si="41"/>
        <v>6.7554858711650926E-4</v>
      </c>
      <c r="F141" s="11">
        <f t="shared" si="41"/>
        <v>6.7602663096579365E-4</v>
      </c>
      <c r="G141" s="12">
        <f t="shared" ref="G141:G204" si="45">$C$9*(($C$3*$C$4*($C$5-($C141+F141))+$C$6*($C$7-($C141+F141)))/$C$8/$C$4)</f>
        <v>6.5826838325199334E-4</v>
      </c>
      <c r="H141" s="5">
        <f t="shared" si="32"/>
        <v>41.270588258933067</v>
      </c>
      <c r="I141" s="11">
        <f t="shared" ref="I141:I204" si="46">$C$9*(($C$3*$C$4*($C141-$H141)+$C$6*($C$7-$H141))/$C$8/$C$4)</f>
        <v>5.2524404237495898E-3</v>
      </c>
      <c r="J141" s="11">
        <f t="shared" si="42"/>
        <v>5.1145638626262551E-3</v>
      </c>
      <c r="K141" s="11">
        <f t="shared" si="42"/>
        <v>5.1181831223557307E-3</v>
      </c>
      <c r="L141" s="12">
        <f t="shared" ref="L141:L204" si="47">$C$9*(($C$3*$C$4*($C141-($H141+K141))+$C$6*($C$7-($H141+K141)))/$C$8/$C$4)</f>
        <v>4.9837358098258162E-3</v>
      </c>
      <c r="M141" s="23">
        <f t="shared" si="33"/>
        <v>50.826980721033621</v>
      </c>
      <c r="N141" s="11">
        <f t="shared" ref="N141:N204" si="48">$C$9*(($C$3*$C$4*($H141-$M141)+$C$6*($C$7-$M141))/$C$8/$C$4)</f>
        <v>2.0112925092388254E-2</v>
      </c>
      <c r="O141" s="11">
        <f t="shared" si="43"/>
        <v>1.9584960808712991E-2</v>
      </c>
      <c r="P141" s="11">
        <f t="shared" si="43"/>
        <v>1.9598819871159492E-2</v>
      </c>
      <c r="Q141" s="12">
        <f t="shared" ref="Q141:Q204" si="49">$C$9*(($C$3*$C$4*($H141-($M141+P141))+$C$6*($C$7-($M141+P141)))/$C$8/$C$4)</f>
        <v>1.9083987049152599E-2</v>
      </c>
    </row>
    <row r="142" spans="2:17" x14ac:dyDescent="0.2">
      <c r="B142" s="27">
        <f t="shared" si="37"/>
        <v>64.5</v>
      </c>
      <c r="C142" s="5">
        <f t="shared" si="31"/>
        <v>30.939842343454842</v>
      </c>
      <c r="D142" s="11">
        <f t="shared" si="44"/>
        <v>6.5827696862072568E-4</v>
      </c>
      <c r="E142" s="11">
        <f t="shared" si="41"/>
        <v>6.4099719819444092E-4</v>
      </c>
      <c r="F142" s="11">
        <f t="shared" si="41"/>
        <v>6.4145079216814337E-4</v>
      </c>
      <c r="G142" s="12">
        <f t="shared" si="45"/>
        <v>6.2460080203197773E-4</v>
      </c>
      <c r="H142" s="5">
        <f t="shared" si="32"/>
        <v>41.275705203966993</v>
      </c>
      <c r="I142" s="11">
        <f t="shared" si="46"/>
        <v>5.0175939644749408E-3</v>
      </c>
      <c r="J142" s="11">
        <f t="shared" si="42"/>
        <v>4.885882122907333E-3</v>
      </c>
      <c r="K142" s="11">
        <f t="shared" si="42"/>
        <v>4.8893395587487022E-3</v>
      </c>
      <c r="L142" s="12">
        <f t="shared" si="47"/>
        <v>4.7609036376405813E-3</v>
      </c>
      <c r="M142" s="23">
        <f t="shared" si="33"/>
        <v>50.846574799950503</v>
      </c>
      <c r="N142" s="11">
        <f t="shared" si="48"/>
        <v>1.9340083200948242E-2</v>
      </c>
      <c r="O142" s="11">
        <f t="shared" si="43"/>
        <v>1.8832406016923528E-2</v>
      </c>
      <c r="P142" s="11">
        <f t="shared" si="43"/>
        <v>1.884573254300392E-2</v>
      </c>
      <c r="Q142" s="12">
        <f t="shared" si="49"/>
        <v>1.835068224244037E-2</v>
      </c>
    </row>
    <row r="143" spans="2:17" x14ac:dyDescent="0.2">
      <c r="B143" s="27">
        <f t="shared" si="37"/>
        <v>65</v>
      </c>
      <c r="C143" s="5">
        <f t="shared" ref="C143:C197" si="50">C142+1/6*(D142+2*E142+2*F142+G142)</f>
        <v>30.940483639080071</v>
      </c>
      <c r="D143" s="11">
        <f t="shared" si="44"/>
        <v>6.2460894829632712E-4</v>
      </c>
      <c r="E143" s="11">
        <f t="shared" si="41"/>
        <v>6.0821296340361644E-4</v>
      </c>
      <c r="F143" s="11">
        <f t="shared" si="41"/>
        <v>6.08643358006816E-4</v>
      </c>
      <c r="G143" s="12">
        <f t="shared" si="45"/>
        <v>5.9265517200083196E-4</v>
      </c>
      <c r="H143" s="5">
        <f t="shared" ref="H143:H206" si="51">H142+1/6*(I142+2*J142+2*K142+L142)</f>
        <v>41.280593360794562</v>
      </c>
      <c r="I143" s="11">
        <f t="shared" si="46"/>
        <v>4.7930305122889649E-3</v>
      </c>
      <c r="J143" s="11">
        <f t="shared" si="42"/>
        <v>4.667213461341589E-3</v>
      </c>
      <c r="K143" s="11">
        <f t="shared" si="42"/>
        <v>4.6705161589287629E-3</v>
      </c>
      <c r="L143" s="12">
        <f t="shared" si="47"/>
        <v>4.5478284139452395E-3</v>
      </c>
      <c r="M143" s="23">
        <f t="shared" ref="M143:M206" si="52">M142+1/6*(N142+2*O142+2*P142+Q142)</f>
        <v>50.865415973711045</v>
      </c>
      <c r="N143" s="11">
        <f t="shared" si="48"/>
        <v>1.859532941989829E-2</v>
      </c>
      <c r="O143" s="11">
        <f t="shared" si="43"/>
        <v>1.8107202022626039E-2</v>
      </c>
      <c r="P143" s="11">
        <f t="shared" si="43"/>
        <v>1.8120015366804524E-2</v>
      </c>
      <c r="Q143" s="12">
        <f t="shared" si="49"/>
        <v>1.7644028613141016E-2</v>
      </c>
    </row>
    <row r="144" spans="2:17" x14ac:dyDescent="0.2">
      <c r="B144" s="27">
        <f t="shared" si="37"/>
        <v>65.5</v>
      </c>
      <c r="C144" s="5">
        <f t="shared" si="50"/>
        <v>30.941092135207256</v>
      </c>
      <c r="D144" s="11">
        <f t="shared" si="44"/>
        <v>5.9266290161895082E-4</v>
      </c>
      <c r="E144" s="11">
        <f t="shared" si="41"/>
        <v>5.771055004515802E-4</v>
      </c>
      <c r="F144" s="11">
        <f t="shared" si="41"/>
        <v>5.7751388223209682E-4</v>
      </c>
      <c r="G144" s="12">
        <f t="shared" si="45"/>
        <v>5.6234342280197321E-4</v>
      </c>
      <c r="H144" s="5">
        <f t="shared" si="51"/>
        <v>41.285262747155691</v>
      </c>
      <c r="I144" s="11">
        <f t="shared" si="46"/>
        <v>4.5783125346890753E-3</v>
      </c>
      <c r="J144" s="11">
        <f t="shared" si="42"/>
        <v>4.4581318306534286E-3</v>
      </c>
      <c r="K144" s="11">
        <f t="shared" si="42"/>
        <v>4.4612865741341916E-3</v>
      </c>
      <c r="L144" s="12">
        <f t="shared" si="47"/>
        <v>4.3440949895469884E-3</v>
      </c>
      <c r="M144" s="23">
        <f t="shared" si="52"/>
        <v>50.883531605846365</v>
      </c>
      <c r="N144" s="11">
        <f t="shared" si="48"/>
        <v>1.7877728050850351E-2</v>
      </c>
      <c r="O144" s="11">
        <f t="shared" si="43"/>
        <v>1.7408437689515607E-2</v>
      </c>
      <c r="P144" s="11">
        <f t="shared" si="43"/>
        <v>1.7420756561500751E-2</v>
      </c>
      <c r="Q144" s="12">
        <f t="shared" si="49"/>
        <v>1.6963138331371738E-2</v>
      </c>
    </row>
    <row r="145" spans="2:17" x14ac:dyDescent="0.2">
      <c r="B145" s="27">
        <f t="shared" si="37"/>
        <v>66</v>
      </c>
      <c r="C145" s="5">
        <f t="shared" si="50"/>
        <v>30.941669509388888</v>
      </c>
      <c r="D145" s="11">
        <f t="shared" si="44"/>
        <v>5.6235075708343629E-4</v>
      </c>
      <c r="E145" s="11">
        <f t="shared" si="41"/>
        <v>5.4758904970992717E-4</v>
      </c>
      <c r="F145" s="11">
        <f t="shared" si="41"/>
        <v>5.4797654452852387E-4</v>
      </c>
      <c r="G145" s="12">
        <f t="shared" si="45"/>
        <v>5.3358198849571181E-4</v>
      </c>
      <c r="H145" s="5">
        <f t="shared" si="51"/>
        <v>41.289722954544658</v>
      </c>
      <c r="I145" s="11">
        <f t="shared" si="46"/>
        <v>4.3730203558499173E-3</v>
      </c>
      <c r="J145" s="11">
        <f t="shared" si="42"/>
        <v>4.2582285715086531E-3</v>
      </c>
      <c r="K145" s="11">
        <f t="shared" si="42"/>
        <v>4.2612418558475159E-3</v>
      </c>
      <c r="L145" s="12">
        <f t="shared" si="47"/>
        <v>4.149305158417633E-3</v>
      </c>
      <c r="M145" s="23">
        <f t="shared" si="52"/>
        <v>50.900948148327075</v>
      </c>
      <c r="N145" s="11">
        <f t="shared" si="48"/>
        <v>1.7186369940061466E-2</v>
      </c>
      <c r="O145" s="11">
        <f t="shared" si="43"/>
        <v>1.6735227729134806E-2</v>
      </c>
      <c r="P145" s="11">
        <f t="shared" si="43"/>
        <v>1.6747070212171821E-2</v>
      </c>
      <c r="Q145" s="12">
        <f t="shared" si="49"/>
        <v>1.6307148753922546E-2</v>
      </c>
    </row>
    <row r="146" spans="2:17" x14ac:dyDescent="0.2">
      <c r="B146" s="27">
        <f t="shared" si="37"/>
        <v>66.5</v>
      </c>
      <c r="C146" s="5">
        <f t="shared" si="50"/>
        <v>30.942217353377895</v>
      </c>
      <c r="D146" s="11">
        <f t="shared" si="44"/>
        <v>5.3358894766051895E-4</v>
      </c>
      <c r="E146" s="11">
        <f t="shared" si="41"/>
        <v>5.195822377843342E-4</v>
      </c>
      <c r="F146" s="11">
        <f t="shared" si="41"/>
        <v>5.1994991391859458E-4</v>
      </c>
      <c r="G146" s="12">
        <f t="shared" si="45"/>
        <v>5.0629157717969517E-4</v>
      </c>
      <c r="H146" s="5">
        <f t="shared" si="51"/>
        <v>41.293983165606157</v>
      </c>
      <c r="I146" s="11">
        <f t="shared" si="46"/>
        <v>4.1767514745714605E-3</v>
      </c>
      <c r="J146" s="11">
        <f t="shared" si="42"/>
        <v>4.0671117483639134E-3</v>
      </c>
      <c r="K146" s="11">
        <f t="shared" si="42"/>
        <v>4.0699897911767946E-3</v>
      </c>
      <c r="L146" s="12">
        <f t="shared" si="47"/>
        <v>3.9630770105347889E-3</v>
      </c>
      <c r="M146" s="23">
        <f t="shared" si="52"/>
        <v>50.917691167423172</v>
      </c>
      <c r="N146" s="11">
        <f t="shared" si="48"/>
        <v>1.6520371990591285E-2</v>
      </c>
      <c r="O146" s="11">
        <f t="shared" si="43"/>
        <v>1.6086712225838254E-2</v>
      </c>
      <c r="P146" s="11">
        <f t="shared" si="43"/>
        <v>1.6098095794662926E-2</v>
      </c>
      <c r="Q146" s="12">
        <f t="shared" si="49"/>
        <v>1.5675221961371676E-2</v>
      </c>
    </row>
    <row r="147" spans="2:17" x14ac:dyDescent="0.2">
      <c r="B147" s="27">
        <f t="shared" si="37"/>
        <v>67</v>
      </c>
      <c r="C147" s="5">
        <f t="shared" si="50"/>
        <v>30.942737177515937</v>
      </c>
      <c r="D147" s="11">
        <f t="shared" si="44"/>
        <v>5.0629818041329603E-4</v>
      </c>
      <c r="E147" s="11">
        <f t="shared" si="41"/>
        <v>4.9300785317745973E-4</v>
      </c>
      <c r="F147" s="11">
        <f t="shared" si="41"/>
        <v>4.933567242674144E-4</v>
      </c>
      <c r="G147" s="12">
        <f t="shared" si="45"/>
        <v>4.8039695238935565E-4</v>
      </c>
      <c r="H147" s="5">
        <f t="shared" si="51"/>
        <v>41.298052170866853</v>
      </c>
      <c r="I147" s="11">
        <f t="shared" si="46"/>
        <v>3.9891199052869983E-3</v>
      </c>
      <c r="J147" s="11">
        <f t="shared" si="42"/>
        <v>3.8844055077734085E-3</v>
      </c>
      <c r="K147" s="11">
        <f t="shared" si="42"/>
        <v>3.8871542607079165E-3</v>
      </c>
      <c r="L147" s="12">
        <f t="shared" si="47"/>
        <v>3.7850443065997295E-3</v>
      </c>
      <c r="M147" s="23">
        <f t="shared" si="52"/>
        <v>50.933785369088667</v>
      </c>
      <c r="N147" s="11">
        <f t="shared" si="48"/>
        <v>1.5878876666187581E-2</v>
      </c>
      <c r="O147" s="11">
        <f t="shared" si="43"/>
        <v>1.5462056153700018E-2</v>
      </c>
      <c r="P147" s="11">
        <f t="shared" si="43"/>
        <v>1.5472997692153172E-2</v>
      </c>
      <c r="Q147" s="12">
        <f t="shared" si="49"/>
        <v>1.5066544287349756E-2</v>
      </c>
    </row>
    <row r="148" spans="2:17" x14ac:dyDescent="0.2">
      <c r="B148" s="27">
        <f t="shared" si="37"/>
        <v>67.5</v>
      </c>
      <c r="C148" s="5">
        <f t="shared" si="50"/>
        <v>30.943230414897219</v>
      </c>
      <c r="D148" s="11">
        <f t="shared" si="44"/>
        <v>4.8040321789608243E-4</v>
      </c>
      <c r="E148" s="11">
        <f t="shared" si="41"/>
        <v>4.6779263342614283E-4</v>
      </c>
      <c r="F148" s="11">
        <f t="shared" si="41"/>
        <v>4.6812366126846428E-4</v>
      </c>
      <c r="G148" s="12">
        <f t="shared" si="45"/>
        <v>4.5582672567945793E-4</v>
      </c>
      <c r="H148" s="5">
        <f t="shared" si="51"/>
        <v>41.301938384824993</v>
      </c>
      <c r="I148" s="11">
        <f t="shared" si="46"/>
        <v>3.8097555415487249E-3</v>
      </c>
      <c r="J148" s="11">
        <f t="shared" si="42"/>
        <v>3.7097494585830192E-3</v>
      </c>
      <c r="K148" s="11">
        <f t="shared" si="42"/>
        <v>3.7123746182611511E-3</v>
      </c>
      <c r="L148" s="12">
        <f t="shared" si="47"/>
        <v>3.6148558740900396E-3</v>
      </c>
      <c r="M148" s="23">
        <f t="shared" si="52"/>
        <v>50.949254623862878</v>
      </c>
      <c r="N148" s="11">
        <f t="shared" si="48"/>
        <v>1.5261051488448573E-2</v>
      </c>
      <c r="O148" s="11">
        <f t="shared" si="43"/>
        <v>1.4860448886876725E-2</v>
      </c>
      <c r="P148" s="11">
        <f t="shared" si="43"/>
        <v>1.4870964705168035E-2</v>
      </c>
      <c r="Q148" s="12">
        <f t="shared" si="49"/>
        <v>1.448032584142726E-2</v>
      </c>
    </row>
    <row r="149" spans="2:17" x14ac:dyDescent="0.2">
      <c r="B149" s="27">
        <f t="shared" si="37"/>
        <v>68</v>
      </c>
      <c r="C149" s="5">
        <f t="shared" si="50"/>
        <v>30.943698425319379</v>
      </c>
      <c r="D149" s="11">
        <f t="shared" si="44"/>
        <v>4.5583267073266145E-4</v>
      </c>
      <c r="E149" s="11">
        <f t="shared" si="41"/>
        <v>4.438670631259356E-4</v>
      </c>
      <c r="F149" s="11">
        <f t="shared" si="41"/>
        <v>4.4418116032557008E-4</v>
      </c>
      <c r="G149" s="12">
        <f t="shared" si="45"/>
        <v>4.3251315981547122E-4</v>
      </c>
      <c r="H149" s="5">
        <f t="shared" si="51"/>
        <v>41.30564986141988</v>
      </c>
      <c r="I149" s="11">
        <f t="shared" si="46"/>
        <v>3.6383035414252161E-3</v>
      </c>
      <c r="J149" s="11">
        <f t="shared" si="42"/>
        <v>3.5427980734629044E-3</v>
      </c>
      <c r="K149" s="11">
        <f t="shared" si="42"/>
        <v>3.5453050919967382E-3</v>
      </c>
      <c r="L149" s="12">
        <f t="shared" si="47"/>
        <v>3.4521750240953681E-3</v>
      </c>
      <c r="M149" s="23">
        <f t="shared" si="52"/>
        <v>50.964121991281871</v>
      </c>
      <c r="N149" s="11">
        <f t="shared" si="48"/>
        <v>1.4666088528695753E-2</v>
      </c>
      <c r="O149" s="11">
        <f t="shared" si="43"/>
        <v>1.4281103704817383E-2</v>
      </c>
      <c r="P149" s="11">
        <f t="shared" si="43"/>
        <v>1.4291209556444244E-2</v>
      </c>
      <c r="Q149" s="12">
        <f t="shared" si="49"/>
        <v>1.3915800026982311E-2</v>
      </c>
    </row>
    <row r="150" spans="2:17" x14ac:dyDescent="0.2">
      <c r="B150" s="27">
        <f t="shared" si="37"/>
        <v>68.5</v>
      </c>
      <c r="C150" s="5">
        <f t="shared" si="50"/>
        <v>30.944142499032289</v>
      </c>
      <c r="D150" s="11">
        <f t="shared" si="44"/>
        <v>4.325188008048144E-4</v>
      </c>
      <c r="E150" s="11">
        <f t="shared" si="41"/>
        <v>4.2116518228363018E-4</v>
      </c>
      <c r="F150" s="11">
        <f t="shared" si="41"/>
        <v>4.214632147700286E-4</v>
      </c>
      <c r="G150" s="12">
        <f t="shared" si="45"/>
        <v>4.1039198202940953E-4</v>
      </c>
      <c r="H150" s="5">
        <f t="shared" si="51"/>
        <v>41.309194308902619</v>
      </c>
      <c r="I150" s="11">
        <f t="shared" si="46"/>
        <v>3.4744237342268888E-3</v>
      </c>
      <c r="J150" s="11">
        <f t="shared" si="42"/>
        <v>3.3832201112033999E-3</v>
      </c>
      <c r="K150" s="11">
        <f t="shared" si="42"/>
        <v>3.3856142063078778E-3</v>
      </c>
      <c r="L150" s="12">
        <f t="shared" si="47"/>
        <v>3.2966789883956834E-3</v>
      </c>
      <c r="M150" s="23">
        <f t="shared" si="52"/>
        <v>50.978409743794906</v>
      </c>
      <c r="N150" s="11">
        <f t="shared" si="48"/>
        <v>1.4093203895898342E-2</v>
      </c>
      <c r="O150" s="11">
        <f t="shared" si="43"/>
        <v>1.372325729363115E-2</v>
      </c>
      <c r="P150" s="11">
        <f t="shared" si="43"/>
        <v>1.3732968391940461E-2</v>
      </c>
      <c r="Q150" s="12">
        <f t="shared" si="49"/>
        <v>1.3372223055321457E-2</v>
      </c>
    </row>
    <row r="151" spans="2:17" x14ac:dyDescent="0.2">
      <c r="B151" s="27">
        <f t="shared" si="37"/>
        <v>69</v>
      </c>
      <c r="C151" s="5">
        <f t="shared" si="50"/>
        <v>30.944563860295112</v>
      </c>
      <c r="D151" s="11">
        <f t="shared" si="44"/>
        <v>4.1039733450668337E-4</v>
      </c>
      <c r="E151" s="11">
        <f t="shared" si="41"/>
        <v>3.9962440447584416E-4</v>
      </c>
      <c r="F151" s="11">
        <f t="shared" si="41"/>
        <v>3.9990719388913475E-4</v>
      </c>
      <c r="G151" s="12">
        <f t="shared" si="45"/>
        <v>3.8940220682741257E-4</v>
      </c>
      <c r="H151" s="5">
        <f t="shared" si="51"/>
        <v>41.312579104128893</v>
      </c>
      <c r="I151" s="11">
        <f t="shared" si="46"/>
        <v>3.3177900479886375E-3</v>
      </c>
      <c r="J151" s="11">
        <f t="shared" si="42"/>
        <v>3.2306980592290984E-3</v>
      </c>
      <c r="K151" s="11">
        <f t="shared" si="42"/>
        <v>3.2329842239339542E-3</v>
      </c>
      <c r="L151" s="12">
        <f t="shared" si="47"/>
        <v>3.1480583762321431E-3</v>
      </c>
      <c r="M151" s="23">
        <f t="shared" si="52"/>
        <v>50.992139390181968</v>
      </c>
      <c r="N151" s="11">
        <f t="shared" si="48"/>
        <v>1.3541637221891393E-2</v>
      </c>
      <c r="O151" s="11">
        <f t="shared" si="43"/>
        <v>1.3186169244816654E-2</v>
      </c>
      <c r="P151" s="11">
        <f t="shared" si="43"/>
        <v>1.3195500279214912E-2</v>
      </c>
      <c r="Q151" s="12">
        <f t="shared" si="49"/>
        <v>1.28488734572324E-2</v>
      </c>
    </row>
    <row r="152" spans="2:17" x14ac:dyDescent="0.2">
      <c r="B152" s="27">
        <f t="shared" si="37"/>
        <v>69.5</v>
      </c>
      <c r="C152" s="5">
        <f t="shared" si="50"/>
        <v>30.944963670751456</v>
      </c>
      <c r="D152" s="11">
        <f t="shared" si="44"/>
        <v>3.8940728554860015E-4</v>
      </c>
      <c r="E152" s="11">
        <f t="shared" si="41"/>
        <v>3.7918534430298221E-4</v>
      </c>
      <c r="F152" s="11">
        <f t="shared" si="41"/>
        <v>3.7945367026065923E-4</v>
      </c>
      <c r="G152" s="12">
        <f t="shared" si="45"/>
        <v>3.6948596785987321E-4</v>
      </c>
      <c r="H152" s="5">
        <f t="shared" si="51"/>
        <v>41.315811306293988</v>
      </c>
      <c r="I152" s="11">
        <f t="shared" si="46"/>
        <v>3.1680899571383636E-3</v>
      </c>
      <c r="J152" s="11">
        <f t="shared" si="42"/>
        <v>3.0849275957634745E-3</v>
      </c>
      <c r="K152" s="11">
        <f t="shared" si="42"/>
        <v>3.0871106077496506E-3</v>
      </c>
      <c r="L152" s="12">
        <f t="shared" si="47"/>
        <v>3.0060166502315724E-3</v>
      </c>
      <c r="M152" s="23">
        <f t="shared" si="52"/>
        <v>51.005331698469831</v>
      </c>
      <c r="N152" s="11">
        <f t="shared" si="48"/>
        <v>1.3010651145033251E-2</v>
      </c>
      <c r="O152" s="11">
        <f t="shared" si="43"/>
        <v>1.2669121552476043E-2</v>
      </c>
      <c r="P152" s="11">
        <f t="shared" si="43"/>
        <v>1.2678086704280701E-2</v>
      </c>
      <c r="Q152" s="12">
        <f t="shared" si="49"/>
        <v>1.2345051593058315E-2</v>
      </c>
    </row>
    <row r="153" spans="2:17" x14ac:dyDescent="0.2">
      <c r="B153" s="27">
        <f t="shared" si="37"/>
        <v>70</v>
      </c>
      <c r="C153" s="5">
        <f t="shared" si="50"/>
        <v>30.945343032631879</v>
      </c>
      <c r="D153" s="11">
        <f t="shared" si="44"/>
        <v>3.694907868263044E-4</v>
      </c>
      <c r="E153" s="11">
        <f t="shared" ref="E153:F172" si="53">$C$9*(($C$3*$C$4*($C$5-($C153+1/2*D153))+$C$6*($C$7-($C153+1/2*D153)))/$C$8/$C$4)</f>
        <v>3.5979165367223232E-4</v>
      </c>
      <c r="F153" s="11">
        <f t="shared" si="53"/>
        <v>3.6004625591738205E-4</v>
      </c>
      <c r="G153" s="12">
        <f t="shared" si="45"/>
        <v>3.5058835839072344E-4</v>
      </c>
      <c r="H153" s="5">
        <f t="shared" si="51"/>
        <v>41.318897670129722</v>
      </c>
      <c r="I153" s="11">
        <f t="shared" si="46"/>
        <v>3.0250239497835309E-3</v>
      </c>
      <c r="J153" s="11">
        <f t="shared" ref="J153:K172" si="54">$C$9*(($C$3*$C$4*($C153-($H153+1/2*I153))+$C$6*($C$7-($H153+1/2*I153)))/$C$8/$C$4)</f>
        <v>2.9456170711015376E-3</v>
      </c>
      <c r="K153" s="11">
        <f t="shared" si="54"/>
        <v>2.9477015016670977E-3</v>
      </c>
      <c r="L153" s="12">
        <f t="shared" si="47"/>
        <v>2.8702696209459192E-3</v>
      </c>
      <c r="M153" s="23">
        <f t="shared" si="52"/>
        <v>51.018006718345099</v>
      </c>
      <c r="N153" s="11">
        <f t="shared" si="48"/>
        <v>1.2499530793368421E-2</v>
      </c>
      <c r="O153" s="11">
        <f t="shared" ref="O153:P172" si="55">$C$9*(($C$3*$C$4*($H153-($M153+1/2*N153))+$C$6*($C$7-($M153+1/2*N153)))/$C$8/$C$4)</f>
        <v>1.2171418110042622E-2</v>
      </c>
      <c r="P153" s="11">
        <f t="shared" si="55"/>
        <v>1.2180031067979826E-2</v>
      </c>
      <c r="Q153" s="12">
        <f t="shared" si="49"/>
        <v>1.1860079162299598E-2</v>
      </c>
    </row>
    <row r="154" spans="2:17" x14ac:dyDescent="0.2">
      <c r="B154" s="27">
        <f t="shared" si="37"/>
        <v>70.5</v>
      </c>
      <c r="C154" s="5">
        <f t="shared" si="50"/>
        <v>30.945702991792611</v>
      </c>
      <c r="D154" s="11">
        <f t="shared" si="44"/>
        <v>3.5059293088784217E-4</v>
      </c>
      <c r="E154" s="11">
        <f t="shared" si="53"/>
        <v>3.4138986645211843E-4</v>
      </c>
      <c r="F154" s="11">
        <f t="shared" si="53"/>
        <v>3.4163144689364347E-4</v>
      </c>
      <c r="G154" s="12">
        <f t="shared" si="45"/>
        <v>3.3265727992602478E-4</v>
      </c>
      <c r="H154" s="5">
        <f t="shared" si="51"/>
        <v>41.321844658582435</v>
      </c>
      <c r="I154" s="11">
        <f t="shared" si="46"/>
        <v>2.8883050140526621E-3</v>
      </c>
      <c r="J154" s="11">
        <f t="shared" si="54"/>
        <v>2.8124870074337878E-3</v>
      </c>
      <c r="K154" s="11">
        <f t="shared" si="54"/>
        <v>2.8144772301076271E-3</v>
      </c>
      <c r="L154" s="12">
        <f t="shared" si="47"/>
        <v>2.7405449594718901E-3</v>
      </c>
      <c r="M154" s="23">
        <f t="shared" si="52"/>
        <v>51.030183803063714</v>
      </c>
      <c r="N154" s="11">
        <f t="shared" si="48"/>
        <v>1.200758326827679E-2</v>
      </c>
      <c r="O154" s="11">
        <f t="shared" si="55"/>
        <v>1.1692384207484622E-2</v>
      </c>
      <c r="P154" s="11">
        <f t="shared" si="55"/>
        <v>1.1700658182830522E-2</v>
      </c>
      <c r="Q154" s="12">
        <f t="shared" si="49"/>
        <v>1.1393298713678064E-2</v>
      </c>
    </row>
    <row r="155" spans="2:17" x14ac:dyDescent="0.2">
      <c r="B155" s="27">
        <f t="shared" si="37"/>
        <v>71</v>
      </c>
      <c r="C155" s="5">
        <f t="shared" si="50"/>
        <v>30.946044540598862</v>
      </c>
      <c r="D155" s="11">
        <f t="shared" si="44"/>
        <v>3.3266161855976861E-4</v>
      </c>
      <c r="E155" s="11">
        <f t="shared" si="53"/>
        <v>3.2392925107262724E-4</v>
      </c>
      <c r="F155" s="11">
        <f t="shared" si="53"/>
        <v>3.2415847571894574E-4</v>
      </c>
      <c r="G155" s="12">
        <f t="shared" si="45"/>
        <v>3.1564329858440487E-4</v>
      </c>
      <c r="H155" s="5">
        <f t="shared" si="51"/>
        <v>41.324658454990534</v>
      </c>
      <c r="I155" s="11">
        <f t="shared" si="46"/>
        <v>2.7576581429400449E-3</v>
      </c>
      <c r="J155" s="11">
        <f t="shared" si="54"/>
        <v>2.6852696166878333E-3</v>
      </c>
      <c r="K155" s="11">
        <f t="shared" si="54"/>
        <v>2.6871698155019885E-3</v>
      </c>
      <c r="L155" s="12">
        <f t="shared" si="47"/>
        <v>2.616581727626226E-3</v>
      </c>
      <c r="M155" s="23">
        <f t="shared" si="52"/>
        <v>51.041881630857482</v>
      </c>
      <c r="N155" s="11">
        <f t="shared" si="48"/>
        <v>1.1534137129508907E-2</v>
      </c>
      <c r="O155" s="11">
        <f t="shared" si="55"/>
        <v>1.1231366029859089E-2</v>
      </c>
      <c r="P155" s="11">
        <f t="shared" si="55"/>
        <v>1.1239313771225E-2</v>
      </c>
      <c r="Q155" s="12">
        <f t="shared" si="49"/>
        <v>1.0944073156519437E-2</v>
      </c>
    </row>
    <row r="156" spans="2:17" x14ac:dyDescent="0.2">
      <c r="B156" s="27">
        <f t="shared" si="37"/>
        <v>71.5</v>
      </c>
      <c r="C156" s="5">
        <f t="shared" si="50"/>
        <v>30.94636862066065</v>
      </c>
      <c r="D156" s="11">
        <f t="shared" si="44"/>
        <v>3.1564741531587968E-4</v>
      </c>
      <c r="E156" s="11">
        <f t="shared" si="53"/>
        <v>3.073616706639086E-4</v>
      </c>
      <c r="F156" s="11">
        <f t="shared" si="53"/>
        <v>3.0757917146104316E-4</v>
      </c>
      <c r="G156" s="12">
        <f t="shared" si="45"/>
        <v>2.9949950881416501E-4</v>
      </c>
      <c r="H156" s="5">
        <f t="shared" si="51"/>
        <v>41.327344974779692</v>
      </c>
      <c r="I156" s="11">
        <f t="shared" si="46"/>
        <v>2.6328198570986388E-3</v>
      </c>
      <c r="J156" s="11">
        <f t="shared" si="54"/>
        <v>2.5637083358498102E-3</v>
      </c>
      <c r="K156" s="11">
        <f t="shared" si="54"/>
        <v>2.5655225132824172E-3</v>
      </c>
      <c r="L156" s="12">
        <f t="shared" si="47"/>
        <v>2.4981299251514884E-3</v>
      </c>
      <c r="M156" s="23">
        <f t="shared" si="52"/>
        <v>51.053118225838851</v>
      </c>
      <c r="N156" s="11">
        <f t="shared" si="48"/>
        <v>1.1078541882444882E-2</v>
      </c>
      <c r="O156" s="11">
        <f t="shared" si="55"/>
        <v>1.078773015803074E-2</v>
      </c>
      <c r="P156" s="11">
        <f t="shared" si="55"/>
        <v>1.0795363965796582E-2</v>
      </c>
      <c r="Q156" s="12">
        <f t="shared" si="49"/>
        <v>1.051178527424048E-2</v>
      </c>
    </row>
    <row r="157" spans="2:17" x14ac:dyDescent="0.2">
      <c r="B157" s="27">
        <f t="shared" si="37"/>
        <v>72</v>
      </c>
      <c r="C157" s="5">
        <f t="shared" si="50"/>
        <v>30.946676125428713</v>
      </c>
      <c r="D157" s="11">
        <f t="shared" si="44"/>
        <v>2.9950341499261412E-4</v>
      </c>
      <c r="E157" s="11">
        <f t="shared" si="53"/>
        <v>2.9164145034906141E-4</v>
      </c>
      <c r="F157" s="11">
        <f t="shared" si="53"/>
        <v>2.9184782692095725E-4</v>
      </c>
      <c r="G157" s="12">
        <f t="shared" si="45"/>
        <v>2.8418140407916325E-4</v>
      </c>
      <c r="H157" s="5">
        <f t="shared" si="51"/>
        <v>41.329909876693108</v>
      </c>
      <c r="I157" s="11">
        <f t="shared" si="46"/>
        <v>2.513537745047529E-3</v>
      </c>
      <c r="J157" s="11">
        <f t="shared" si="54"/>
        <v>2.4475573792400382E-3</v>
      </c>
      <c r="K157" s="11">
        <f t="shared" si="54"/>
        <v>2.4492893638423537E-3</v>
      </c>
      <c r="L157" s="12">
        <f t="shared" si="47"/>
        <v>2.3849500534455499E-3</v>
      </c>
      <c r="M157" s="23">
        <f t="shared" si="52"/>
        <v>51.063910978406241</v>
      </c>
      <c r="N157" s="11">
        <f t="shared" si="48"/>
        <v>1.0640167468327718E-2</v>
      </c>
      <c r="O157" s="11">
        <f t="shared" si="55"/>
        <v>1.0360863072284246E-2</v>
      </c>
      <c r="P157" s="11">
        <f t="shared" si="55"/>
        <v>1.0368194812680372E-2</v>
      </c>
      <c r="Q157" s="12">
        <f t="shared" si="49"/>
        <v>1.0095837240662205E-2</v>
      </c>
    </row>
    <row r="158" spans="2:17" x14ac:dyDescent="0.2">
      <c r="B158" s="27">
        <f t="shared" si="37"/>
        <v>72.5</v>
      </c>
      <c r="C158" s="5">
        <f t="shared" si="50"/>
        <v>30.946967902657647</v>
      </c>
      <c r="D158" s="11">
        <f t="shared" si="44"/>
        <v>2.8418511047345873E-4</v>
      </c>
      <c r="E158" s="11">
        <f t="shared" si="53"/>
        <v>2.7672525132356896E-4</v>
      </c>
      <c r="F158" s="11">
        <f t="shared" si="53"/>
        <v>2.7692107262623723E-4</v>
      </c>
      <c r="G158" s="12">
        <f t="shared" si="45"/>
        <v>2.6964675416070352E-4</v>
      </c>
      <c r="H158" s="5">
        <f t="shared" si="51"/>
        <v>41.332358573573885</v>
      </c>
      <c r="I158" s="11">
        <f t="shared" si="46"/>
        <v>2.39957002025335E-3</v>
      </c>
      <c r="J158" s="11">
        <f t="shared" si="54"/>
        <v>2.3365813072216495E-3</v>
      </c>
      <c r="K158" s="11">
        <f t="shared" si="54"/>
        <v>2.3382347609389171E-3</v>
      </c>
      <c r="L158" s="12">
        <f t="shared" si="47"/>
        <v>2.276812695303988E-3</v>
      </c>
      <c r="M158" s="23">
        <f t="shared" si="52"/>
        <v>51.07427666515273</v>
      </c>
      <c r="N158" s="11">
        <f t="shared" si="48"/>
        <v>1.0218403758175896E-2</v>
      </c>
      <c r="O158" s="11">
        <f t="shared" si="55"/>
        <v>9.9501706595238482E-3</v>
      </c>
      <c r="P158" s="11">
        <f t="shared" si="55"/>
        <v>9.9572117783634437E-3</v>
      </c>
      <c r="Q158" s="12">
        <f t="shared" si="49"/>
        <v>9.695650139811789E-3</v>
      </c>
    </row>
    <row r="159" spans="2:17" x14ac:dyDescent="0.2">
      <c r="B159" s="27">
        <f t="shared" si="37"/>
        <v>73</v>
      </c>
      <c r="C159" s="5">
        <f t="shared" si="50"/>
        <v>30.947244756743068</v>
      </c>
      <c r="D159" s="11">
        <f t="shared" si="44"/>
        <v>2.6965027098890457E-4</v>
      </c>
      <c r="E159" s="11">
        <f t="shared" si="53"/>
        <v>2.6257195137554845E-4</v>
      </c>
      <c r="F159" s="11">
        <f t="shared" si="53"/>
        <v>2.6275775726537629E-4</v>
      </c>
      <c r="G159" s="12">
        <f t="shared" si="45"/>
        <v>2.5585548873243623E-4</v>
      </c>
      <c r="H159" s="5">
        <f t="shared" si="51"/>
        <v>41.334696242715864</v>
      </c>
      <c r="I159" s="11">
        <f t="shared" si="46"/>
        <v>2.2906850945704489E-3</v>
      </c>
      <c r="J159" s="11">
        <f t="shared" si="54"/>
        <v>2.230554610838226E-3</v>
      </c>
      <c r="K159" s="11">
        <f t="shared" si="54"/>
        <v>2.2321330360360889E-3</v>
      </c>
      <c r="L159" s="12">
        <f t="shared" si="47"/>
        <v>2.1734981101784569E-3</v>
      </c>
      <c r="M159" s="23">
        <f t="shared" si="52"/>
        <v>51.084231468281693</v>
      </c>
      <c r="N159" s="11">
        <f t="shared" si="48"/>
        <v>9.8126600510042867E-3</v>
      </c>
      <c r="O159" s="11">
        <f t="shared" si="55"/>
        <v>9.5550777246652379E-3</v>
      </c>
      <c r="P159" s="11">
        <f t="shared" si="55"/>
        <v>9.5618392607317443E-3</v>
      </c>
      <c r="Q159" s="12">
        <f t="shared" si="49"/>
        <v>9.3106634898157941E-3</v>
      </c>
    </row>
    <row r="160" spans="2:17" x14ac:dyDescent="0.2">
      <c r="B160" s="27">
        <f t="shared" si="37"/>
        <v>73.5</v>
      </c>
      <c r="C160" s="5">
        <f t="shared" si="50"/>
        <v>30.947507450939234</v>
      </c>
      <c r="D160" s="11">
        <f t="shared" si="44"/>
        <v>2.5585882569021122E-4</v>
      </c>
      <c r="E160" s="11">
        <f t="shared" si="53"/>
        <v>2.4914253151587216E-4</v>
      </c>
      <c r="F160" s="11">
        <f t="shared" si="53"/>
        <v>2.4931883423789713E-4</v>
      </c>
      <c r="G160" s="12">
        <f t="shared" si="45"/>
        <v>2.4276958689267757E-4</v>
      </c>
      <c r="H160" s="5">
        <f t="shared" si="51"/>
        <v>41.336927835798946</v>
      </c>
      <c r="I160" s="11">
        <f t="shared" si="46"/>
        <v>2.1866611675170587E-3</v>
      </c>
      <c r="J160" s="11">
        <f t="shared" si="54"/>
        <v>2.1292613118697543E-3</v>
      </c>
      <c r="K160" s="11">
        <f t="shared" si="54"/>
        <v>2.1307680580806617E-3</v>
      </c>
      <c r="L160" s="12">
        <f t="shared" si="47"/>
        <v>2.0747958444678714E-3</v>
      </c>
      <c r="M160" s="23">
        <f t="shared" si="52"/>
        <v>51.093790994533627</v>
      </c>
      <c r="N160" s="11">
        <f t="shared" si="48"/>
        <v>9.4223645769318416E-3</v>
      </c>
      <c r="O160" s="11">
        <f t="shared" si="55"/>
        <v>9.1750275067873296E-3</v>
      </c>
      <c r="P160" s="11">
        <f t="shared" si="55"/>
        <v>9.1815201048786998E-3</v>
      </c>
      <c r="Q160" s="12">
        <f t="shared" si="49"/>
        <v>8.9403347714255687E-3</v>
      </c>
    </row>
    <row r="161" spans="2:17" x14ac:dyDescent="0.2">
      <c r="B161" s="27">
        <f t="shared" si="37"/>
        <v>74</v>
      </c>
      <c r="C161" s="5">
        <f t="shared" si="50"/>
        <v>30.947756709463249</v>
      </c>
      <c r="D161" s="11">
        <f t="shared" si="44"/>
        <v>2.4277275317945168E-4</v>
      </c>
      <c r="E161" s="11">
        <f t="shared" si="53"/>
        <v>2.3639996840847744E-4</v>
      </c>
      <c r="F161" s="11">
        <f t="shared" si="53"/>
        <v>2.3656725400871893E-4</v>
      </c>
      <c r="G161" s="12">
        <f t="shared" si="45"/>
        <v>2.3035297234389417E-4</v>
      </c>
      <c r="H161" s="5">
        <f t="shared" si="51"/>
        <v>41.33905808842426</v>
      </c>
      <c r="I161" s="11">
        <f t="shared" si="46"/>
        <v>2.0872858308888455E-3</v>
      </c>
      <c r="J161" s="11">
        <f t="shared" si="54"/>
        <v>2.0324945778281743E-3</v>
      </c>
      <c r="K161" s="11">
        <f t="shared" si="54"/>
        <v>2.0339328482207293E-3</v>
      </c>
      <c r="L161" s="12">
        <f t="shared" si="47"/>
        <v>1.980504356357301E-3</v>
      </c>
      <c r="M161" s="23">
        <f t="shared" si="52"/>
        <v>51.102970293628907</v>
      </c>
      <c r="N161" s="11">
        <f t="shared" si="48"/>
        <v>9.0469640056953723E-3</v>
      </c>
      <c r="O161" s="11">
        <f t="shared" si="55"/>
        <v>8.8094812005459749E-3</v>
      </c>
      <c r="P161" s="11">
        <f t="shared" si="55"/>
        <v>8.8157151241811671E-3</v>
      </c>
      <c r="Q161" s="12">
        <f t="shared" si="49"/>
        <v>8.5841389616759332E-3</v>
      </c>
    </row>
    <row r="162" spans="2:17" x14ac:dyDescent="0.2">
      <c r="B162" s="27">
        <f t="shared" si="37"/>
        <v>74.5</v>
      </c>
      <c r="C162" s="5">
        <f t="shared" si="50"/>
        <v>30.947993219491643</v>
      </c>
      <c r="D162" s="11">
        <f t="shared" si="44"/>
        <v>2.3035597668865648E-4</v>
      </c>
      <c r="E162" s="11">
        <f t="shared" si="53"/>
        <v>2.2430913230061833E-4</v>
      </c>
      <c r="F162" s="11">
        <f t="shared" si="53"/>
        <v>2.244678619658771E-4</v>
      </c>
      <c r="G162" s="12">
        <f t="shared" si="45"/>
        <v>2.1857141393559232E-4</v>
      </c>
      <c r="H162" s="5">
        <f t="shared" si="51"/>
        <v>41.341091529264148</v>
      </c>
      <c r="I162" s="11">
        <f t="shared" si="46"/>
        <v>1.9923556882145022E-3</v>
      </c>
      <c r="J162" s="11">
        <f t="shared" si="54"/>
        <v>1.9400563513987663E-3</v>
      </c>
      <c r="K162" s="11">
        <f t="shared" si="54"/>
        <v>1.9414292089900301E-3</v>
      </c>
      <c r="L162" s="12">
        <f t="shared" si="47"/>
        <v>1.8904306547424313E-3</v>
      </c>
      <c r="M162" s="23">
        <f t="shared" si="52"/>
        <v>51.111783876231712</v>
      </c>
      <c r="N162" s="11">
        <f t="shared" si="48"/>
        <v>8.6859229610425359E-3</v>
      </c>
      <c r="O162" s="11">
        <f t="shared" si="55"/>
        <v>8.4579174833153276E-3</v>
      </c>
      <c r="P162" s="11">
        <f t="shared" si="55"/>
        <v>8.4639026271055399E-3</v>
      </c>
      <c r="Q162" s="12">
        <f t="shared" si="49"/>
        <v>8.2415680731194249E-3</v>
      </c>
    </row>
    <row r="163" spans="2:17" x14ac:dyDescent="0.2">
      <c r="B163" s="27">
        <f t="shared" si="37"/>
        <v>75</v>
      </c>
      <c r="C163" s="5">
        <f t="shared" si="50"/>
        <v>30.948217633054835</v>
      </c>
      <c r="D163" s="11">
        <f t="shared" si="44"/>
        <v>2.1857426462111107E-4</v>
      </c>
      <c r="E163" s="11">
        <f t="shared" si="53"/>
        <v>2.1283669017475404E-4</v>
      </c>
      <c r="F163" s="11">
        <f t="shared" si="53"/>
        <v>2.1298730150397206E-4</v>
      </c>
      <c r="G163" s="12">
        <f t="shared" si="45"/>
        <v>2.0739243129230545E-4</v>
      </c>
      <c r="H163" s="5">
        <f t="shared" si="51"/>
        <v>41.343032488841438</v>
      </c>
      <c r="I163" s="11">
        <f t="shared" si="46"/>
        <v>1.9016759885662395E-3</v>
      </c>
      <c r="J163" s="11">
        <f t="shared" si="54"/>
        <v>1.8517569938665019E-3</v>
      </c>
      <c r="K163" s="11">
        <f t="shared" si="54"/>
        <v>1.8530673674771378E-3</v>
      </c>
      <c r="L163" s="12">
        <f t="shared" si="47"/>
        <v>1.8043899517737145E-3</v>
      </c>
      <c r="M163" s="23">
        <f t="shared" si="52"/>
        <v>51.120245731440882</v>
      </c>
      <c r="N163" s="11">
        <f t="shared" si="48"/>
        <v>8.3387235414255651E-3</v>
      </c>
      <c r="O163" s="11">
        <f t="shared" si="55"/>
        <v>8.1198320484630812E-3</v>
      </c>
      <c r="P163" s="11">
        <f t="shared" si="55"/>
        <v>8.1255779501533988E-3</v>
      </c>
      <c r="Q163" s="12">
        <f t="shared" si="49"/>
        <v>7.912130699042506E-3</v>
      </c>
    </row>
    <row r="164" spans="2:17" x14ac:dyDescent="0.2">
      <c r="B164" s="27">
        <f t="shared" si="37"/>
        <v>75.5</v>
      </c>
      <c r="C164" s="5">
        <f t="shared" si="50"/>
        <v>30.948430568834713</v>
      </c>
      <c r="D164" s="11">
        <f t="shared" si="44"/>
        <v>2.0739513617763804E-4</v>
      </c>
      <c r="E164" s="11">
        <f t="shared" si="53"/>
        <v>2.019510138527494E-4</v>
      </c>
      <c r="F164" s="11">
        <f t="shared" si="53"/>
        <v>2.0209392206402299E-4</v>
      </c>
      <c r="G164" s="12">
        <f t="shared" si="45"/>
        <v>1.9678520526929334E-4</v>
      </c>
      <c r="H164" s="5">
        <f t="shared" si="51"/>
        <v>41.344885107951939</v>
      </c>
      <c r="I164" s="11">
        <f t="shared" si="46"/>
        <v>1.8150602742588262E-3</v>
      </c>
      <c r="J164" s="11">
        <f t="shared" si="54"/>
        <v>1.7674149420597587E-3</v>
      </c>
      <c r="K164" s="11">
        <f t="shared" si="54"/>
        <v>1.7686656320296378E-3</v>
      </c>
      <c r="L164" s="12">
        <f t="shared" si="47"/>
        <v>1.7222053285773883E-3</v>
      </c>
      <c r="M164" s="23">
        <f t="shared" si="52"/>
        <v>51.12836934381383</v>
      </c>
      <c r="N164" s="11">
        <f t="shared" si="48"/>
        <v>8.0048648473708683E-3</v>
      </c>
      <c r="O164" s="11">
        <f t="shared" si="55"/>
        <v>7.7947371451275562E-3</v>
      </c>
      <c r="P164" s="11">
        <f t="shared" si="55"/>
        <v>7.8002529973110772E-3</v>
      </c>
      <c r="Q164" s="12">
        <f t="shared" si="49"/>
        <v>7.595351565011811E-3</v>
      </c>
    </row>
    <row r="165" spans="2:17" x14ac:dyDescent="0.2">
      <c r="B165" s="27">
        <f t="shared" si="37"/>
        <v>76</v>
      </c>
      <c r="C165" s="5">
        <f t="shared" si="50"/>
        <v>30.948632613870259</v>
      </c>
      <c r="D165" s="11">
        <f t="shared" si="44"/>
        <v>1.9678777181138685E-4</v>
      </c>
      <c r="E165" s="11">
        <f t="shared" si="53"/>
        <v>1.9162209280125354E-4</v>
      </c>
      <c r="F165" s="11">
        <f t="shared" si="53"/>
        <v>1.9175769187540937E-4</v>
      </c>
      <c r="G165" s="12">
        <f t="shared" si="45"/>
        <v>1.8672049298788806E-4</v>
      </c>
      <c r="H165" s="5">
        <f t="shared" si="51"/>
        <v>41.346653345743775</v>
      </c>
      <c r="I165" s="11">
        <f t="shared" si="46"/>
        <v>1.7323300419647013E-3</v>
      </c>
      <c r="J165" s="11">
        <f t="shared" si="54"/>
        <v>1.6868563783632453E-3</v>
      </c>
      <c r="K165" s="11">
        <f t="shared" si="54"/>
        <v>1.6880500620325165E-3</v>
      </c>
      <c r="L165" s="12">
        <f t="shared" si="47"/>
        <v>1.6437074137079434E-3</v>
      </c>
      <c r="M165" s="23">
        <f t="shared" si="52"/>
        <v>51.136167709930042</v>
      </c>
      <c r="N165" s="11">
        <f t="shared" si="48"/>
        <v>7.6838625158615059E-3</v>
      </c>
      <c r="O165" s="11">
        <f t="shared" si="55"/>
        <v>7.4821611248200954E-3</v>
      </c>
      <c r="P165" s="11">
        <f t="shared" si="55"/>
        <v>7.4874557863348059E-3</v>
      </c>
      <c r="Q165" s="12">
        <f t="shared" si="49"/>
        <v>7.290771087079065E-3</v>
      </c>
    </row>
    <row r="166" spans="2:17" x14ac:dyDescent="0.2">
      <c r="B166" s="27">
        <f t="shared" si="37"/>
        <v>76.5</v>
      </c>
      <c r="C166" s="5">
        <f t="shared" si="50"/>
        <v>30.948824325175952</v>
      </c>
      <c r="D166" s="11">
        <f t="shared" si="44"/>
        <v>1.8672292826249758E-4</v>
      </c>
      <c r="E166" s="11">
        <f t="shared" si="53"/>
        <v>1.8182145139564908E-4</v>
      </c>
      <c r="F166" s="11">
        <f t="shared" si="53"/>
        <v>1.8195011516320393E-4</v>
      </c>
      <c r="G166" s="12">
        <f t="shared" si="45"/>
        <v>1.7717054721651948E-4</v>
      </c>
      <c r="H166" s="5">
        <f t="shared" si="51"/>
        <v>41.348340987466521</v>
      </c>
      <c r="I166" s="11">
        <f t="shared" si="46"/>
        <v>1.6533144168053013E-3</v>
      </c>
      <c r="J166" s="11">
        <f t="shared" si="54"/>
        <v>1.609914913364264E-3</v>
      </c>
      <c r="K166" s="11">
        <f t="shared" si="54"/>
        <v>1.6110541503295509E-3</v>
      </c>
      <c r="L166" s="12">
        <f t="shared" si="47"/>
        <v>1.5687340739127648E-3</v>
      </c>
      <c r="M166" s="23">
        <f t="shared" si="52"/>
        <v>51.14365335450092</v>
      </c>
      <c r="N166" s="11">
        <f t="shared" si="48"/>
        <v>7.3752482620278101E-3</v>
      </c>
      <c r="O166" s="11">
        <f t="shared" si="55"/>
        <v>7.1816479951497172E-3</v>
      </c>
      <c r="P166" s="11">
        <f t="shared" si="55"/>
        <v>7.1867300021549452E-3</v>
      </c>
      <c r="Q166" s="12">
        <f t="shared" si="49"/>
        <v>6.9979449369146777E-3</v>
      </c>
    </row>
    <row r="167" spans="2:17" x14ac:dyDescent="0.2">
      <c r="B167" s="27">
        <f t="shared" si="37"/>
        <v>77</v>
      </c>
      <c r="C167" s="5">
        <f t="shared" si="50"/>
        <v>30.949006231277384</v>
      </c>
      <c r="D167" s="11">
        <f t="shared" si="44"/>
        <v>1.7717285793730753E-4</v>
      </c>
      <c r="E167" s="11">
        <f t="shared" si="53"/>
        <v>1.7252207041656219E-4</v>
      </c>
      <c r="F167" s="11">
        <f t="shared" si="53"/>
        <v>1.7264415358897624E-4</v>
      </c>
      <c r="G167" s="12">
        <f t="shared" si="45"/>
        <v>1.6810903987391157E-4</v>
      </c>
      <c r="H167" s="5">
        <f t="shared" si="51"/>
        <v>41.34995165190287</v>
      </c>
      <c r="I167" s="11">
        <f t="shared" si="46"/>
        <v>1.5778498389685182E-3</v>
      </c>
      <c r="J167" s="11">
        <f t="shared" si="54"/>
        <v>1.5364312806956377E-3</v>
      </c>
      <c r="K167" s="11">
        <f t="shared" si="54"/>
        <v>1.5375185178502307E-3</v>
      </c>
      <c r="L167" s="12">
        <f t="shared" si="47"/>
        <v>1.4971301167813636E-3</v>
      </c>
      <c r="M167" s="23">
        <f t="shared" si="52"/>
        <v>51.150838346033176</v>
      </c>
      <c r="N167" s="11">
        <f t="shared" si="48"/>
        <v>7.0785694284018061E-3</v>
      </c>
      <c r="O167" s="11">
        <f t="shared" si="55"/>
        <v>6.8927569809062563E-3</v>
      </c>
      <c r="P167" s="11">
        <f t="shared" si="55"/>
        <v>6.8976345576530779E-3</v>
      </c>
      <c r="Q167" s="12">
        <f t="shared" si="49"/>
        <v>6.7164436141250693E-3</v>
      </c>
    </row>
    <row r="168" spans="2:17" x14ac:dyDescent="0.2">
      <c r="B168" s="27">
        <f t="shared" si="37"/>
        <v>77.5</v>
      </c>
      <c r="C168" s="5">
        <f t="shared" si="50"/>
        <v>30.949178833668356</v>
      </c>
      <c r="D168" s="11">
        <f t="shared" si="44"/>
        <v>1.6811123241132009E-4</v>
      </c>
      <c r="E168" s="11">
        <f t="shared" si="53"/>
        <v>1.6369831256054113E-4</v>
      </c>
      <c r="F168" s="11">
        <f t="shared" si="53"/>
        <v>1.6381415170656056E-4</v>
      </c>
      <c r="G168" s="12">
        <f t="shared" si="45"/>
        <v>1.5951098944685783E-4</v>
      </c>
      <c r="H168" s="5">
        <f t="shared" si="51"/>
        <v>41.351488798495012</v>
      </c>
      <c r="I168" s="11">
        <f t="shared" si="46"/>
        <v>1.5057797624295972E-3</v>
      </c>
      <c r="J168" s="11">
        <f t="shared" si="54"/>
        <v>1.466253043666029E-3</v>
      </c>
      <c r="K168" s="11">
        <f t="shared" si="54"/>
        <v>1.467290620033623E-3</v>
      </c>
      <c r="L168" s="12">
        <f t="shared" si="47"/>
        <v>1.4287470048777778E-3</v>
      </c>
      <c r="M168" s="23">
        <f t="shared" si="52"/>
        <v>51.157734312053115</v>
      </c>
      <c r="N168" s="11">
        <f t="shared" si="48"/>
        <v>6.7933885419620308E-3</v>
      </c>
      <c r="O168" s="11">
        <f t="shared" si="55"/>
        <v>6.615062092735457E-3</v>
      </c>
      <c r="P168" s="11">
        <f t="shared" si="55"/>
        <v>6.6197431620277601E-3</v>
      </c>
      <c r="Q168" s="12">
        <f t="shared" si="49"/>
        <v>6.4458520259556163E-3</v>
      </c>
    </row>
    <row r="169" spans="2:17" x14ac:dyDescent="0.2">
      <c r="B169" s="27">
        <f t="shared" si="37"/>
        <v>78</v>
      </c>
      <c r="C169" s="5">
        <f t="shared" si="50"/>
        <v>30.949342608193422</v>
      </c>
      <c r="D169" s="11">
        <f t="shared" si="44"/>
        <v>1.5951306984527492E-4</v>
      </c>
      <c r="E169" s="11">
        <f t="shared" si="53"/>
        <v>1.5532585176185877E-4</v>
      </c>
      <c r="F169" s="11">
        <f t="shared" si="53"/>
        <v>1.5543576623656464E-4</v>
      </c>
      <c r="G169" s="12">
        <f t="shared" si="45"/>
        <v>1.5135269211805281E-4</v>
      </c>
      <c r="H169" s="5">
        <f t="shared" si="51"/>
        <v>41.352955734177463</v>
      </c>
      <c r="I169" s="11">
        <f t="shared" si="46"/>
        <v>1.4369543653542677E-3</v>
      </c>
      <c r="J169" s="11">
        <f t="shared" si="54"/>
        <v>1.3992343132636052E-3</v>
      </c>
      <c r="K169" s="11">
        <f t="shared" si="54"/>
        <v>1.4002244646310372E-3</v>
      </c>
      <c r="L169" s="12">
        <f t="shared" si="47"/>
        <v>1.3634425809610775E-3</v>
      </c>
      <c r="M169" s="23">
        <f t="shared" si="52"/>
        <v>51.164352453899355</v>
      </c>
      <c r="N169" s="11">
        <f t="shared" si="48"/>
        <v>6.5192828791570036E-3</v>
      </c>
      <c r="O169" s="11">
        <f t="shared" si="55"/>
        <v>6.3481517035792762E-3</v>
      </c>
      <c r="P169" s="11">
        <f t="shared" si="55"/>
        <v>6.3526438969381616E-3</v>
      </c>
      <c r="Q169" s="12">
        <f t="shared" si="49"/>
        <v>6.1857690745678153E-3</v>
      </c>
    </row>
    <row r="170" spans="2:17" x14ac:dyDescent="0.2">
      <c r="B170" s="27">
        <f t="shared" si="37"/>
        <v>78.5</v>
      </c>
      <c r="C170" s="5">
        <f t="shared" si="50"/>
        <v>30.94949800635975</v>
      </c>
      <c r="D170" s="11">
        <f t="shared" si="44"/>
        <v>1.5135466611309313E-4</v>
      </c>
      <c r="E170" s="11">
        <f t="shared" si="53"/>
        <v>1.4738160612751017E-4</v>
      </c>
      <c r="F170" s="11">
        <f t="shared" si="53"/>
        <v>1.474858989522545E-4</v>
      </c>
      <c r="G170" s="12">
        <f t="shared" si="45"/>
        <v>1.4361165641810203E-4</v>
      </c>
      <c r="H170" s="5">
        <f t="shared" si="51"/>
        <v>41.354355619927816</v>
      </c>
      <c r="I170" s="11">
        <f t="shared" si="46"/>
        <v>1.3712302717772218E-3</v>
      </c>
      <c r="J170" s="11">
        <f t="shared" si="54"/>
        <v>1.335235477143101E-3</v>
      </c>
      <c r="K170" s="11">
        <f t="shared" si="54"/>
        <v>1.3361803405020965E-3</v>
      </c>
      <c r="L170" s="12">
        <f t="shared" si="47"/>
        <v>1.3010808039008452E-3</v>
      </c>
      <c r="M170" s="23">
        <f t="shared" si="52"/>
        <v>51.170703561091813</v>
      </c>
      <c r="N170" s="11">
        <f t="shared" si="48"/>
        <v>6.2558440390706096E-3</v>
      </c>
      <c r="O170" s="11">
        <f t="shared" si="55"/>
        <v>6.0916281330449353E-3</v>
      </c>
      <c r="P170" s="11">
        <f t="shared" si="55"/>
        <v>6.0959388005780964E-3</v>
      </c>
      <c r="Q170" s="12">
        <f t="shared" si="49"/>
        <v>5.9358072520403768E-3</v>
      </c>
    </row>
    <row r="171" spans="2:17" x14ac:dyDescent="0.2">
      <c r="B171" s="27">
        <f t="shared" si="37"/>
        <v>79</v>
      </c>
      <c r="C171" s="5">
        <f t="shared" si="50"/>
        <v>30.949645456581866</v>
      </c>
      <c r="D171" s="11">
        <f t="shared" si="44"/>
        <v>1.4361352945206819E-4</v>
      </c>
      <c r="E171" s="11">
        <f t="shared" si="53"/>
        <v>1.3984367430384736E-4</v>
      </c>
      <c r="F171" s="11">
        <f t="shared" si="53"/>
        <v>1.3994263300151034E-4</v>
      </c>
      <c r="G171" s="12">
        <f t="shared" si="45"/>
        <v>1.3626654121947013E-4</v>
      </c>
      <c r="H171" s="5">
        <f t="shared" si="51"/>
        <v>41.355691477046314</v>
      </c>
      <c r="I171" s="11">
        <f t="shared" si="46"/>
        <v>1.3084702841617854E-3</v>
      </c>
      <c r="J171" s="11">
        <f t="shared" si="54"/>
        <v>1.274122939202698E-3</v>
      </c>
      <c r="K171" s="11">
        <f t="shared" si="54"/>
        <v>1.2750245570075549E-3</v>
      </c>
      <c r="L171" s="12">
        <f t="shared" si="47"/>
        <v>1.2415314949187177E-3</v>
      </c>
      <c r="M171" s="23">
        <f t="shared" si="52"/>
        <v>51.176798025284874</v>
      </c>
      <c r="N171" s="11">
        <f t="shared" si="48"/>
        <v>6.0026775248597916E-3</v>
      </c>
      <c r="O171" s="11">
        <f t="shared" si="55"/>
        <v>5.8451072398321459E-3</v>
      </c>
      <c r="P171" s="11">
        <f t="shared" si="55"/>
        <v>5.8492434598140901E-3</v>
      </c>
      <c r="Q171" s="12">
        <f t="shared" si="49"/>
        <v>5.6955922432196078E-3</v>
      </c>
    </row>
    <row r="172" spans="2:17" x14ac:dyDescent="0.2">
      <c r="B172" s="27">
        <f t="shared" si="37"/>
        <v>79.5</v>
      </c>
      <c r="C172" s="5">
        <f t="shared" si="50"/>
        <v>30.949785365362747</v>
      </c>
      <c r="D172" s="11">
        <f t="shared" si="44"/>
        <v>1.3626831845579092E-4</v>
      </c>
      <c r="E172" s="11">
        <f t="shared" si="53"/>
        <v>1.3269127509636292E-4</v>
      </c>
      <c r="F172" s="11">
        <f t="shared" si="53"/>
        <v>1.3278517248443221E-4</v>
      </c>
      <c r="G172" s="12">
        <f t="shared" si="45"/>
        <v>1.2929709690035905E-4</v>
      </c>
      <c r="H172" s="5">
        <f t="shared" si="51"/>
        <v>41.356966193174898</v>
      </c>
      <c r="I172" s="11">
        <f t="shared" si="46"/>
        <v>1.2485431264551608E-3</v>
      </c>
      <c r="J172" s="11">
        <f t="shared" si="54"/>
        <v>1.2157688693857835E-3</v>
      </c>
      <c r="K172" s="11">
        <f t="shared" si="54"/>
        <v>1.2166291936337075E-3</v>
      </c>
      <c r="L172" s="12">
        <f t="shared" si="47"/>
        <v>1.1846700937893503E-3</v>
      </c>
      <c r="M172" s="23">
        <f t="shared" si="52"/>
        <v>51.182645853812772</v>
      </c>
      <c r="N172" s="11">
        <f t="shared" si="48"/>
        <v>5.7594023335743143E-3</v>
      </c>
      <c r="O172" s="11">
        <f t="shared" si="55"/>
        <v>5.6082180223178853E-3</v>
      </c>
      <c r="P172" s="11">
        <f t="shared" si="55"/>
        <v>5.6121866104885502E-3</v>
      </c>
      <c r="Q172" s="12">
        <f t="shared" si="49"/>
        <v>5.464762536523551E-3</v>
      </c>
    </row>
    <row r="173" spans="2:17" x14ac:dyDescent="0.2">
      <c r="B173" s="27">
        <f t="shared" ref="B173:B197" si="56">B172+$C$9</f>
        <v>80</v>
      </c>
      <c r="C173" s="5">
        <f t="shared" si="50"/>
        <v>30.949918118414498</v>
      </c>
      <c r="D173" s="11">
        <f t="shared" si="44"/>
        <v>1.2929878323882348E-4</v>
      </c>
      <c r="E173" s="11">
        <f t="shared" ref="E173:F192" si="57">$C$9*(($C$3*$C$4*($C$5-($C173+1/2*D173))+$C$6*($C$7-($C173+1/2*D173)))/$C$8/$C$4)</f>
        <v>1.2590469017891338E-4</v>
      </c>
      <c r="F173" s="11">
        <f t="shared" si="57"/>
        <v>1.259937851216364E-4</v>
      </c>
      <c r="G173" s="12">
        <f t="shared" si="45"/>
        <v>1.2268410951992337E-4</v>
      </c>
      <c r="H173" s="5">
        <f t="shared" si="51"/>
        <v>41.358182528065946</v>
      </c>
      <c r="I173" s="11">
        <f t="shared" si="46"/>
        <v>1.1913231972628183E-3</v>
      </c>
      <c r="J173" s="11">
        <f t="shared" ref="J173:K192" si="58">$C$9*(($C$3*$C$4*($C173-($H173+1/2*I173))+$C$6*($C$7-($H173+1/2*I173)))/$C$8/$C$4)</f>
        <v>1.1600509633346973E-3</v>
      </c>
      <c r="K173" s="11">
        <f t="shared" si="58"/>
        <v>1.1608718594752646E-3</v>
      </c>
      <c r="L173" s="12">
        <f t="shared" si="47"/>
        <v>1.1303774246403009E-3</v>
      </c>
      <c r="M173" s="23">
        <f t="shared" si="52"/>
        <v>51.188256682835394</v>
      </c>
      <c r="N173" s="11">
        <f t="shared" si="48"/>
        <v>5.5256505544390962E-3</v>
      </c>
      <c r="O173" s="11">
        <f t="shared" ref="O173:P192" si="59">$C$9*(($C$3*$C$4*($H173-($M173+1/2*N173))+$C$6*($C$7-($M173+1/2*N173)))/$C$8/$C$4)</f>
        <v>5.3806022273852252E-3</v>
      </c>
      <c r="P173" s="11">
        <f t="shared" si="59"/>
        <v>5.3844097459701179E-3</v>
      </c>
      <c r="Q173" s="12">
        <f t="shared" si="49"/>
        <v>5.2429690427755419E-3</v>
      </c>
    </row>
    <row r="174" spans="2:17" x14ac:dyDescent="0.2">
      <c r="B174" s="27">
        <f t="shared" si="56"/>
        <v>80.5</v>
      </c>
      <c r="C174" s="5">
        <f t="shared" si="50"/>
        <v>30.950044081721725</v>
      </c>
      <c r="D174" s="11">
        <f t="shared" si="44"/>
        <v>1.2268570960952729E-4</v>
      </c>
      <c r="E174" s="11">
        <f t="shared" si="57"/>
        <v>1.1946520973208407E-4</v>
      </c>
      <c r="F174" s="11">
        <f t="shared" si="57"/>
        <v>1.1954974785396643E-4</v>
      </c>
      <c r="G174" s="12">
        <f t="shared" si="45"/>
        <v>1.1640934784702495E-4</v>
      </c>
      <c r="H174" s="5">
        <f t="shared" si="51"/>
        <v>41.359343119110534</v>
      </c>
      <c r="I174" s="11">
        <f t="shared" si="46"/>
        <v>1.1366903327832462E-3</v>
      </c>
      <c r="J174" s="11">
        <f t="shared" si="58"/>
        <v>1.1068522115475616E-3</v>
      </c>
      <c r="K174" s="11">
        <f t="shared" si="58"/>
        <v>1.1076354622300642E-3</v>
      </c>
      <c r="L174" s="12">
        <f t="shared" si="47"/>
        <v>1.0785394710159154E-3</v>
      </c>
      <c r="M174" s="23">
        <f t="shared" si="52"/>
        <v>51.193639790092718</v>
      </c>
      <c r="N174" s="11">
        <f t="shared" si="48"/>
        <v>5.301066975659012E-3</v>
      </c>
      <c r="O174" s="11">
        <f t="shared" si="59"/>
        <v>5.1619139675478888E-3</v>
      </c>
      <c r="P174" s="11">
        <f t="shared" si="59"/>
        <v>5.1655667340110654E-3</v>
      </c>
      <c r="Q174" s="12">
        <f t="shared" si="49"/>
        <v>5.0298747221232815E-3</v>
      </c>
    </row>
    <row r="175" spans="2:17" x14ac:dyDescent="0.2">
      <c r="B175" s="27">
        <f t="shared" si="56"/>
        <v>81</v>
      </c>
      <c r="C175" s="5">
        <f t="shared" si="50"/>
        <v>30.950163602550496</v>
      </c>
      <c r="D175" s="11">
        <f t="shared" si="44"/>
        <v>1.1641086609893136E-4</v>
      </c>
      <c r="E175" s="11">
        <f t="shared" si="57"/>
        <v>1.1335508086381196E-4</v>
      </c>
      <c r="F175" s="11">
        <f t="shared" si="57"/>
        <v>1.134352952262816E-4</v>
      </c>
      <c r="G175" s="12">
        <f t="shared" si="45"/>
        <v>1.104555130996232E-4</v>
      </c>
      <c r="H175" s="5">
        <f t="shared" si="51"/>
        <v>41.360450486635763</v>
      </c>
      <c r="I175" s="11">
        <f t="shared" si="46"/>
        <v>1.0845295791472153E-3</v>
      </c>
      <c r="J175" s="11">
        <f t="shared" si="58"/>
        <v>1.0560606776947453E-3</v>
      </c>
      <c r="K175" s="11">
        <f t="shared" si="58"/>
        <v>1.0568079863576259E-3</v>
      </c>
      <c r="L175" s="12">
        <f t="shared" si="47"/>
        <v>1.029047159863353E-3</v>
      </c>
      <c r="M175" s="23">
        <f t="shared" si="52"/>
        <v>51.198804107276203</v>
      </c>
      <c r="N175" s="11">
        <f t="shared" si="48"/>
        <v>5.0853086997875042E-3</v>
      </c>
      <c r="O175" s="11">
        <f t="shared" si="59"/>
        <v>4.9518193464179487E-3</v>
      </c>
      <c r="P175" s="11">
        <f t="shared" si="59"/>
        <v>4.9553234419441308E-3</v>
      </c>
      <c r="Q175" s="12">
        <f t="shared" si="49"/>
        <v>4.8251542190856185E-3</v>
      </c>
    </row>
    <row r="176" spans="2:17" x14ac:dyDescent="0.2">
      <c r="B176" s="27">
        <f t="shared" si="56"/>
        <v>81.5</v>
      </c>
      <c r="C176" s="5">
        <f t="shared" si="50"/>
        <v>30.950277010405728</v>
      </c>
      <c r="D176" s="11">
        <f t="shared" si="44"/>
        <v>1.1045695369932673E-4</v>
      </c>
      <c r="E176" s="11">
        <f t="shared" si="57"/>
        <v>1.0755745866470078E-4</v>
      </c>
      <c r="F176" s="11">
        <f t="shared" si="57"/>
        <v>1.0763357040934807E-4</v>
      </c>
      <c r="G176" s="12">
        <f t="shared" si="45"/>
        <v>1.0480619125291924E-4</v>
      </c>
      <c r="H176" s="5">
        <f t="shared" si="51"/>
        <v>41.361507038980285</v>
      </c>
      <c r="I176" s="11">
        <f t="shared" si="46"/>
        <v>1.0347309738214109E-3</v>
      </c>
      <c r="J176" s="11">
        <f t="shared" si="58"/>
        <v>1.0075692857583363E-3</v>
      </c>
      <c r="K176" s="11">
        <f t="shared" si="58"/>
        <v>1.0082822800701479E-3</v>
      </c>
      <c r="L176" s="12">
        <f t="shared" si="47"/>
        <v>9.8179615411788735E-4</v>
      </c>
      <c r="M176" s="23">
        <f t="shared" si="52"/>
        <v>51.203758232025471</v>
      </c>
      <c r="N176" s="11">
        <f t="shared" si="48"/>
        <v>4.8780447676770112E-3</v>
      </c>
      <c r="O176" s="11">
        <f t="shared" si="59"/>
        <v>4.7499960925254641E-3</v>
      </c>
      <c r="P176" s="11">
        <f t="shared" si="59"/>
        <v>4.7533573702481817E-3</v>
      </c>
      <c r="Q176" s="12">
        <f t="shared" si="49"/>
        <v>4.6284935057390158E-3</v>
      </c>
    </row>
    <row r="177" spans="2:17" x14ac:dyDescent="0.2">
      <c r="B177" s="27">
        <f t="shared" si="56"/>
        <v>82</v>
      </c>
      <c r="C177" s="5">
        <f t="shared" si="50"/>
        <v>30.950384617939577</v>
      </c>
      <c r="D177" s="11">
        <f t="shared" si="44"/>
        <v>1.0480755817229692E-4</v>
      </c>
      <c r="E177" s="11">
        <f t="shared" si="57"/>
        <v>1.0205635977024486E-4</v>
      </c>
      <c r="F177" s="11">
        <f t="shared" si="57"/>
        <v>1.0212857872818404E-4</v>
      </c>
      <c r="G177" s="12">
        <f t="shared" si="45"/>
        <v>9.9445807789038548E-5</v>
      </c>
      <c r="H177" s="5">
        <f t="shared" si="51"/>
        <v>41.362515077356882</v>
      </c>
      <c r="I177" s="11">
        <f t="shared" si="46"/>
        <v>9.8718933574252783E-4</v>
      </c>
      <c r="J177" s="11">
        <f t="shared" si="58"/>
        <v>9.6127561567914204E-4</v>
      </c>
      <c r="K177" s="11">
        <f t="shared" si="58"/>
        <v>9.6195585083103195E-4</v>
      </c>
      <c r="L177" s="12">
        <f t="shared" si="47"/>
        <v>9.3668665357381545E-4</v>
      </c>
      <c r="M177" s="23">
        <f t="shared" si="52"/>
        <v>51.20851043955863</v>
      </c>
      <c r="N177" s="11">
        <f t="shared" si="48"/>
        <v>4.6789557910160507E-3</v>
      </c>
      <c r="O177" s="11">
        <f t="shared" si="59"/>
        <v>4.5561332015016656E-3</v>
      </c>
      <c r="P177" s="11">
        <f t="shared" si="59"/>
        <v>4.5593572944765699E-3</v>
      </c>
      <c r="Q177" s="12">
        <f t="shared" si="49"/>
        <v>4.4395895330560506E-3</v>
      </c>
    </row>
    <row r="178" spans="2:17" x14ac:dyDescent="0.2">
      <c r="B178" s="27">
        <f t="shared" si="56"/>
        <v>82.5</v>
      </c>
      <c r="C178" s="5">
        <f t="shared" si="50"/>
        <v>30.950486721813402</v>
      </c>
      <c r="D178" s="11">
        <f t="shared" si="44"/>
        <v>9.9447104796354318E-5</v>
      </c>
      <c r="E178" s="11">
        <f t="shared" si="57"/>
        <v>9.6836618295583317E-5</v>
      </c>
      <c r="F178" s="11">
        <f t="shared" si="57"/>
        <v>9.6905143566118569E-5</v>
      </c>
      <c r="G178" s="12">
        <f t="shared" si="45"/>
        <v>9.4359584759331488E-5</v>
      </c>
      <c r="H178" s="5">
        <f t="shared" si="51"/>
        <v>41.363476800510604</v>
      </c>
      <c r="I178" s="11">
        <f t="shared" si="46"/>
        <v>9.4180406386340108E-4</v>
      </c>
      <c r="J178" s="11">
        <f t="shared" si="58"/>
        <v>9.170817071870943E-4</v>
      </c>
      <c r="K178" s="11">
        <f t="shared" si="58"/>
        <v>9.1773066904977441E-4</v>
      </c>
      <c r="L178" s="12">
        <f t="shared" si="47"/>
        <v>8.936232037382297E-4</v>
      </c>
      <c r="M178" s="23">
        <f t="shared" si="52"/>
        <v>51.213068693944635</v>
      </c>
      <c r="N178" s="11">
        <f t="shared" si="48"/>
        <v>4.4877335934368151E-3</v>
      </c>
      <c r="O178" s="11">
        <f t="shared" si="59"/>
        <v>4.3699305866091434E-3</v>
      </c>
      <c r="P178" s="11">
        <f t="shared" si="59"/>
        <v>4.3730229155384565E-3</v>
      </c>
      <c r="Q178" s="12">
        <f t="shared" si="49"/>
        <v>4.2581498903711008E-3</v>
      </c>
    </row>
    <row r="179" spans="2:17" x14ac:dyDescent="0.2">
      <c r="B179" s="27">
        <f t="shared" si="56"/>
        <v>83</v>
      </c>
      <c r="C179" s="5">
        <f t="shared" si="50"/>
        <v>30.950583603515614</v>
      </c>
      <c r="D179" s="11">
        <f t="shared" si="44"/>
        <v>9.4360815430263756E-5</v>
      </c>
      <c r="E179" s="11">
        <f t="shared" si="57"/>
        <v>9.1883844025232979E-5</v>
      </c>
      <c r="F179" s="11">
        <f t="shared" si="57"/>
        <v>9.1948864524511015E-5</v>
      </c>
      <c r="G179" s="12">
        <f t="shared" si="45"/>
        <v>8.9533500042648481E-5</v>
      </c>
      <c r="H179" s="5">
        <f t="shared" si="51"/>
        <v>41.364394309180618</v>
      </c>
      <c r="I179" s="11">
        <f t="shared" si="46"/>
        <v>8.9847894379829546E-4</v>
      </c>
      <c r="J179" s="11">
        <f t="shared" si="58"/>
        <v>8.7489387152368185E-4</v>
      </c>
      <c r="K179" s="11">
        <f t="shared" si="58"/>
        <v>8.7551297967070237E-4</v>
      </c>
      <c r="L179" s="12">
        <f t="shared" si="47"/>
        <v>8.5251451236570115E-4</v>
      </c>
      <c r="M179" s="23">
        <f t="shared" si="52"/>
        <v>51.217440659025982</v>
      </c>
      <c r="N179" s="11">
        <f t="shared" si="48"/>
        <v>4.3040808601668345E-3</v>
      </c>
      <c r="O179" s="11">
        <f t="shared" si="59"/>
        <v>4.1910987375874814E-3</v>
      </c>
      <c r="P179" s="11">
        <f t="shared" si="59"/>
        <v>4.1940645183050265E-3</v>
      </c>
      <c r="Q179" s="12">
        <f t="shared" si="49"/>
        <v>4.0838924729559379E-3</v>
      </c>
    </row>
    <row r="180" spans="2:17" x14ac:dyDescent="0.2">
      <c r="B180" s="27">
        <f t="shared" si="56"/>
        <v>83.5</v>
      </c>
      <c r="C180" s="5">
        <f t="shared" si="50"/>
        <v>30.950675530137708</v>
      </c>
      <c r="D180" s="11">
        <f t="shared" si="44"/>
        <v>8.9534667770294613E-5</v>
      </c>
      <c r="E180" s="11">
        <f t="shared" si="57"/>
        <v>8.7184382741270383E-5</v>
      </c>
      <c r="F180" s="11">
        <f t="shared" si="57"/>
        <v>8.724607772330728E-5</v>
      </c>
      <c r="G180" s="12">
        <f t="shared" si="45"/>
        <v>8.4954248689882666E-5</v>
      </c>
      <c r="H180" s="5">
        <f t="shared" si="51"/>
        <v>41.365269610373709</v>
      </c>
      <c r="I180" s="11">
        <f t="shared" si="46"/>
        <v>8.5712196226575088E-4</v>
      </c>
      <c r="J180" s="11">
        <f t="shared" si="58"/>
        <v>8.3462251075616222E-4</v>
      </c>
      <c r="K180" s="11">
        <f t="shared" si="58"/>
        <v>8.3521312135849261E-4</v>
      </c>
      <c r="L180" s="12">
        <f t="shared" si="47"/>
        <v>8.1327327339454311E-4</v>
      </c>
      <c r="M180" s="23">
        <f t="shared" si="52"/>
        <v>51.22163370900013</v>
      </c>
      <c r="N180" s="11">
        <f t="shared" si="48"/>
        <v>4.1277107961786332E-3</v>
      </c>
      <c r="O180" s="11">
        <f t="shared" si="59"/>
        <v>4.0193583877788227E-3</v>
      </c>
      <c r="P180" s="11">
        <f t="shared" si="59"/>
        <v>4.02220263849938E-3</v>
      </c>
      <c r="Q180" s="12">
        <f t="shared" si="49"/>
        <v>3.916545157657254E-3</v>
      </c>
    </row>
    <row r="181" spans="2:17" x14ac:dyDescent="0.2">
      <c r="B181" s="27">
        <f t="shared" si="56"/>
        <v>84</v>
      </c>
      <c r="C181" s="5">
        <f t="shared" si="50"/>
        <v>30.950762755110606</v>
      </c>
      <c r="D181" s="11">
        <f t="shared" si="44"/>
        <v>8.4955356693171773E-5</v>
      </c>
      <c r="E181" s="11">
        <f t="shared" si="57"/>
        <v>8.2725278580028313E-5</v>
      </c>
      <c r="F181" s="11">
        <f t="shared" si="57"/>
        <v>8.278381813045143E-5</v>
      </c>
      <c r="G181" s="12">
        <f t="shared" si="45"/>
        <v>8.0609206241319948E-5</v>
      </c>
      <c r="H181" s="5">
        <f t="shared" si="51"/>
        <v>41.366104621457026</v>
      </c>
      <c r="I181" s="11">
        <f t="shared" si="46"/>
        <v>8.1764512903635027E-4</v>
      </c>
      <c r="J181" s="11">
        <f t="shared" si="58"/>
        <v>7.9618194439933627E-4</v>
      </c>
      <c r="K181" s="11">
        <f t="shared" si="58"/>
        <v>7.9674535299602669E-4</v>
      </c>
      <c r="L181" s="12">
        <f t="shared" si="47"/>
        <v>7.7581599800419102E-4</v>
      </c>
      <c r="M181" s="23">
        <f t="shared" si="52"/>
        <v>51.225654938667866</v>
      </c>
      <c r="N181" s="11">
        <f t="shared" si="48"/>
        <v>3.9583467927883477E-3</v>
      </c>
      <c r="O181" s="11">
        <f t="shared" si="59"/>
        <v>3.8544401894777137E-3</v>
      </c>
      <c r="P181" s="11">
        <f t="shared" si="59"/>
        <v>3.8571677378147341E-3</v>
      </c>
      <c r="Q181" s="12">
        <f t="shared" si="49"/>
        <v>3.7558454865531986E-3</v>
      </c>
    </row>
    <row r="182" spans="2:17" x14ac:dyDescent="0.2">
      <c r="B182" s="27">
        <f t="shared" si="56"/>
        <v>84.5</v>
      </c>
      <c r="C182" s="5">
        <f t="shared" si="50"/>
        <v>30.950845518903332</v>
      </c>
      <c r="D182" s="11">
        <f t="shared" si="44"/>
        <v>8.0610257575131067E-5</v>
      </c>
      <c r="E182" s="11">
        <f t="shared" si="57"/>
        <v>7.8494238313624014E-5</v>
      </c>
      <c r="F182" s="11">
        <f t="shared" si="57"/>
        <v>7.8549783819198643E-5</v>
      </c>
      <c r="G182" s="12">
        <f t="shared" si="45"/>
        <v>7.6486393924597002E-5</v>
      </c>
      <c r="H182" s="5">
        <f t="shared" si="51"/>
        <v>41.366901174077334</v>
      </c>
      <c r="I182" s="11">
        <f t="shared" si="46"/>
        <v>7.7996430610653537E-4</v>
      </c>
      <c r="J182" s="11">
        <f t="shared" si="58"/>
        <v>7.5949024307135464E-4</v>
      </c>
      <c r="K182" s="11">
        <f t="shared" si="58"/>
        <v>7.6002768722605648E-4</v>
      </c>
      <c r="L182" s="12">
        <f t="shared" si="47"/>
        <v>7.4006285252698942E-4</v>
      </c>
      <c r="M182" s="23">
        <f t="shared" si="52"/>
        <v>51.229511173356855</v>
      </c>
      <c r="N182" s="11">
        <f t="shared" si="48"/>
        <v>3.795722102631828E-3</v>
      </c>
      <c r="O182" s="11">
        <f t="shared" si="59"/>
        <v>3.6960843974376302E-3</v>
      </c>
      <c r="P182" s="11">
        <f t="shared" si="59"/>
        <v>3.6986998871992114E-3</v>
      </c>
      <c r="Q182" s="12">
        <f t="shared" si="49"/>
        <v>3.6015403585537343E-3</v>
      </c>
    </row>
    <row r="183" spans="2:17" x14ac:dyDescent="0.2">
      <c r="B183" s="27">
        <f t="shared" si="56"/>
        <v>85</v>
      </c>
      <c r="C183" s="5">
        <f t="shared" si="50"/>
        <v>30.950924049685959</v>
      </c>
      <c r="D183" s="11">
        <f t="shared" si="44"/>
        <v>7.6487391487148676E-5</v>
      </c>
      <c r="E183" s="11">
        <f t="shared" si="57"/>
        <v>7.4479597460594957E-5</v>
      </c>
      <c r="F183" s="11">
        <f t="shared" si="57"/>
        <v>7.4532302053853525E-5</v>
      </c>
      <c r="G183" s="12">
        <f t="shared" si="45"/>
        <v>7.2574445629356888E-5</v>
      </c>
      <c r="H183" s="5">
        <f t="shared" si="51"/>
        <v>41.367661017913875</v>
      </c>
      <c r="I183" s="11">
        <f t="shared" si="46"/>
        <v>7.4399904381959917E-4</v>
      </c>
      <c r="J183" s="11">
        <f t="shared" si="58"/>
        <v>7.244690689193476E-4</v>
      </c>
      <c r="K183" s="11">
        <f t="shared" si="58"/>
        <v>7.2498173076053257E-4</v>
      </c>
      <c r="L183" s="12">
        <f t="shared" si="47"/>
        <v>7.0593750295449805E-4</v>
      </c>
      <c r="M183" s="23">
        <f t="shared" si="52"/>
        <v>51.233208978528594</v>
      </c>
      <c r="N183" s="11">
        <f t="shared" si="48"/>
        <v>3.6395795229425404E-3</v>
      </c>
      <c r="O183" s="11">
        <f t="shared" si="59"/>
        <v>3.5440405604653621E-3</v>
      </c>
      <c r="P183" s="11">
        <f t="shared" si="59"/>
        <v>3.546548458230177E-3</v>
      </c>
      <c r="Q183" s="12">
        <f t="shared" si="49"/>
        <v>3.4533857288853369E-3</v>
      </c>
    </row>
    <row r="184" spans="2:17" x14ac:dyDescent="0.2">
      <c r="B184" s="27">
        <f t="shared" si="56"/>
        <v>85.5</v>
      </c>
      <c r="C184" s="5">
        <f t="shared" si="50"/>
        <v>30.950998563958649</v>
      </c>
      <c r="D184" s="11">
        <f t="shared" si="44"/>
        <v>7.2575392170961099E-5</v>
      </c>
      <c r="E184" s="11">
        <f t="shared" si="57"/>
        <v>7.0670288126393647E-5</v>
      </c>
      <c r="F184" s="11">
        <f t="shared" si="57"/>
        <v>7.0720297107754957E-5</v>
      </c>
      <c r="G184" s="12">
        <f t="shared" si="45"/>
        <v>6.8862576572882976E-5</v>
      </c>
      <c r="H184" s="5">
        <f t="shared" si="51"/>
        <v>41.368385824271563</v>
      </c>
      <c r="I184" s="11">
        <f t="shared" si="46"/>
        <v>7.0967242367532893E-4</v>
      </c>
      <c r="J184" s="11">
        <f t="shared" si="58"/>
        <v>6.9104352255374129E-4</v>
      </c>
      <c r="K184" s="11">
        <f t="shared" si="58"/>
        <v>6.9153253120839511E-4</v>
      </c>
      <c r="L184" s="12">
        <f t="shared" si="47"/>
        <v>6.7336696578706784E-4</v>
      </c>
      <c r="M184" s="23">
        <f t="shared" si="52"/>
        <v>51.236754669076795</v>
      </c>
      <c r="N184" s="11">
        <f t="shared" si="48"/>
        <v>3.4896710870464176E-3</v>
      </c>
      <c r="O184" s="11">
        <f t="shared" si="59"/>
        <v>3.3980672210112174E-3</v>
      </c>
      <c r="P184" s="11">
        <f t="shared" si="59"/>
        <v>3.4004718224947511E-3</v>
      </c>
      <c r="Q184" s="12">
        <f t="shared" si="49"/>
        <v>3.3111463163654092E-3</v>
      </c>
    </row>
    <row r="185" spans="2:17" x14ac:dyDescent="0.2">
      <c r="B185" s="27">
        <f t="shared" si="56"/>
        <v>86</v>
      </c>
      <c r="C185" s="5">
        <f t="shared" si="50"/>
        <v>30.951069267148519</v>
      </c>
      <c r="D185" s="11">
        <f t="shared" si="44"/>
        <v>6.8863474702766321E-5</v>
      </c>
      <c r="E185" s="11">
        <f t="shared" si="57"/>
        <v>6.7055808491772948E-5</v>
      </c>
      <c r="F185" s="11">
        <f t="shared" si="57"/>
        <v>6.7103259729719866E-5</v>
      </c>
      <c r="G185" s="12">
        <f t="shared" si="45"/>
        <v>6.5340553566898058E-5</v>
      </c>
      <c r="H185" s="5">
        <f t="shared" si="51"/>
        <v>41.369077189521057</v>
      </c>
      <c r="I185" s="11">
        <f t="shared" si="46"/>
        <v>6.7691090757034545E-4</v>
      </c>
      <c r="J185" s="11">
        <f t="shared" si="58"/>
        <v>6.5914199624671709E-4</v>
      </c>
      <c r="K185" s="11">
        <f t="shared" si="58"/>
        <v>6.596084301688734E-4</v>
      </c>
      <c r="L185" s="12">
        <f t="shared" si="47"/>
        <v>6.422814649864677E-4</v>
      </c>
      <c r="M185" s="23">
        <f t="shared" si="52"/>
        <v>51.240154318325196</v>
      </c>
      <c r="N185" s="11">
        <f t="shared" si="48"/>
        <v>3.345757763980032E-3</v>
      </c>
      <c r="O185" s="11">
        <f t="shared" si="59"/>
        <v>3.2579316226755851E-3</v>
      </c>
      <c r="P185" s="11">
        <f t="shared" si="59"/>
        <v>3.2602370588849681E-3</v>
      </c>
      <c r="Q185" s="12">
        <f t="shared" si="49"/>
        <v>3.1745953183887538E-3</v>
      </c>
    </row>
    <row r="186" spans="2:17" x14ac:dyDescent="0.2">
      <c r="B186" s="27">
        <f t="shared" si="56"/>
        <v>86.5</v>
      </c>
      <c r="C186" s="5">
        <f t="shared" si="50"/>
        <v>30.951136354175972</v>
      </c>
      <c r="D186" s="11">
        <f t="shared" si="44"/>
        <v>6.5341405761500934E-5</v>
      </c>
      <c r="E186" s="11">
        <f t="shared" si="57"/>
        <v>6.3626193860386596E-5</v>
      </c>
      <c r="F186" s="11">
        <f t="shared" si="57"/>
        <v>6.3671218172544288E-5</v>
      </c>
      <c r="G186" s="12">
        <f t="shared" si="45"/>
        <v>6.1998666807426168E-5</v>
      </c>
      <c r="H186" s="5">
        <f t="shared" si="51"/>
        <v>41.369736638391956</v>
      </c>
      <c r="I186" s="11">
        <f t="shared" si="46"/>
        <v>6.4564419322095997E-4</v>
      </c>
      <c r="J186" s="11">
        <f t="shared" si="58"/>
        <v>6.2869603314868528E-4</v>
      </c>
      <c r="K186" s="11">
        <f t="shared" si="58"/>
        <v>6.2914092235087085E-4</v>
      </c>
      <c r="L186" s="12">
        <f t="shared" si="47"/>
        <v>6.1261429479759501E-4</v>
      </c>
      <c r="M186" s="23">
        <f t="shared" si="52"/>
        <v>51.243413766732779</v>
      </c>
      <c r="N186" s="11">
        <f t="shared" si="48"/>
        <v>3.207609166126872E-3</v>
      </c>
      <c r="O186" s="11">
        <f t="shared" si="59"/>
        <v>3.1234094255161151E-3</v>
      </c>
      <c r="P186" s="11">
        <f t="shared" si="59"/>
        <v>3.1256196687072021E-3</v>
      </c>
      <c r="Q186" s="12">
        <f t="shared" si="49"/>
        <v>3.0435141335196933E-3</v>
      </c>
    </row>
    <row r="187" spans="2:17" x14ac:dyDescent="0.2">
      <c r="B187" s="27">
        <f t="shared" si="56"/>
        <v>87</v>
      </c>
      <c r="C187" s="5">
        <f t="shared" si="50"/>
        <v>30.951200009992078</v>
      </c>
      <c r="D187" s="11">
        <f t="shared" si="44"/>
        <v>6.1999475415859702E-5</v>
      </c>
      <c r="E187" s="11">
        <f t="shared" si="57"/>
        <v>6.0371989186251087E-5</v>
      </c>
      <c r="F187" s="11">
        <f t="shared" si="57"/>
        <v>6.0414710699774335E-5</v>
      </c>
      <c r="G187" s="12">
        <f t="shared" si="45"/>
        <v>5.8827703104157081E-5</v>
      </c>
      <c r="H187" s="5">
        <f t="shared" si="51"/>
        <v>41.370365627125125</v>
      </c>
      <c r="I187" s="11">
        <f t="shared" si="46"/>
        <v>6.1580507553492226E-4</v>
      </c>
      <c r="J187" s="11">
        <f t="shared" si="58"/>
        <v>5.9964019230199033E-4</v>
      </c>
      <c r="K187" s="11">
        <f t="shared" si="58"/>
        <v>6.0006452048685336E-4</v>
      </c>
      <c r="L187" s="12">
        <f t="shared" si="47"/>
        <v>5.8430168820950714E-4</v>
      </c>
      <c r="M187" s="23">
        <f t="shared" si="52"/>
        <v>51.246538630314127</v>
      </c>
      <c r="N187" s="11">
        <f t="shared" si="48"/>
        <v>3.0750032647645755E-3</v>
      </c>
      <c r="O187" s="11">
        <f t="shared" si="59"/>
        <v>2.9942844290644075E-3</v>
      </c>
      <c r="P187" s="11">
        <f t="shared" si="59"/>
        <v>2.9964032985016617E-3</v>
      </c>
      <c r="Q187" s="12">
        <f t="shared" si="49"/>
        <v>2.9176920915931531E-3</v>
      </c>
    </row>
    <row r="188" spans="2:17" x14ac:dyDescent="0.2">
      <c r="B188" s="27">
        <f t="shared" si="56"/>
        <v>87.5</v>
      </c>
      <c r="C188" s="5">
        <f t="shared" si="50"/>
        <v>30.951260410088459</v>
      </c>
      <c r="D188" s="11">
        <f t="shared" si="44"/>
        <v>5.8828470355933862E-5</v>
      </c>
      <c r="E188" s="11">
        <f t="shared" si="57"/>
        <v>5.7284223009105515E-5</v>
      </c>
      <c r="F188" s="11">
        <f t="shared" si="57"/>
        <v>5.7324759501852898E-5</v>
      </c>
      <c r="G188" s="12">
        <f t="shared" si="45"/>
        <v>5.5818920481897294E-5</v>
      </c>
      <c r="H188" s="5">
        <f t="shared" si="51"/>
        <v>41.370965546490012</v>
      </c>
      <c r="I188" s="11">
        <f t="shared" si="46"/>
        <v>5.8732931369729615E-4</v>
      </c>
      <c r="J188" s="11">
        <f t="shared" si="58"/>
        <v>5.7191191921253902E-4</v>
      </c>
      <c r="K188" s="11">
        <f t="shared" si="58"/>
        <v>5.7231662581807544E-4</v>
      </c>
      <c r="L188" s="12">
        <f t="shared" si="47"/>
        <v>5.5728269084170284E-4</v>
      </c>
      <c r="M188" s="23">
        <f t="shared" si="52"/>
        <v>51.249534308782707</v>
      </c>
      <c r="N188" s="11">
        <f t="shared" si="48"/>
        <v>2.9477261134085212E-3</v>
      </c>
      <c r="O188" s="11">
        <f t="shared" si="59"/>
        <v>2.8703483029316316E-3</v>
      </c>
      <c r="P188" s="11">
        <f t="shared" si="59"/>
        <v>2.8723794704565079E-3</v>
      </c>
      <c r="Q188" s="12">
        <f t="shared" si="49"/>
        <v>2.7969261912097068E-3</v>
      </c>
    </row>
    <row r="189" spans="2:17" x14ac:dyDescent="0.2">
      <c r="B189" s="27">
        <f t="shared" si="56"/>
        <v>88</v>
      </c>
      <c r="C189" s="5">
        <f t="shared" si="50"/>
        <v>30.951317720981102</v>
      </c>
      <c r="D189" s="11">
        <f t="shared" si="44"/>
        <v>5.5819648492160919E-5</v>
      </c>
      <c r="E189" s="11">
        <f t="shared" si="57"/>
        <v>5.4354382719111524E-5</v>
      </c>
      <c r="F189" s="11">
        <f t="shared" si="57"/>
        <v>5.4392845945812949E-5</v>
      </c>
      <c r="G189" s="12">
        <f t="shared" si="45"/>
        <v>5.296402407986989E-5</v>
      </c>
      <c r="H189" s="5">
        <f t="shared" si="51"/>
        <v>41.371537724672443</v>
      </c>
      <c r="I189" s="11">
        <f t="shared" si="46"/>
        <v>5.6015550375184374E-4</v>
      </c>
      <c r="J189" s="11">
        <f t="shared" si="58"/>
        <v>5.4545142177846629E-4</v>
      </c>
      <c r="K189" s="11">
        <f t="shared" si="58"/>
        <v>5.4583740393036352E-4</v>
      </c>
      <c r="L189" s="12">
        <f t="shared" si="47"/>
        <v>5.3149904004533256E-4</v>
      </c>
      <c r="M189" s="23">
        <f t="shared" si="52"/>
        <v>51.252405993424603</v>
      </c>
      <c r="N189" s="11">
        <f t="shared" si="48"/>
        <v>2.8255715788305337E-3</v>
      </c>
      <c r="O189" s="11">
        <f t="shared" si="59"/>
        <v>2.7514003248863333E-3</v>
      </c>
      <c r="P189" s="11">
        <f t="shared" si="59"/>
        <v>2.7533473203023959E-3</v>
      </c>
      <c r="Q189" s="12">
        <f t="shared" si="49"/>
        <v>2.6810208445147057E-3</v>
      </c>
    </row>
    <row r="190" spans="2:17" x14ac:dyDescent="0.2">
      <c r="B190" s="27">
        <f t="shared" si="56"/>
        <v>88.5</v>
      </c>
      <c r="C190" s="5">
        <f t="shared" si="50"/>
        <v>30.95137210066942</v>
      </c>
      <c r="D190" s="11">
        <f t="shared" si="44"/>
        <v>5.2964714855420426E-5</v>
      </c>
      <c r="E190" s="11">
        <f t="shared" si="57"/>
        <v>5.1574391090525753E-5</v>
      </c>
      <c r="F190" s="11">
        <f t="shared" si="57"/>
        <v>5.1610887089282187E-5</v>
      </c>
      <c r="G190" s="12">
        <f t="shared" si="45"/>
        <v>5.0255143283266077E-5</v>
      </c>
      <c r="H190" s="5">
        <f t="shared" si="51"/>
        <v>41.372083430038309</v>
      </c>
      <c r="I190" s="11">
        <f t="shared" si="46"/>
        <v>5.3422495645975236E-4</v>
      </c>
      <c r="J190" s="11">
        <f t="shared" si="58"/>
        <v>5.202015513530114E-4</v>
      </c>
      <c r="K190" s="11">
        <f t="shared" si="58"/>
        <v>5.2056966573672976E-4</v>
      </c>
      <c r="L190" s="12">
        <f t="shared" si="47"/>
        <v>5.0689504900856266E-4</v>
      </c>
      <c r="M190" s="23">
        <f t="shared" si="52"/>
        <v>51.255158674710223</v>
      </c>
      <c r="N190" s="11">
        <f t="shared" si="48"/>
        <v>2.7083410796287241E-3</v>
      </c>
      <c r="O190" s="11">
        <f t="shared" si="59"/>
        <v>2.6372471262885709E-3</v>
      </c>
      <c r="P190" s="11">
        <f t="shared" si="59"/>
        <v>2.6391133425636894E-3</v>
      </c>
      <c r="Q190" s="12">
        <f t="shared" si="49"/>
        <v>2.5697876291442866E-3</v>
      </c>
    </row>
    <row r="191" spans="2:17" x14ac:dyDescent="0.2">
      <c r="B191" s="27">
        <f t="shared" si="56"/>
        <v>89</v>
      </c>
      <c r="C191" s="5">
        <f t="shared" si="50"/>
        <v>30.951423699071835</v>
      </c>
      <c r="D191" s="11">
        <f t="shared" si="44"/>
        <v>5.0255798728699119E-5</v>
      </c>
      <c r="E191" s="11">
        <f t="shared" si="57"/>
        <v>4.893658401215362E-5</v>
      </c>
      <c r="F191" s="11">
        <f t="shared" si="57"/>
        <v>4.897121339831756E-5</v>
      </c>
      <c r="G191" s="12">
        <f t="shared" si="45"/>
        <v>4.7684810025202749E-5</v>
      </c>
      <c r="H191" s="5">
        <f t="shared" si="51"/>
        <v>41.372603873778253</v>
      </c>
      <c r="I191" s="11">
        <f t="shared" si="46"/>
        <v>5.0948158023356887E-4</v>
      </c>
      <c r="J191" s="11">
        <f t="shared" si="58"/>
        <v>4.96107688752204E-4</v>
      </c>
      <c r="K191" s="11">
        <f t="shared" si="58"/>
        <v>4.9645875340377185E-4</v>
      </c>
      <c r="L191" s="12">
        <f t="shared" si="47"/>
        <v>4.8341749567975964E-4</v>
      </c>
      <c r="M191" s="23">
        <f t="shared" si="52"/>
        <v>51.257797149651303</v>
      </c>
      <c r="N191" s="11">
        <f t="shared" si="48"/>
        <v>2.5958433322192036E-3</v>
      </c>
      <c r="O191" s="11">
        <f t="shared" si="59"/>
        <v>2.5277024447485702E-3</v>
      </c>
      <c r="P191" s="11">
        <f t="shared" si="59"/>
        <v>2.5294911430445381E-3</v>
      </c>
      <c r="Q191" s="12">
        <f t="shared" si="49"/>
        <v>2.4630450472094482E-3</v>
      </c>
    </row>
    <row r="192" spans="2:17" x14ac:dyDescent="0.2">
      <c r="B192" s="27">
        <f t="shared" si="56"/>
        <v>89.5</v>
      </c>
      <c r="C192" s="5">
        <f t="shared" si="50"/>
        <v>30.951472658439098</v>
      </c>
      <c r="D192" s="11">
        <f t="shared" si="44"/>
        <v>4.768543194745689E-5</v>
      </c>
      <c r="E192" s="11">
        <f t="shared" si="57"/>
        <v>4.6433689358764239E-5</v>
      </c>
      <c r="F192" s="11">
        <f t="shared" si="57"/>
        <v>4.6466547601767159E-5</v>
      </c>
      <c r="G192" s="12">
        <f t="shared" si="45"/>
        <v>4.5245938198377187E-5</v>
      </c>
      <c r="H192" s="5">
        <f t="shared" si="51"/>
        <v>41.373100212438288</v>
      </c>
      <c r="I192" s="11">
        <f t="shared" si="46"/>
        <v>4.8587176894477577E-4</v>
      </c>
      <c r="J192" s="11">
        <f t="shared" si="58"/>
        <v>4.731176350098849E-4</v>
      </c>
      <c r="K192" s="11">
        <f t="shared" si="58"/>
        <v>4.7345243102574842E-4</v>
      </c>
      <c r="L192" s="12">
        <f t="shared" si="47"/>
        <v>4.6101551631602433E-4</v>
      </c>
      <c r="M192" s="23">
        <f t="shared" si="52"/>
        <v>51.26032602891047</v>
      </c>
      <c r="N192" s="11">
        <f t="shared" si="48"/>
        <v>2.4878941041147867E-3</v>
      </c>
      <c r="O192" s="11">
        <f t="shared" si="59"/>
        <v>2.4225868838815929E-3</v>
      </c>
      <c r="P192" s="11">
        <f t="shared" si="59"/>
        <v>2.4243011984128771E-3</v>
      </c>
      <c r="Q192" s="12">
        <f t="shared" si="49"/>
        <v>2.3606182911982501E-3</v>
      </c>
    </row>
    <row r="193" spans="2:17" x14ac:dyDescent="0.2">
      <c r="B193" s="27">
        <f t="shared" si="56"/>
        <v>90</v>
      </c>
      <c r="C193" s="5">
        <f t="shared" si="50"/>
        <v>30.951519113746443</v>
      </c>
      <c r="D193" s="11">
        <f t="shared" si="44"/>
        <v>4.5246528311849943E-5</v>
      </c>
      <c r="E193" s="11">
        <f t="shared" ref="E193:F212" si="60">$C$9*(($C$3*$C$4*($C$5-($C193+1/2*D193))+$C$6*($C$7-($C193+1/2*D193)))/$C$8/$C$4)</f>
        <v>4.405880694366715E-5</v>
      </c>
      <c r="F193" s="11">
        <f t="shared" si="60"/>
        <v>4.4089984629522404E-5</v>
      </c>
      <c r="G193" s="12">
        <f t="shared" si="45"/>
        <v>4.293180411866615E-5</v>
      </c>
      <c r="H193" s="5">
        <f t="shared" si="51"/>
        <v>41.373573550341177</v>
      </c>
      <c r="I193" s="11">
        <f t="shared" si="46"/>
        <v>4.6334429441026258E-4</v>
      </c>
      <c r="J193" s="11">
        <f t="shared" ref="J193:K212" si="61">$C$9*(($C$3*$C$4*($C193-($H193+1/2*I193))+$C$6*($C$7-($H193+1/2*I193)))/$C$8/$C$4)</f>
        <v>4.5118150668179167E-4</v>
      </c>
      <c r="K193" s="11">
        <f t="shared" si="61"/>
        <v>4.5150077986011184E-4</v>
      </c>
      <c r="L193" s="12">
        <f t="shared" si="47"/>
        <v>4.3964050346767178E-4</v>
      </c>
      <c r="M193" s="23">
        <f t="shared" si="52"/>
        <v>51.262749743670454</v>
      </c>
      <c r="N193" s="11">
        <f t="shared" si="48"/>
        <v>2.3843159743601062E-3</v>
      </c>
      <c r="O193" s="11">
        <f t="shared" ref="O193:P212" si="62">$C$9*(($C$3*$C$4*($H193-($M193+1/2*N193))+$C$6*($C$7-($M193+1/2*N193)))/$C$8/$C$4)</f>
        <v>2.3217276800332341E-3</v>
      </c>
      <c r="P193" s="11">
        <f t="shared" si="62"/>
        <v>2.3233706227592846E-3</v>
      </c>
      <c r="Q193" s="12">
        <f t="shared" si="49"/>
        <v>2.2623390166650096E-3</v>
      </c>
    </row>
    <row r="194" spans="2:17" x14ac:dyDescent="0.2">
      <c r="B194" s="27">
        <f t="shared" si="56"/>
        <v>90.5</v>
      </c>
      <c r="C194" s="5">
        <f t="shared" si="50"/>
        <v>30.951563193065706</v>
      </c>
      <c r="D194" s="11">
        <f t="shared" si="44"/>
        <v>4.293236405044354E-5</v>
      </c>
      <c r="E194" s="11">
        <f t="shared" si="60"/>
        <v>4.1805389494015799E-5</v>
      </c>
      <c r="F194" s="11">
        <f t="shared" si="60"/>
        <v>4.1834972576339166E-5</v>
      </c>
      <c r="G194" s="12">
        <f t="shared" si="45"/>
        <v>4.0736027990078582E-5</v>
      </c>
      <c r="H194" s="5">
        <f t="shared" si="51"/>
        <v>41.374024941903002</v>
      </c>
      <c r="I194" s="11">
        <f t="shared" si="46"/>
        <v>4.4185020337761215E-4</v>
      </c>
      <c r="J194" s="11">
        <f t="shared" si="61"/>
        <v>4.3025163553920718E-4</v>
      </c>
      <c r="K194" s="11">
        <f t="shared" si="61"/>
        <v>4.3055609794487282E-4</v>
      </c>
      <c r="L194" s="12">
        <f t="shared" si="47"/>
        <v>4.192460082355183E-4</v>
      </c>
      <c r="M194" s="23">
        <f t="shared" si="52"/>
        <v>51.265072552269892</v>
      </c>
      <c r="N194" s="11">
        <f t="shared" si="48"/>
        <v>2.2849381009808099E-3</v>
      </c>
      <c r="O194" s="11">
        <f t="shared" si="62"/>
        <v>2.224958475829908E-3</v>
      </c>
      <c r="P194" s="11">
        <f t="shared" si="62"/>
        <v>2.2265329409901255E-3</v>
      </c>
      <c r="Q194" s="12">
        <f t="shared" si="49"/>
        <v>2.1680451215789274E-3</v>
      </c>
    </row>
    <row r="195" spans="2:17" x14ac:dyDescent="0.2">
      <c r="B195" s="27">
        <f t="shared" si="56"/>
        <v>91</v>
      </c>
      <c r="C195" s="5">
        <f t="shared" si="50"/>
        <v>30.951605017918403</v>
      </c>
      <c r="D195" s="11">
        <f t="shared" si="44"/>
        <v>4.073655928380049E-5</v>
      </c>
      <c r="E195" s="11">
        <f t="shared" si="60"/>
        <v>3.9667224602681016E-5</v>
      </c>
      <c r="F195" s="11">
        <f t="shared" si="60"/>
        <v>3.9695294638022461E-5</v>
      </c>
      <c r="G195" s="12">
        <f t="shared" si="45"/>
        <v>3.865255631524178E-5</v>
      </c>
      <c r="H195" s="5">
        <f t="shared" si="51"/>
        <v>41.374455393849431</v>
      </c>
      <c r="I195" s="11">
        <f t="shared" si="46"/>
        <v>4.213427188250307E-4</v>
      </c>
      <c r="J195" s="11">
        <f t="shared" si="61"/>
        <v>4.1028247245594686E-4</v>
      </c>
      <c r="K195" s="11">
        <f t="shared" si="61"/>
        <v>4.1057280392305985E-4</v>
      </c>
      <c r="L195" s="12">
        <f t="shared" si="47"/>
        <v>3.9978764661918829E-4</v>
      </c>
      <c r="M195" s="23">
        <f t="shared" si="52"/>
        <v>51.267298546612594</v>
      </c>
      <c r="N195" s="11">
        <f t="shared" si="48"/>
        <v>2.1895959953102989E-3</v>
      </c>
      <c r="O195" s="11">
        <f t="shared" si="62"/>
        <v>2.1321191004336697E-3</v>
      </c>
      <c r="P195" s="11">
        <f t="shared" si="62"/>
        <v>2.1336278689238954E-3</v>
      </c>
      <c r="Q195" s="12">
        <f t="shared" si="49"/>
        <v>2.0775805321919735E-3</v>
      </c>
    </row>
    <row r="196" spans="2:17" x14ac:dyDescent="0.2">
      <c r="B196" s="27">
        <f t="shared" si="56"/>
        <v>91.5</v>
      </c>
      <c r="C196" s="5">
        <f t="shared" si="50"/>
        <v>30.95164470361075</v>
      </c>
      <c r="D196" s="11">
        <f t="shared" si="44"/>
        <v>3.8653060435649423E-5</v>
      </c>
      <c r="E196" s="11">
        <f t="shared" si="60"/>
        <v>3.7638417599168862E-5</v>
      </c>
      <c r="F196" s="11">
        <f t="shared" si="60"/>
        <v>3.7665051973476696E-5</v>
      </c>
      <c r="G196" s="12">
        <f t="shared" si="45"/>
        <v>3.6675645207083104E-5</v>
      </c>
      <c r="H196" s="5">
        <f t="shared" si="51"/>
        <v>41.374865867335799</v>
      </c>
      <c r="I196" s="11">
        <f t="shared" si="46"/>
        <v>4.0177714540800478E-4</v>
      </c>
      <c r="J196" s="11">
        <f t="shared" si="61"/>
        <v>3.9123049534100574E-4</v>
      </c>
      <c r="K196" s="11">
        <f t="shared" si="61"/>
        <v>3.9150734490533523E-4</v>
      </c>
      <c r="L196" s="12">
        <f t="shared" si="47"/>
        <v>3.8122300980046473E-4</v>
      </c>
      <c r="M196" s="23">
        <f t="shared" si="52"/>
        <v>51.269431658356964</v>
      </c>
      <c r="N196" s="11">
        <f t="shared" si="48"/>
        <v>2.0981313030493426E-3</v>
      </c>
      <c r="O196" s="11">
        <f t="shared" si="62"/>
        <v>2.043055356344439E-3</v>
      </c>
      <c r="P196" s="11">
        <f t="shared" si="62"/>
        <v>2.0445010999454211E-3</v>
      </c>
      <c r="Q196" s="12">
        <f t="shared" si="49"/>
        <v>1.9907949953021672E-3</v>
      </c>
    </row>
    <row r="197" spans="2:17" x14ac:dyDescent="0.2">
      <c r="B197" s="27">
        <f t="shared" si="56"/>
        <v>92</v>
      </c>
      <c r="C197" s="5">
        <f t="shared" si="50"/>
        <v>30.951682359551548</v>
      </c>
      <c r="D197" s="11">
        <f t="shared" si="44"/>
        <v>3.6676123543770699E-5</v>
      </c>
      <c r="E197" s="11">
        <f t="shared" si="60"/>
        <v>3.5713375300701956E-5</v>
      </c>
      <c r="F197" s="11">
        <f t="shared" si="60"/>
        <v>3.5738647442030925E-5</v>
      </c>
      <c r="G197" s="12">
        <f t="shared" si="45"/>
        <v>3.4799844553162983E-5</v>
      </c>
      <c r="H197" s="5">
        <f t="shared" si="51"/>
        <v>41.375257279975081</v>
      </c>
      <c r="I197" s="11">
        <f t="shared" si="46"/>
        <v>3.8311077888556611E-4</v>
      </c>
      <c r="J197" s="11">
        <f t="shared" si="61"/>
        <v>3.7305412093996892E-4</v>
      </c>
      <c r="K197" s="11">
        <f t="shared" si="61"/>
        <v>3.7331810821092403E-4</v>
      </c>
      <c r="L197" s="12">
        <f t="shared" si="47"/>
        <v>3.6351157820456594E-4</v>
      </c>
      <c r="M197" s="23">
        <f t="shared" si="52"/>
        <v>51.271475664892122</v>
      </c>
      <c r="N197" s="11">
        <f t="shared" si="48"/>
        <v>2.0103915919175959E-3</v>
      </c>
      <c r="O197" s="11">
        <f t="shared" si="62"/>
        <v>1.9576188126296189E-3</v>
      </c>
      <c r="P197" s="11">
        <f t="shared" si="62"/>
        <v>1.9590040980862113E-3</v>
      </c>
      <c r="Q197" s="12">
        <f t="shared" si="49"/>
        <v>1.9075438767682726E-3</v>
      </c>
    </row>
    <row r="198" spans="2:17" x14ac:dyDescent="0.2">
      <c r="B198" s="27">
        <f t="shared" ref="B198:B213" si="63">B197+$C$9</f>
        <v>92.5</v>
      </c>
      <c r="C198" s="5">
        <f t="shared" ref="C198:C213" si="64">C197+1/6*(D197+2*E197+2*F197+G197)</f>
        <v>30.951718089553811</v>
      </c>
      <c r="D198" s="11">
        <f t="shared" si="44"/>
        <v>3.480029842489785E-5</v>
      </c>
      <c r="E198" s="11">
        <f t="shared" si="60"/>
        <v>3.3886790591395763E-5</v>
      </c>
      <c r="F198" s="11">
        <f t="shared" si="60"/>
        <v>3.3910770171928564E-5</v>
      </c>
      <c r="G198" s="12">
        <f t="shared" si="45"/>
        <v>3.3019982990936116E-5</v>
      </c>
      <c r="H198" s="5">
        <f t="shared" si="51"/>
        <v>41.375630507777643</v>
      </c>
      <c r="I198" s="11">
        <f t="shared" si="46"/>
        <v>3.6530281936427399E-4</v>
      </c>
      <c r="J198" s="11">
        <f t="shared" si="61"/>
        <v>3.5571362035602763E-4</v>
      </c>
      <c r="K198" s="11">
        <f t="shared" si="61"/>
        <v>3.5596533683008148E-4</v>
      </c>
      <c r="L198" s="12">
        <f t="shared" si="47"/>
        <v>3.4661463918075696E-4</v>
      </c>
      <c r="M198" s="23">
        <f t="shared" si="52"/>
        <v>51.273434195107143</v>
      </c>
      <c r="N198" s="11">
        <f t="shared" si="48"/>
        <v>1.9262301457571879E-3</v>
      </c>
      <c r="O198" s="11">
        <f t="shared" si="62"/>
        <v>1.8756666044311033E-3</v>
      </c>
      <c r="P198" s="11">
        <f t="shared" si="62"/>
        <v>1.8769938973908324E-3</v>
      </c>
      <c r="Q198" s="12">
        <f t="shared" si="49"/>
        <v>1.8276879661441967E-3</v>
      </c>
    </row>
    <row r="199" spans="2:17" x14ac:dyDescent="0.2">
      <c r="B199" s="27">
        <f t="shared" si="63"/>
        <v>93</v>
      </c>
      <c r="C199" s="5">
        <f t="shared" si="64"/>
        <v>30.951751992120968</v>
      </c>
      <c r="D199" s="11">
        <f t="shared" si="44"/>
        <v>3.3020413649182953E-5</v>
      </c>
      <c r="E199" s="11">
        <f t="shared" si="60"/>
        <v>3.2153627790989958E-5</v>
      </c>
      <c r="F199" s="11">
        <f t="shared" si="60"/>
        <v>3.2176380919622713E-5</v>
      </c>
      <c r="G199" s="12">
        <f t="shared" si="45"/>
        <v>3.1331153650853592E-5</v>
      </c>
      <c r="H199" s="5">
        <f t="shared" si="51"/>
        <v>41.375986387006463</v>
      </c>
      <c r="I199" s="11">
        <f t="shared" si="46"/>
        <v>3.4831428820905332E-4</v>
      </c>
      <c r="J199" s="11">
        <f t="shared" si="61"/>
        <v>3.3917103814371788E-4</v>
      </c>
      <c r="K199" s="11">
        <f t="shared" si="61"/>
        <v>3.3941104845769133E-4</v>
      </c>
      <c r="L199" s="12">
        <f t="shared" si="47"/>
        <v>3.3049520816507539E-4</v>
      </c>
      <c r="M199" s="23">
        <f t="shared" si="52"/>
        <v>51.275310734959731</v>
      </c>
      <c r="N199" s="11">
        <f t="shared" si="48"/>
        <v>1.8455057649372861E-3</v>
      </c>
      <c r="O199" s="11">
        <f t="shared" si="62"/>
        <v>1.7970612386077392E-3</v>
      </c>
      <c r="P199" s="11">
        <f t="shared" si="62"/>
        <v>1.7983329074238554E-3</v>
      </c>
      <c r="Q199" s="12">
        <f t="shared" si="49"/>
        <v>1.7510932872973513E-3</v>
      </c>
    </row>
    <row r="200" spans="2:17" x14ac:dyDescent="0.2">
      <c r="B200" s="27">
        <f t="shared" si="63"/>
        <v>93.5</v>
      </c>
      <c r="C200" s="5">
        <f t="shared" si="64"/>
        <v>30.951784160718422</v>
      </c>
      <c r="D200" s="11">
        <f t="shared" si="44"/>
        <v>3.133156228284406E-5</v>
      </c>
      <c r="E200" s="11">
        <f t="shared" si="60"/>
        <v>3.0509108772889705E-5</v>
      </c>
      <c r="F200" s="11">
        <f t="shared" si="60"/>
        <v>3.0530698177472007E-5</v>
      </c>
      <c r="G200" s="12">
        <f t="shared" si="45"/>
        <v>2.9728700628652406E-5</v>
      </c>
      <c r="H200" s="5">
        <f t="shared" si="51"/>
        <v>41.376325715951396</v>
      </c>
      <c r="I200" s="11">
        <f t="shared" si="46"/>
        <v>3.321079484727534E-4</v>
      </c>
      <c r="J200" s="11">
        <f t="shared" si="61"/>
        <v>3.2339011482554269E-4</v>
      </c>
      <c r="K200" s="11">
        <f t="shared" si="61"/>
        <v>3.2361895795861528E-4</v>
      </c>
      <c r="L200" s="12">
        <f t="shared" si="47"/>
        <v>3.1511795317999258E-4</v>
      </c>
      <c r="M200" s="23">
        <f t="shared" si="52"/>
        <v>51.27710863285045</v>
      </c>
      <c r="N200" s="11">
        <f t="shared" si="48"/>
        <v>1.7680825729211164E-3</v>
      </c>
      <c r="O200" s="11">
        <f t="shared" si="62"/>
        <v>1.7216704053820422E-3</v>
      </c>
      <c r="P200" s="11">
        <f t="shared" si="62"/>
        <v>1.722888724779807E-3</v>
      </c>
      <c r="Q200" s="12">
        <f t="shared" si="49"/>
        <v>1.6776309148702922E-3</v>
      </c>
    </row>
    <row r="201" spans="2:17" x14ac:dyDescent="0.2">
      <c r="B201" s="27">
        <f t="shared" si="63"/>
        <v>94</v>
      </c>
      <c r="C201" s="5">
        <f t="shared" si="64"/>
        <v>30.951814684031223</v>
      </c>
      <c r="D201" s="11">
        <f t="shared" si="44"/>
        <v>2.9729088360681998E-5</v>
      </c>
      <c r="E201" s="11">
        <f t="shared" si="60"/>
        <v>2.8948699791271793E-5</v>
      </c>
      <c r="F201" s="11">
        <f t="shared" si="60"/>
        <v>2.8969184991183284E-5</v>
      </c>
      <c r="G201" s="12">
        <f t="shared" si="45"/>
        <v>2.8208206148747193E-5</v>
      </c>
      <c r="H201" s="5">
        <f t="shared" si="51"/>
        <v>41.376649256625932</v>
      </c>
      <c r="I201" s="11">
        <f t="shared" si="46"/>
        <v>3.1664822869970522E-4</v>
      </c>
      <c r="J201" s="11">
        <f t="shared" si="61"/>
        <v>3.0833621269619018E-4</v>
      </c>
      <c r="K201" s="11">
        <f t="shared" si="61"/>
        <v>3.0855440311643178E-4</v>
      </c>
      <c r="L201" s="12">
        <f t="shared" si="47"/>
        <v>3.004491225359516E-4</v>
      </c>
      <c r="M201" s="23">
        <f t="shared" si="52"/>
        <v>51.278831104808468</v>
      </c>
      <c r="N201" s="11">
        <f t="shared" si="48"/>
        <v>1.6938298288520742E-3</v>
      </c>
      <c r="O201" s="11">
        <f t="shared" si="62"/>
        <v>1.649366795844628E-3</v>
      </c>
      <c r="P201" s="11">
        <f t="shared" si="62"/>
        <v>1.6505339504611243E-3</v>
      </c>
      <c r="Q201" s="12">
        <f t="shared" si="49"/>
        <v>1.6071767964527907E-3</v>
      </c>
    </row>
    <row r="202" spans="2:17" x14ac:dyDescent="0.2">
      <c r="B202" s="27">
        <f t="shared" si="63"/>
        <v>94.5</v>
      </c>
      <c r="C202" s="5">
        <f t="shared" si="64"/>
        <v>30.95184364620857</v>
      </c>
      <c r="D202" s="11">
        <f t="shared" si="44"/>
        <v>2.8208574050040625E-5</v>
      </c>
      <c r="E202" s="11">
        <f t="shared" si="60"/>
        <v>2.7468098981330512E-5</v>
      </c>
      <c r="F202" s="11">
        <f t="shared" si="60"/>
        <v>2.7487536451872073E-5</v>
      </c>
      <c r="G202" s="12">
        <f t="shared" si="45"/>
        <v>2.6765478386323592E-5</v>
      </c>
      <c r="H202" s="5">
        <f t="shared" si="51"/>
        <v>41.376957736389741</v>
      </c>
      <c r="I202" s="11">
        <f t="shared" si="46"/>
        <v>3.0190114996719332E-4</v>
      </c>
      <c r="J202" s="11">
        <f t="shared" si="61"/>
        <v>2.9397624478042417E-4</v>
      </c>
      <c r="K202" s="11">
        <f t="shared" si="61"/>
        <v>2.9418427354164578E-4</v>
      </c>
      <c r="L202" s="12">
        <f t="shared" si="47"/>
        <v>2.8645647560608721E-4</v>
      </c>
      <c r="M202" s="23">
        <f t="shared" si="52"/>
        <v>51.28048123949479</v>
      </c>
      <c r="N202" s="11">
        <f t="shared" si="48"/>
        <v>1.6226217460105659E-3</v>
      </c>
      <c r="O202" s="11">
        <f t="shared" si="62"/>
        <v>1.5800279251778875E-3</v>
      </c>
      <c r="P202" s="11">
        <f t="shared" si="62"/>
        <v>1.5811460129748411E-3</v>
      </c>
      <c r="Q202" s="12">
        <f t="shared" si="49"/>
        <v>1.5396115803294492E-3</v>
      </c>
    </row>
    <row r="203" spans="2:17" x14ac:dyDescent="0.2">
      <c r="B203" s="27">
        <f t="shared" si="63"/>
        <v>95</v>
      </c>
      <c r="C203" s="5">
        <f t="shared" si="64"/>
        <v>30.951871127095785</v>
      </c>
      <c r="D203" s="11">
        <f t="shared" si="44"/>
        <v>2.6765827471308513E-5</v>
      </c>
      <c r="E203" s="11">
        <f t="shared" si="60"/>
        <v>2.6063224500262548E-5</v>
      </c>
      <c r="F203" s="11">
        <f t="shared" si="60"/>
        <v>2.60816678280662E-5</v>
      </c>
      <c r="G203" s="12">
        <f t="shared" si="45"/>
        <v>2.5396539910389036E-5</v>
      </c>
      <c r="H203" s="5">
        <f t="shared" si="51"/>
        <v>41.377251849500112</v>
      </c>
      <c r="I203" s="11">
        <f t="shared" si="46"/>
        <v>2.8783425603330669E-4</v>
      </c>
      <c r="J203" s="11">
        <f t="shared" si="61"/>
        <v>2.8027860681265792E-4</v>
      </c>
      <c r="K203" s="11">
        <f t="shared" si="61"/>
        <v>2.8047694260465052E-4</v>
      </c>
      <c r="L203" s="12">
        <f t="shared" si="47"/>
        <v>2.7310921654657251E-4</v>
      </c>
      <c r="M203" s="23">
        <f t="shared" si="52"/>
        <v>51.282062003028564</v>
      </c>
      <c r="N203" s="11">
        <f t="shared" si="48"/>
        <v>1.5543373160060128E-3</v>
      </c>
      <c r="O203" s="11">
        <f t="shared" si="62"/>
        <v>1.5135359614608318E-3</v>
      </c>
      <c r="P203" s="11">
        <f t="shared" si="62"/>
        <v>1.5146069970176086E-3</v>
      </c>
      <c r="Q203" s="12">
        <f t="shared" si="49"/>
        <v>1.4748204486623991E-3</v>
      </c>
    </row>
    <row r="204" spans="2:17" x14ac:dyDescent="0.2">
      <c r="B204" s="27">
        <f t="shared" si="63"/>
        <v>95.5</v>
      </c>
      <c r="C204" s="5">
        <f t="shared" si="64"/>
        <v>30.951897202454457</v>
      </c>
      <c r="D204" s="11">
        <f t="shared" si="44"/>
        <v>2.5396871141083466E-5</v>
      </c>
      <c r="E204" s="11">
        <f t="shared" si="60"/>
        <v>2.4730203273634289E-5</v>
      </c>
      <c r="F204" s="11">
        <f t="shared" si="60"/>
        <v>2.4747703305138203E-5</v>
      </c>
      <c r="G204" s="12">
        <f t="shared" si="45"/>
        <v>2.4097616717540405E-5</v>
      </c>
      <c r="H204" s="5">
        <f t="shared" si="51"/>
        <v>41.377532258595345</v>
      </c>
      <c r="I204" s="11">
        <f t="shared" si="46"/>
        <v>2.7441654646736424E-4</v>
      </c>
      <c r="J204" s="11">
        <f t="shared" si="61"/>
        <v>2.6721311212270395E-4</v>
      </c>
      <c r="K204" s="11">
        <f t="shared" si="61"/>
        <v>2.6740220227407008E-4</v>
      </c>
      <c r="L204" s="12">
        <f t="shared" si="47"/>
        <v>2.6037793084776693E-4</v>
      </c>
      <c r="M204" s="23">
        <f t="shared" si="52"/>
        <v>51.283576243642166</v>
      </c>
      <c r="N204" s="11">
        <f t="shared" si="48"/>
        <v>1.4888601385534912E-3</v>
      </c>
      <c r="O204" s="11">
        <f t="shared" si="62"/>
        <v>1.4497775599165265E-3</v>
      </c>
      <c r="P204" s="11">
        <f t="shared" si="62"/>
        <v>1.4508034776058595E-3</v>
      </c>
      <c r="Q204" s="12">
        <f t="shared" si="49"/>
        <v>1.4126929559793665E-3</v>
      </c>
    </row>
    <row r="205" spans="2:17" x14ac:dyDescent="0.2">
      <c r="B205" s="27">
        <f t="shared" si="63"/>
        <v>96</v>
      </c>
      <c r="C205" s="5">
        <f t="shared" si="64"/>
        <v>30.951921944171293</v>
      </c>
      <c r="D205" s="11">
        <f t="shared" ref="D205:D213" si="65">$C$9*(($C$3*$C$4*($C$5-$C205)+$C$6*($C$7-$C205))/$C$8/$C$4)</f>
        <v>2.409793100719071E-5</v>
      </c>
      <c r="E205" s="11">
        <f t="shared" si="60"/>
        <v>2.3465360318141392E-5</v>
      </c>
      <c r="F205" s="11">
        <f t="shared" si="60"/>
        <v>2.3481965298628893E-5</v>
      </c>
      <c r="G205" s="12">
        <f t="shared" ref="G205:G213" si="66">$C$9*(($C$3*$C$4*($C$5-($C205+F205))+$C$6*($C$7-($C205+F205)))/$C$8/$C$4)</f>
        <v>2.2865127828822552E-5</v>
      </c>
      <c r="H205" s="5">
        <f t="shared" si="51"/>
        <v>41.377799596113029</v>
      </c>
      <c r="I205" s="11">
        <f t="shared" ref="I205:I213" si="67">$C$9*(($C$3*$C$4*($C205-$H205)+$C$6*($C$7-$H205))/$C$8/$C$4)</f>
        <v>2.6161841263058251E-4</v>
      </c>
      <c r="J205" s="11">
        <f t="shared" si="61"/>
        <v>2.5475092929900709E-4</v>
      </c>
      <c r="K205" s="11">
        <f t="shared" si="61"/>
        <v>2.5493120073656427E-4</v>
      </c>
      <c r="L205" s="12">
        <f t="shared" ref="L205:L213" si="68">$C$9*(($C$3*$C$4*($C205-($H205+K205))+$C$6*($C$7-($H205+K205)))/$C$8/$C$4)</f>
        <v>2.4823452459202147E-4</v>
      </c>
      <c r="M205" s="23">
        <f t="shared" si="52"/>
        <v>51.285026696170426</v>
      </c>
      <c r="N205" s="11">
        <f t="shared" ref="N205:N213" si="69">$C$9*(($C$3*$C$4*($H205-$M205)+$C$6*($C$7-$M205))/$C$8/$C$4)</f>
        <v>1.4260782567039883E-3</v>
      </c>
      <c r="O205" s="11">
        <f t="shared" si="62"/>
        <v>1.3886437024657424E-3</v>
      </c>
      <c r="P205" s="11">
        <f t="shared" si="62"/>
        <v>1.3896263595142386E-3</v>
      </c>
      <c r="Q205" s="12">
        <f t="shared" ref="Q205:Q213" si="70">$C$9*(($C$3*$C$4*($H205-($M205+P205))+$C$6*($C$7-($M205+P205)))/$C$8/$C$4)</f>
        <v>1.3531228728297152E-3</v>
      </c>
    </row>
    <row r="206" spans="2:17" x14ac:dyDescent="0.2">
      <c r="B206" s="27">
        <f t="shared" si="63"/>
        <v>96.5</v>
      </c>
      <c r="C206" s="5">
        <f t="shared" si="64"/>
        <v>30.951945420456305</v>
      </c>
      <c r="D206" s="11">
        <f t="shared" si="65"/>
        <v>2.2865426044063498E-5</v>
      </c>
      <c r="E206" s="11">
        <f t="shared" si="60"/>
        <v>2.2265208610292575E-5</v>
      </c>
      <c r="F206" s="11">
        <f t="shared" si="60"/>
        <v>2.2280964317928918E-5</v>
      </c>
      <c r="G206" s="12">
        <f t="shared" si="66"/>
        <v>2.1695675417390702E-5</v>
      </c>
      <c r="H206" s="5">
        <f t="shared" si="51"/>
        <v>41.37805446564591</v>
      </c>
      <c r="I206" s="11">
        <f t="shared" si="67"/>
        <v>2.4941157640500934E-4</v>
      </c>
      <c r="J206" s="11">
        <f t="shared" si="61"/>
        <v>2.4286452252431445E-4</v>
      </c>
      <c r="K206" s="11">
        <f t="shared" si="61"/>
        <v>2.4303638268884242E-4</v>
      </c>
      <c r="L206" s="12">
        <f t="shared" si="68"/>
        <v>2.3665216631366093E-4</v>
      </c>
      <c r="M206" s="23">
        <f t="shared" si="52"/>
        <v>51.286415986379339</v>
      </c>
      <c r="N206" s="11">
        <f t="shared" si="69"/>
        <v>1.3658839973802515E-3</v>
      </c>
      <c r="O206" s="11">
        <f t="shared" si="62"/>
        <v>1.3300295424489264E-3</v>
      </c>
      <c r="P206" s="11">
        <f t="shared" si="62"/>
        <v>1.330970721890992E-3</v>
      </c>
      <c r="Q206" s="12">
        <f t="shared" si="70"/>
        <v>1.2960080344810762E-3</v>
      </c>
    </row>
    <row r="207" spans="2:17" x14ac:dyDescent="0.2">
      <c r="B207" s="27">
        <f t="shared" si="63"/>
        <v>97</v>
      </c>
      <c r="C207" s="5">
        <f t="shared" si="64"/>
        <v>30.951967696030859</v>
      </c>
      <c r="D207" s="11">
        <f t="shared" si="65"/>
        <v>2.1695958379950752E-5</v>
      </c>
      <c r="E207" s="11">
        <f t="shared" si="60"/>
        <v>2.1126439472368474E-5</v>
      </c>
      <c r="F207" s="11">
        <f t="shared" si="60"/>
        <v>2.1141389343711127E-5</v>
      </c>
      <c r="G207" s="12">
        <f t="shared" si="66"/>
        <v>2.058603543935078E-5</v>
      </c>
      <c r="H207" s="5">
        <f t="shared" ref="H207:H213" si="71">H206+1/6*(I206+2*J206+2*K206+L206)</f>
        <v>41.378297443238104</v>
      </c>
      <c r="I207" s="11">
        <f t="shared" si="67"/>
        <v>2.3776903154259799E-4</v>
      </c>
      <c r="J207" s="11">
        <f t="shared" si="61"/>
        <v>2.3152759446452365E-4</v>
      </c>
      <c r="K207" s="11">
        <f t="shared" si="61"/>
        <v>2.3169143218774478E-4</v>
      </c>
      <c r="L207" s="12">
        <f t="shared" si="68"/>
        <v>2.2560523135257426E-4</v>
      </c>
      <c r="M207" s="23">
        <f t="shared" ref="M207:M213" si="72">M206+1/6*(N206+2*O206+2*P206+Q206)</f>
        <v>51.287746635139428</v>
      </c>
      <c r="N207" s="11">
        <f t="shared" si="69"/>
        <v>1.3081738170852191E-3</v>
      </c>
      <c r="O207" s="11">
        <f t="shared" si="62"/>
        <v>1.2738342543868839E-3</v>
      </c>
      <c r="P207" s="11">
        <f t="shared" si="62"/>
        <v>1.2747356679074641E-3</v>
      </c>
      <c r="Q207" s="12">
        <f t="shared" si="70"/>
        <v>1.2412501945201484E-3</v>
      </c>
    </row>
    <row r="208" spans="2:17" x14ac:dyDescent="0.2">
      <c r="B208" s="27">
        <f t="shared" si="63"/>
        <v>97.5</v>
      </c>
      <c r="C208" s="5">
        <f t="shared" si="64"/>
        <v>30.9519888323061</v>
      </c>
      <c r="D208" s="11">
        <f t="shared" si="65"/>
        <v>2.0586303929803761E-5</v>
      </c>
      <c r="E208" s="11">
        <f t="shared" si="60"/>
        <v>2.0045913451554043E-5</v>
      </c>
      <c r="F208" s="11">
        <f t="shared" si="60"/>
        <v>2.0060098701719653E-5</v>
      </c>
      <c r="G208" s="12">
        <f t="shared" si="66"/>
        <v>1.9533148747996167E-5</v>
      </c>
      <c r="H208" s="5">
        <f t="shared" si="71"/>
        <v>41.37852907862414</v>
      </c>
      <c r="I208" s="11">
        <f t="shared" si="67"/>
        <v>2.2666498753767429E-4</v>
      </c>
      <c r="J208" s="11">
        <f t="shared" si="61"/>
        <v>2.2071503161475903E-4</v>
      </c>
      <c r="K208" s="11">
        <f t="shared" si="61"/>
        <v>2.2087121795755137E-4</v>
      </c>
      <c r="L208" s="12">
        <f t="shared" si="68"/>
        <v>2.1506924859500032E-4</v>
      </c>
      <c r="M208" s="23">
        <f t="shared" si="72"/>
        <v>51.289021062448796</v>
      </c>
      <c r="N208" s="11">
        <f t="shared" si="69"/>
        <v>1.2528481526451855E-3</v>
      </c>
      <c r="O208" s="11">
        <f t="shared" si="62"/>
        <v>1.2199608886382407E-3</v>
      </c>
      <c r="P208" s="11">
        <f t="shared" si="62"/>
        <v>1.2208241793185835E-3</v>
      </c>
      <c r="Q208" s="12">
        <f t="shared" si="70"/>
        <v>1.1887548832308994E-3</v>
      </c>
    </row>
    <row r="209" spans="2:17" x14ac:dyDescent="0.2">
      <c r="B209" s="27">
        <f t="shared" si="63"/>
        <v>98</v>
      </c>
      <c r="C209" s="5">
        <f t="shared" si="64"/>
        <v>30.952008887552264</v>
      </c>
      <c r="D209" s="11">
        <f t="shared" si="65"/>
        <v>1.9533403506216017E-5</v>
      </c>
      <c r="E209" s="11">
        <f t="shared" si="60"/>
        <v>1.902065166416378E-5</v>
      </c>
      <c r="F209" s="11">
        <f t="shared" si="60"/>
        <v>1.9034111399946597E-5</v>
      </c>
      <c r="G209" s="12">
        <f t="shared" si="66"/>
        <v>1.8534112657675905E-5</v>
      </c>
      <c r="H209" s="5">
        <f t="shared" si="71"/>
        <v>41.378749896413353</v>
      </c>
      <c r="I209" s="11">
        <f t="shared" si="67"/>
        <v>2.1607481591206579E-4</v>
      </c>
      <c r="J209" s="11">
        <f t="shared" si="61"/>
        <v>2.1040285199455867E-4</v>
      </c>
      <c r="K209" s="11">
        <f t="shared" si="61"/>
        <v>2.105517410474249E-4</v>
      </c>
      <c r="L209" s="12">
        <f t="shared" si="68"/>
        <v>2.0502084950715016E-4</v>
      </c>
      <c r="M209" s="23">
        <f t="shared" si="72"/>
        <v>51.29024159131076</v>
      </c>
      <c r="N209" s="11">
        <f t="shared" si="69"/>
        <v>1.1998112768528131E-3</v>
      </c>
      <c r="O209" s="11">
        <f t="shared" si="62"/>
        <v>1.1683162308355009E-3</v>
      </c>
      <c r="P209" s="11">
        <f t="shared" si="62"/>
        <v>1.1691429757934202E-3</v>
      </c>
      <c r="Q209" s="12">
        <f t="shared" si="70"/>
        <v>1.1384312706237553E-3</v>
      </c>
    </row>
    <row r="210" spans="2:17" x14ac:dyDescent="0.2">
      <c r="B210" s="27">
        <f t="shared" si="63"/>
        <v>98.5</v>
      </c>
      <c r="C210" s="5">
        <f t="shared" si="64"/>
        <v>30.952027917059311</v>
      </c>
      <c r="D210" s="11">
        <f t="shared" si="65"/>
        <v>1.8534354386247286E-5</v>
      </c>
      <c r="E210" s="11">
        <f t="shared" si="60"/>
        <v>1.8047827583473009E-5</v>
      </c>
      <c r="F210" s="11">
        <f t="shared" si="60"/>
        <v>1.8060598912143176E-5</v>
      </c>
      <c r="G210" s="12">
        <f t="shared" si="66"/>
        <v>1.7586172943310884E-5</v>
      </c>
      <c r="H210" s="5">
        <f t="shared" si="71"/>
        <v>41.378960397221938</v>
      </c>
      <c r="I210" s="11">
        <f t="shared" si="67"/>
        <v>2.0597499881387193E-4</v>
      </c>
      <c r="J210" s="11">
        <f t="shared" si="61"/>
        <v>2.0056815509474291E-4</v>
      </c>
      <c r="K210" s="11">
        <f t="shared" si="61"/>
        <v>2.0071008474269547E-4</v>
      </c>
      <c r="L210" s="12">
        <f t="shared" si="68"/>
        <v>1.9543771936491794E-4</v>
      </c>
      <c r="M210" s="23">
        <f t="shared" si="72"/>
        <v>51.291410451470881</v>
      </c>
      <c r="N210" s="11">
        <f t="shared" si="69"/>
        <v>1.148971158875611E-3</v>
      </c>
      <c r="O210" s="11">
        <f t="shared" si="62"/>
        <v>1.1188106659553796E-3</v>
      </c>
      <c r="P210" s="11">
        <f t="shared" si="62"/>
        <v>1.1196023788942284E-3</v>
      </c>
      <c r="Q210" s="12">
        <f t="shared" si="70"/>
        <v>1.0901920339838399E-3</v>
      </c>
    </row>
    <row r="211" spans="2:17" x14ac:dyDescent="0.2">
      <c r="B211" s="27">
        <f t="shared" si="63"/>
        <v>99</v>
      </c>
      <c r="C211" s="5">
        <f t="shared" si="64"/>
        <v>30.952045973289366</v>
      </c>
      <c r="D211" s="11">
        <f t="shared" si="65"/>
        <v>1.7586402308324977E-5</v>
      </c>
      <c r="E211" s="11">
        <f t="shared" si="60"/>
        <v>1.7124759247735711E-5</v>
      </c>
      <c r="F211" s="11">
        <f t="shared" si="60"/>
        <v>1.7136877378106874E-5</v>
      </c>
      <c r="G211" s="12">
        <f t="shared" si="66"/>
        <v>1.6686716245999379E-5</v>
      </c>
      <c r="H211" s="5">
        <f t="shared" si="71"/>
        <v>41.379161058754917</v>
      </c>
      <c r="I211" s="11">
        <f t="shared" si="67"/>
        <v>1.9634307983506006E-4</v>
      </c>
      <c r="J211" s="11">
        <f t="shared" si="61"/>
        <v>1.9118907398944885E-4</v>
      </c>
      <c r="K211" s="11">
        <f t="shared" si="61"/>
        <v>1.9132436664290252E-4</v>
      </c>
      <c r="L211" s="12">
        <f t="shared" si="68"/>
        <v>1.8629855058657085E-4</v>
      </c>
      <c r="M211" s="23">
        <f t="shared" si="72"/>
        <v>51.292529783017976</v>
      </c>
      <c r="N211" s="11">
        <f t="shared" si="69"/>
        <v>1.1002393293021555E-3</v>
      </c>
      <c r="O211" s="11">
        <f t="shared" si="62"/>
        <v>1.0713580469079035E-3</v>
      </c>
      <c r="P211" s="11">
        <f t="shared" si="62"/>
        <v>1.0721161805706174E-3</v>
      </c>
      <c r="Q211" s="12">
        <f t="shared" si="70"/>
        <v>1.043953229821966E-3</v>
      </c>
    </row>
    <row r="212" spans="2:17" x14ac:dyDescent="0.2">
      <c r="B212" s="27">
        <f t="shared" si="63"/>
        <v>99.5</v>
      </c>
      <c r="C212" s="5">
        <f t="shared" si="64"/>
        <v>30.952063106021335</v>
      </c>
      <c r="D212" s="11">
        <f t="shared" si="65"/>
        <v>1.6686933879896058E-5</v>
      </c>
      <c r="E212" s="11">
        <f t="shared" si="60"/>
        <v>1.6248901865537845E-5</v>
      </c>
      <c r="F212" s="11">
        <f t="shared" si="60"/>
        <v>1.6260400205965197E-5</v>
      </c>
      <c r="G212" s="12">
        <f t="shared" si="66"/>
        <v>1.5833262869136888E-5</v>
      </c>
      <c r="H212" s="5">
        <f t="shared" si="71"/>
        <v>41.379352336840199</v>
      </c>
      <c r="I212" s="11">
        <f t="shared" si="67"/>
        <v>1.8715761695625588E-4</v>
      </c>
      <c r="J212" s="11">
        <f t="shared" si="61"/>
        <v>1.8224472951146708E-4</v>
      </c>
      <c r="K212" s="11">
        <f t="shared" si="61"/>
        <v>1.8237369280655003E-4</v>
      </c>
      <c r="L212" s="12">
        <f t="shared" si="68"/>
        <v>1.7758299808394895E-4</v>
      </c>
      <c r="M212" s="23">
        <f t="shared" si="72"/>
        <v>51.293601639853655</v>
      </c>
      <c r="N212" s="11">
        <f t="shared" si="69"/>
        <v>1.0535307496930386E-3</v>
      </c>
      <c r="O212" s="11">
        <f t="shared" si="62"/>
        <v>1.025875567513765E-3</v>
      </c>
      <c r="P212" s="11">
        <f t="shared" si="62"/>
        <v>1.0266015160460143E-3</v>
      </c>
      <c r="Q212" s="12">
        <f t="shared" si="70"/>
        <v>9.9963417010064852E-4</v>
      </c>
    </row>
    <row r="213" spans="2:17" ht="13.5" thickBot="1" x14ac:dyDescent="0.25">
      <c r="B213" s="28">
        <f t="shared" si="63"/>
        <v>100</v>
      </c>
      <c r="C213" s="7">
        <f t="shared" si="64"/>
        <v>30.952079362488149</v>
      </c>
      <c r="D213" s="13">
        <f t="shared" si="65"/>
        <v>1.5833469372182664E-5</v>
      </c>
      <c r="E213" s="13">
        <f>$C$9*(($C$3*$C$4*($C$5-($C213+1/2*D213))+$C$6*($C$7-($C213+1/2*D213)))/$C$8/$C$4)</f>
        <v>1.541784080131947E-5</v>
      </c>
      <c r="F213" s="13">
        <f>$C$9*(($C$3*$C$4*($C$5-($C213+1/2*E213))+$C$6*($C$7-($C213+1/2*E213)))/$C$8/$C$4)</f>
        <v>1.5428751051217659E-5</v>
      </c>
      <c r="G213" s="14">
        <f t="shared" si="66"/>
        <v>1.5023459941971851E-5</v>
      </c>
      <c r="H213" s="7">
        <f t="shared" si="71"/>
        <v>41.379534666416809</v>
      </c>
      <c r="I213" s="13">
        <f t="shared" si="67"/>
        <v>1.7839813752493683E-4</v>
      </c>
      <c r="J213" s="13">
        <f>$C$9*(($C$3*$C$4*($C213-($H213+1/2*I213))+$C$6*($C$7-($H213+1/2*I213)))/$C$8/$C$4)</f>
        <v>1.7371518641505189E-4</v>
      </c>
      <c r="K213" s="13">
        <f>$C$9*(($C$3*$C$4*($C213-($H213+1/2*J213))+$C$6*($C$7-($H213+1/2*J213)))/$C$8/$C$4)</f>
        <v>1.7383811388151571E-4</v>
      </c>
      <c r="L213" s="14">
        <f t="shared" si="68"/>
        <v>1.6927163654622746E-4</v>
      </c>
      <c r="M213" s="24">
        <f t="shared" si="72"/>
        <v>51.294627993034808</v>
      </c>
      <c r="N213" s="13">
        <f t="shared" si="69"/>
        <v>1.0087636865130775E-3</v>
      </c>
      <c r="O213" s="13">
        <f>$C$9*(($C$3*$C$4*($H213-($M213+1/2*N213))+$C$6*($C$7-($M213+1/2*N213)))/$C$8/$C$4)</f>
        <v>9.8228363974209288E-4</v>
      </c>
      <c r="P213" s="13">
        <f>$C$9*(($C$3*$C$4*($H213-($M213+1/2*O213))+$C$6*($C$7-($M213+1/2*O213)))/$C$8/$C$4)</f>
        <v>9.8297874096977015E-4</v>
      </c>
      <c r="Q213" s="14">
        <f t="shared" si="70"/>
        <v>9.5715730261207454E-4</v>
      </c>
    </row>
  </sheetData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Problema 6 Folla 1</vt:lpstr>
      <vt:lpstr>Problema 6 Gráfico1</vt:lpstr>
    </vt:vector>
  </TitlesOfParts>
  <Company>Universidade de Vigo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Anxo Sánchez Bermúdez</dc:creator>
  <cp:lastModifiedBy>anxosanchez@hotmail.com</cp:lastModifiedBy>
  <dcterms:created xsi:type="dcterms:W3CDTF">2001-06-20T18:34:53Z</dcterms:created>
  <dcterms:modified xsi:type="dcterms:W3CDTF">2020-11-24T17:46:16Z</dcterms:modified>
</cp:coreProperties>
</file>