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192" tabRatio="600" firstSheet="1" activeTab="6" autoFilterDateGrouping="1"/>
  </bookViews>
  <sheets>
    <sheet name="Data" sheetId="1" state="hidden" r:id="rId1"/>
    <sheet name="Table 1.1" sheetId="2" state="visible" r:id="rId2"/>
    <sheet name="Table 1.2" sheetId="3" state="visible" r:id="rId3"/>
    <sheet name="Table 1.3" sheetId="4" state="visible" r:id="rId4"/>
    <sheet name="Table 1.4" sheetId="5" state="visible" r:id="rId5"/>
    <sheet name="Table 1.5" sheetId="6" state="visible" r:id="rId6"/>
    <sheet name="Result" sheetId="7" state="visible" r:id="rId7"/>
  </sheets>
  <definedNames/>
  <calcPr calcId="162913" fullCalcOnLoad="1"/>
</workbook>
</file>

<file path=xl/styles.xml><?xml version="1.0" encoding="utf-8"?>
<styleSheet xmlns="http://schemas.openxmlformats.org/spreadsheetml/2006/main">
  <numFmts count="5">
    <numFmt numFmtId="164" formatCode="0.000"/>
    <numFmt numFmtId="165" formatCode="0.0000"/>
    <numFmt numFmtId="166" formatCode="0.00000000"/>
    <numFmt numFmtId="167" formatCode="0.00000"/>
    <numFmt numFmtId="168" formatCode=";;;"/>
  </numFmts>
  <fonts count="4">
    <font>
      <name val="Calibri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color theme="1"/>
      <sz val="9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pivotButton="0" quotePrefix="0" xfId="0"/>
    <xf numFmtId="164" fontId="0" fillId="0" borderId="0" pivotButton="0" quotePrefix="0" xfId="0"/>
    <xf numFmtId="2" fontId="0" fillId="0" borderId="0" pivotButton="0" quotePrefix="0" xfId="0"/>
    <xf numFmtId="0" fontId="0" fillId="0" borderId="1" pivotButton="0" quotePrefix="0" xfId="0"/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top"/>
    </xf>
    <xf numFmtId="2" fontId="1" fillId="0" borderId="1" applyAlignment="1" pivotButton="0" quotePrefix="0" xfId="0">
      <alignment vertical="center"/>
    </xf>
    <xf numFmtId="2" fontId="0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  <xf numFmtId="2" fontId="2" fillId="0" borderId="1" applyAlignment="1" pivotButton="0" quotePrefix="0" xfId="0">
      <alignment horizontal="center" vertical="center" wrapText="1"/>
    </xf>
    <xf numFmtId="165" fontId="2" fillId="0" borderId="1" applyAlignment="1" pivotButton="0" quotePrefix="0" xfId="0">
      <alignment horizontal="center" vertical="center" wrapText="1"/>
    </xf>
    <xf numFmtId="166" fontId="2" fillId="0" borderId="1" applyAlignment="1" pivotButton="0" quotePrefix="0" xfId="0">
      <alignment horizontal="center" vertical="center" wrapText="1"/>
    </xf>
    <xf numFmtId="0" fontId="2" fillId="0" borderId="1" pivotButton="0" quotePrefix="0" xfId="0"/>
    <xf numFmtId="2" fontId="2" fillId="0" borderId="1" pivotButton="0" quotePrefix="0" xfId="0"/>
    <xf numFmtId="164" fontId="2" fillId="0" borderId="1" pivotButton="0" quotePrefix="0" xfId="0"/>
    <xf numFmtId="0" fontId="2" fillId="0" borderId="2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 vertical="center"/>
    </xf>
    <xf numFmtId="2" fontId="3" fillId="0" borderId="3" applyAlignment="1" pivotButton="0" quotePrefix="0" xfId="0">
      <alignment horizontal="center" vertical="center"/>
    </xf>
    <xf numFmtId="164" fontId="2" fillId="0" borderId="5" pivotButton="0" quotePrefix="0" xfId="0"/>
    <xf numFmtId="2" fontId="2" fillId="0" borderId="5" pivotButton="0" quotePrefix="0" xfId="0"/>
    <xf numFmtId="2" fontId="2" fillId="0" borderId="5" applyAlignment="1" pivotButton="0" quotePrefix="0" xfId="0">
      <alignment horizontal="left" vertical="center"/>
    </xf>
    <xf numFmtId="164" fontId="2" fillId="0" borderId="4" applyAlignment="1" pivotButton="0" quotePrefix="0" xfId="0">
      <alignment vertical="center"/>
    </xf>
    <xf numFmtId="165" fontId="2" fillId="0" borderId="1" pivotButton="0" quotePrefix="0" xfId="0"/>
    <xf numFmtId="165" fontId="2" fillId="0" borderId="4" applyAlignment="1" pivotButton="0" quotePrefix="0" xfId="0">
      <alignment vertical="center"/>
    </xf>
    <xf numFmtId="166" fontId="2" fillId="0" borderId="1" pivotButton="0" quotePrefix="0" xfId="0"/>
    <xf numFmtId="166" fontId="2" fillId="0" borderId="4" applyAlignment="1" pivotButton="0" quotePrefix="0" xfId="0">
      <alignment vertical="center"/>
    </xf>
    <xf numFmtId="167" fontId="0" fillId="0" borderId="0" pivotButton="0" quotePrefix="0" xfId="0"/>
    <xf numFmtId="168" fontId="0" fillId="0" borderId="0" pivotButton="0" quotePrefix="0" xfId="0"/>
    <xf numFmtId="168" fontId="0" fillId="0" borderId="0" pivotButton="0" quotePrefix="0" xfId="0"/>
    <xf numFmtId="167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charts/chart1.xml><?xml version="1.0" encoding="utf-8"?>
<chartSpace xmlns:a="http://schemas.openxmlformats.org/drawingml/2006/main" xmlns="http://schemas.openxmlformats.org/drawingml/2006/chart">
  <chart>
    <plotArea>
      <layout/>
      <barChart>
        <barDir val="col"/>
        <grouping val="clustered"/>
        <varyColors val="0"/>
        <ser>
          <idx val="0"/>
          <order val="0"/>
          <spPr>
            <a:noFill/>
            <a:ln w="12700">
              <a:solidFill>
                <a:schemeClr val="tx1"/>
              </a:solidFill>
              <a:prstDash val="solid"/>
            </a:ln>
          </spPr>
          <invertIfNegative val="0"/>
          <cat>
            <strLit>
              <ptCount val="1"/>
            </strLit>
          </cat>
          <val>
            <numRef>
              <f>'Table 1.5'!$C$4:$V$4</f>
              <numCache>
                <formatCode>;;;</formatCode>
                <ptCount val="2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4</v>
                </pt>
                <pt idx="8">
                  <v>11</v>
                </pt>
                <pt idx="9">
                  <v>10</v>
                </pt>
                <pt idx="10">
                  <v>15</v>
                </pt>
                <pt idx="11">
                  <v>6</v>
                </pt>
                <pt idx="12">
                  <v>4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0"/>
        <axId val="443958048"/>
        <axId val="443955424"/>
      </barChart>
      <catAx>
        <axId val="443958048"/>
        <scaling>
          <orientation val="minMax"/>
        </scaling>
        <delete val="0"/>
        <axPos val="b"/>
        <numFmt formatCode="General" sourceLinked="1"/>
        <majorTickMark val="cross"/>
        <minorTickMark val="none"/>
        <tickLblPos val="nextTo"/>
        <spPr>
          <a:noFill/>
          <a:ln w="25400" cap="flat" cmpd="sng" algn="ctr">
            <a:solidFill>
              <a:schemeClr val="tx1"/>
            </a:solidFill>
            <a:prstDash val="solid"/>
            <a:round/>
            <a:tailEnd type="stealth" w="med" len="lg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443955424"/>
        <crosses val="autoZero"/>
        <auto val="1"/>
        <lblAlgn val="ctr"/>
        <lblOffset val="100"/>
        <noMultiLvlLbl val="0"/>
      </catAx>
      <valAx>
        <axId val="443955424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#&quot;/50&quot;;&quot;&quot;;&quot;&quot;" sourceLinked="0"/>
        <majorTickMark val="cross"/>
        <minorTickMark val="none"/>
        <tickLblPos val="low"/>
        <spPr>
          <a:noFill/>
          <a:ln w="25400">
            <a:solidFill>
              <a:schemeClr val="tx1"/>
            </a:solidFill>
            <a:prstDash val="solid"/>
            <a:tailEnd type="stealth" w="med" len="lg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443958048"/>
        <crossesAt val="11"/>
        <crossBetween val="between"/>
      </valAx>
    </plotArea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plotArea>
      <layout/>
      <barChart>
        <barDir val="col"/>
        <grouping val="clustered"/>
        <varyColors val="0"/>
        <ser>
          <idx val="0"/>
          <order val="0"/>
          <spPr>
            <a:noFill/>
            <a:ln w="12700">
              <a:solidFill>
                <a:schemeClr val="tx1"/>
              </a:solidFill>
              <a:prstDash val="solid"/>
            </a:ln>
          </spPr>
          <invertIfNegative val="0"/>
          <cat>
            <strLit>
              <ptCount val="1"/>
            </strLit>
          </cat>
          <val>
            <numRef>
              <f>'Table 1.5'!$C$5:$V$5</f>
              <numCache>
                <formatCode>;;;</formatCode>
                <ptCount val="2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1</v>
                </pt>
                <pt idx="6">
                  <v>3</v>
                </pt>
                <pt idx="7">
                  <v>5</v>
                </pt>
                <pt idx="8">
                  <v>16</v>
                </pt>
                <pt idx="9">
                  <v>19</v>
                </pt>
                <pt idx="10">
                  <v>29</v>
                </pt>
                <pt idx="11">
                  <v>16</v>
                </pt>
                <pt idx="12">
                  <v>10</v>
                </pt>
                <pt idx="13">
                  <v>1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0"/>
        <axId val="443958048"/>
        <axId val="443955424"/>
      </barChart>
      <catAx>
        <axId val="443958048"/>
        <scaling>
          <orientation val="minMax"/>
        </scaling>
        <delete val="0"/>
        <axPos val="b"/>
        <numFmt formatCode="General" sourceLinked="1"/>
        <majorTickMark val="cross"/>
        <minorTickMark val="none"/>
        <tickLblPos val="nextTo"/>
        <spPr>
          <a:noFill/>
          <a:ln w="25400" cap="flat" cmpd="sng" algn="ctr">
            <a:solidFill>
              <a:schemeClr val="tx1"/>
            </a:solidFill>
            <a:prstDash val="solid"/>
            <a:round/>
            <a:tailEnd type="stealth" w="med" len="lg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443955424"/>
        <crosses val="autoZero"/>
        <auto val="1"/>
        <lblAlgn val="ctr"/>
        <lblOffset val="100"/>
        <noMultiLvlLbl val="0"/>
      </catAx>
      <valAx>
        <axId val="443955424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#&quot;/100&quot;;&quot;&quot;;&quot;&quot;" sourceLinked="0"/>
        <majorTickMark val="cross"/>
        <minorTickMark val="none"/>
        <tickLblPos val="low"/>
        <spPr>
          <a:noFill/>
          <a:ln w="25400">
            <a:solidFill>
              <a:schemeClr val="tx1"/>
            </a:solidFill>
            <a:prstDash val="solid"/>
            <a:tailEnd type="stealth" w="med" len="lg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443958048"/>
        <crossesAt val="11"/>
        <crossBetween val="between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Relationship Type="http://schemas.openxmlformats.org/officeDocument/2006/relationships/chart" Target="/xl/charts/chart2.xml" Id="rId2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0</col>
      <colOff>0</colOff>
      <row>3</row>
      <rowOff>179070</rowOff>
    </from>
    <to>
      <col>6</col>
      <colOff>60960</colOff>
      <row>18</row>
      <rowOff>179070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  <twoCellAnchor>
    <from>
      <col>6</col>
      <colOff>0</colOff>
      <row>4</row>
      <rowOff>0</rowOff>
    </from>
    <to>
      <col>13</col>
      <colOff>304800</colOff>
      <row>19</row>
      <rowOff>0</rowOff>
    </to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B2" sqref="B2"/>
    </sheetView>
  </sheetViews>
  <sheetFormatPr baseColWidth="8" defaultRowHeight="14.4"/>
  <cols>
    <col width="8.44140625" customWidth="1" style="4" min="1" max="1"/>
    <col width="14.33203125" customWidth="1" style="2" min="2" max="2"/>
    <col width="8.88671875" customWidth="1" style="1" min="3" max="3"/>
    <col width="8.88671875" customWidth="1" style="4" min="4" max="4"/>
  </cols>
  <sheetData>
    <row r="1" ht="43.2" customHeight="1" s="4">
      <c r="A1" s="5" t="inlineStr">
        <is>
          <t>Номер досліду, n</t>
        </is>
      </c>
      <c r="B1" s="8" t="inlineStr">
        <is>
          <t>Час п'яти коливань</t>
        </is>
      </c>
    </row>
    <row r="2">
      <c r="A2" s="3" t="n">
        <v>1</v>
      </c>
      <c r="B2" s="7" t="n">
        <v>15.86</v>
      </c>
    </row>
    <row r="3">
      <c r="A3" s="3" t="n">
        <v>2</v>
      </c>
      <c r="B3" s="7" t="n">
        <v>15.9</v>
      </c>
    </row>
    <row r="4">
      <c r="A4" s="3" t="n">
        <v>3</v>
      </c>
      <c r="B4" s="7" t="n">
        <v>15.82</v>
      </c>
    </row>
    <row r="5">
      <c r="A5" s="3" t="n">
        <v>4</v>
      </c>
      <c r="B5" s="7" t="n">
        <v>15.64</v>
      </c>
    </row>
    <row r="6">
      <c r="A6" s="3" t="n">
        <v>5</v>
      </c>
      <c r="B6" s="7" t="n">
        <v>15.72</v>
      </c>
    </row>
    <row r="7">
      <c r="A7" s="3" t="n">
        <v>6</v>
      </c>
      <c r="B7" s="7" t="n">
        <v>15.74</v>
      </c>
    </row>
    <row r="8">
      <c r="A8" s="3" t="n">
        <v>7</v>
      </c>
      <c r="B8" s="7" t="n">
        <v>15.79</v>
      </c>
    </row>
    <row r="9">
      <c r="A9" s="3" t="n">
        <v>8</v>
      </c>
      <c r="B9" s="7" t="n">
        <v>15.85</v>
      </c>
    </row>
    <row r="10">
      <c r="A10" s="3" t="n">
        <v>9</v>
      </c>
      <c r="B10" s="7" t="n">
        <v>15.79</v>
      </c>
    </row>
    <row r="11">
      <c r="A11" s="3" t="n">
        <v>10</v>
      </c>
      <c r="B11" s="7" t="n">
        <v>15.74</v>
      </c>
    </row>
    <row r="12">
      <c r="A12" s="3" t="n">
        <v>11</v>
      </c>
      <c r="B12" s="7" t="n">
        <v>15.76</v>
      </c>
    </row>
    <row r="13">
      <c r="A13" s="3" t="n">
        <v>12</v>
      </c>
      <c r="B13" s="7" t="n">
        <v>15.8</v>
      </c>
    </row>
    <row r="14">
      <c r="A14" s="3" t="n">
        <v>13</v>
      </c>
      <c r="B14" s="7" t="n">
        <v>15.88</v>
      </c>
    </row>
    <row r="15">
      <c r="A15" s="3" t="n">
        <v>14</v>
      </c>
      <c r="B15" s="7" t="n">
        <v>15.93</v>
      </c>
    </row>
    <row r="16">
      <c r="A16" s="3" t="n">
        <v>15</v>
      </c>
      <c r="B16" s="7" t="n">
        <v>15.81</v>
      </c>
    </row>
    <row r="17">
      <c r="A17" s="3" t="n">
        <v>16</v>
      </c>
      <c r="B17" s="7" t="n">
        <v>15.79</v>
      </c>
    </row>
    <row r="18">
      <c r="A18" s="3" t="n">
        <v>17</v>
      </c>
      <c r="B18" s="7" t="n">
        <v>15.79</v>
      </c>
    </row>
    <row r="19">
      <c r="A19" s="3" t="n">
        <v>18</v>
      </c>
      <c r="B19" s="7" t="n">
        <v>15.83</v>
      </c>
    </row>
    <row r="20">
      <c r="A20" s="3" t="n">
        <v>19</v>
      </c>
      <c r="B20" s="7" t="n">
        <v>15.83</v>
      </c>
    </row>
    <row r="21">
      <c r="A21" s="3" t="n">
        <v>20</v>
      </c>
      <c r="B21" s="7" t="n">
        <v>15.94</v>
      </c>
    </row>
    <row r="22">
      <c r="A22" s="3" t="n">
        <v>21</v>
      </c>
      <c r="B22" s="7" t="n">
        <v>15.99</v>
      </c>
    </row>
    <row r="23">
      <c r="A23" s="3" t="n">
        <v>22</v>
      </c>
      <c r="B23" s="7" t="n">
        <v>15.8</v>
      </c>
    </row>
    <row r="24">
      <c r="A24" s="3" t="n">
        <v>23</v>
      </c>
      <c r="B24" s="7" t="n">
        <v>15.82</v>
      </c>
    </row>
    <row r="25">
      <c r="A25" s="3" t="n">
        <v>24</v>
      </c>
      <c r="B25" s="7" t="n">
        <v>15.82</v>
      </c>
    </row>
    <row r="26">
      <c r="A26" s="3" t="n">
        <v>25</v>
      </c>
      <c r="B26" s="7" t="n">
        <v>15.85</v>
      </c>
    </row>
    <row r="27">
      <c r="A27" s="3" t="n">
        <v>26</v>
      </c>
      <c r="B27" s="7" t="n">
        <v>15.87</v>
      </c>
    </row>
    <row r="28">
      <c r="A28" s="3" t="n">
        <v>27</v>
      </c>
      <c r="B28" s="7" t="n">
        <v>15.94</v>
      </c>
    </row>
    <row r="29">
      <c r="A29" s="3" t="n">
        <v>28</v>
      </c>
      <c r="B29" s="7" t="n">
        <v>15.82</v>
      </c>
    </row>
    <row r="30">
      <c r="A30" s="3" t="n">
        <v>29</v>
      </c>
      <c r="B30" s="7" t="n">
        <v>15.76</v>
      </c>
    </row>
    <row r="31">
      <c r="A31" s="3" t="n">
        <v>30</v>
      </c>
      <c r="B31" s="7" t="n">
        <v>15.91</v>
      </c>
    </row>
    <row r="32">
      <c r="A32" s="3" t="n">
        <v>31</v>
      </c>
      <c r="B32" s="7" t="n">
        <v>15.9</v>
      </c>
    </row>
    <row r="33">
      <c r="A33" s="3" t="n">
        <v>32</v>
      </c>
      <c r="B33" s="7" t="n">
        <v>15.86</v>
      </c>
    </row>
    <row r="34">
      <c r="A34" s="3" t="n">
        <v>33</v>
      </c>
      <c r="B34" s="7" t="n">
        <v>15.68</v>
      </c>
    </row>
    <row r="35">
      <c r="A35" s="3" t="n">
        <v>34</v>
      </c>
      <c r="B35" s="7" t="n">
        <v>15.87</v>
      </c>
    </row>
    <row r="36">
      <c r="A36" s="3" t="n">
        <v>35</v>
      </c>
      <c r="B36" s="7" t="n">
        <v>15.85</v>
      </c>
    </row>
    <row r="37">
      <c r="A37" s="3" t="n">
        <v>36</v>
      </c>
      <c r="B37" s="7" t="n">
        <v>15.78</v>
      </c>
    </row>
    <row r="38">
      <c r="A38" s="3" t="n">
        <v>37</v>
      </c>
      <c r="B38" s="7" t="n">
        <v>15.82</v>
      </c>
    </row>
    <row r="39">
      <c r="A39" s="3" t="n">
        <v>38</v>
      </c>
      <c r="B39" s="7" t="n">
        <v>15.84</v>
      </c>
    </row>
    <row r="40">
      <c r="A40" s="3" t="n">
        <v>39</v>
      </c>
      <c r="B40" s="7" t="n">
        <v>15.91</v>
      </c>
    </row>
    <row r="41">
      <c r="A41" s="3" t="n">
        <v>40</v>
      </c>
      <c r="B41" s="7" t="n">
        <v>15.93</v>
      </c>
    </row>
    <row r="42">
      <c r="A42" s="3" t="n">
        <v>41</v>
      </c>
      <c r="B42" s="7" t="n">
        <v>15.85</v>
      </c>
    </row>
    <row r="43">
      <c r="A43" s="3" t="n">
        <v>42</v>
      </c>
      <c r="B43" s="7" t="n">
        <v>15.85</v>
      </c>
    </row>
    <row r="44">
      <c r="A44" s="3" t="n">
        <v>43</v>
      </c>
      <c r="B44" s="7" t="n">
        <v>15.89</v>
      </c>
    </row>
    <row r="45">
      <c r="A45" s="3" t="n">
        <v>44</v>
      </c>
      <c r="B45" s="7" t="n">
        <v>15.9</v>
      </c>
    </row>
    <row r="46">
      <c r="A46" s="3" t="n">
        <v>45</v>
      </c>
      <c r="B46" s="7" t="n">
        <v>15.93</v>
      </c>
    </row>
    <row r="47">
      <c r="A47" s="3" t="n">
        <v>46</v>
      </c>
      <c r="B47" s="7" t="n">
        <v>15.92</v>
      </c>
    </row>
    <row r="48">
      <c r="A48" s="3" t="n">
        <v>47</v>
      </c>
      <c r="B48" s="7" t="n">
        <v>15.71</v>
      </c>
    </row>
    <row r="49">
      <c r="A49" s="3" t="n">
        <v>48</v>
      </c>
      <c r="B49" s="7" t="n">
        <v>15.83</v>
      </c>
    </row>
    <row r="50">
      <c r="A50" s="3" t="n">
        <v>49</v>
      </c>
      <c r="B50" s="7" t="n">
        <v>15.79</v>
      </c>
    </row>
    <row r="51">
      <c r="A51" s="3" t="n">
        <v>50</v>
      </c>
      <c r="B51" s="7" t="n">
        <v>15.79</v>
      </c>
    </row>
    <row r="52">
      <c r="A52" s="3" t="n">
        <v>51</v>
      </c>
      <c r="B52" s="7" t="n">
        <v>15.87</v>
      </c>
    </row>
    <row r="53">
      <c r="A53" s="3" t="n">
        <v>52</v>
      </c>
      <c r="B53" s="7" t="n">
        <v>15.89</v>
      </c>
    </row>
    <row r="54">
      <c r="A54" s="3" t="n">
        <v>53</v>
      </c>
      <c r="B54" s="7" t="n">
        <v>15.79</v>
      </c>
    </row>
    <row r="55">
      <c r="A55" s="3" t="n">
        <v>54</v>
      </c>
      <c r="B55" s="7" t="n">
        <v>15.78</v>
      </c>
    </row>
    <row r="56">
      <c r="A56" s="3" t="n">
        <v>55</v>
      </c>
      <c r="B56" s="7" t="n">
        <v>15.9</v>
      </c>
    </row>
    <row r="57">
      <c r="A57" s="3" t="n">
        <v>56</v>
      </c>
      <c r="B57" s="7" t="n">
        <v>15.84</v>
      </c>
    </row>
    <row r="58">
      <c r="A58" s="3" t="n">
        <v>57</v>
      </c>
      <c r="B58" s="7" t="n">
        <v>15.81</v>
      </c>
    </row>
    <row r="59">
      <c r="A59" s="3" t="n">
        <v>58</v>
      </c>
      <c r="B59" s="7" t="n">
        <v>15.77</v>
      </c>
    </row>
    <row r="60">
      <c r="A60" s="3" t="n">
        <v>59</v>
      </c>
      <c r="B60" s="7" t="n">
        <v>15.85</v>
      </c>
    </row>
    <row r="61">
      <c r="A61" s="3" t="n">
        <v>60</v>
      </c>
      <c r="B61" s="7" t="n">
        <v>15.78</v>
      </c>
    </row>
    <row r="62">
      <c r="A62" s="3" t="n">
        <v>61</v>
      </c>
      <c r="B62" s="7" t="n">
        <v>15.95</v>
      </c>
    </row>
    <row r="63">
      <c r="A63" s="3" t="n">
        <v>62</v>
      </c>
      <c r="B63" s="7" t="n">
        <v>15.78</v>
      </c>
    </row>
    <row r="64">
      <c r="A64" s="3" t="n">
        <v>63</v>
      </c>
      <c r="B64" s="7" t="n">
        <v>15.81</v>
      </c>
    </row>
    <row r="65">
      <c r="A65" s="3" t="n">
        <v>64</v>
      </c>
      <c r="B65" s="7" t="n">
        <v>15.97</v>
      </c>
    </row>
    <row r="66">
      <c r="A66" s="3" t="n">
        <v>65</v>
      </c>
      <c r="B66" s="7" t="n">
        <v>15.85</v>
      </c>
    </row>
    <row r="67">
      <c r="A67" s="3" t="n">
        <v>66</v>
      </c>
      <c r="B67" s="7" t="n">
        <v>15.93</v>
      </c>
    </row>
    <row r="68">
      <c r="A68" s="3" t="n">
        <v>67</v>
      </c>
      <c r="B68" s="7" t="n">
        <v>15.78</v>
      </c>
    </row>
    <row r="69">
      <c r="A69" s="3" t="n">
        <v>68</v>
      </c>
      <c r="B69" s="7" t="n">
        <v>15.88</v>
      </c>
    </row>
    <row r="70">
      <c r="A70" s="3" t="n">
        <v>69</v>
      </c>
      <c r="B70" s="7" t="n">
        <v>15.89</v>
      </c>
    </row>
    <row r="71">
      <c r="A71" s="3" t="n">
        <v>70</v>
      </c>
      <c r="B71" s="7" t="n">
        <v>15.76</v>
      </c>
    </row>
    <row r="72">
      <c r="A72" s="3" t="n">
        <v>71</v>
      </c>
      <c r="B72" s="7" t="n">
        <v>15.71</v>
      </c>
    </row>
    <row r="73">
      <c r="A73" s="3" t="n">
        <v>72</v>
      </c>
      <c r="B73" s="7" t="n">
        <v>15.85</v>
      </c>
    </row>
    <row r="74">
      <c r="A74" s="3" t="n">
        <v>73</v>
      </c>
      <c r="B74" s="7" t="n">
        <v>15.89</v>
      </c>
    </row>
    <row r="75">
      <c r="A75" s="3" t="n">
        <v>74</v>
      </c>
      <c r="B75" s="7" t="n">
        <v>15.8</v>
      </c>
    </row>
    <row r="76">
      <c r="A76" s="3" t="n">
        <v>75</v>
      </c>
      <c r="B76" s="7" t="n">
        <v>15.85</v>
      </c>
    </row>
    <row r="77">
      <c r="A77" s="3" t="n">
        <v>76</v>
      </c>
      <c r="B77" s="7" t="n">
        <v>15.81</v>
      </c>
    </row>
    <row r="78">
      <c r="A78" s="3" t="n">
        <v>77</v>
      </c>
      <c r="B78" s="7" t="n">
        <v>15.79</v>
      </c>
    </row>
    <row r="79">
      <c r="A79" s="3" t="n">
        <v>78</v>
      </c>
      <c r="B79" s="7" t="n">
        <v>15.79</v>
      </c>
    </row>
    <row r="80">
      <c r="A80" s="3" t="n">
        <v>79</v>
      </c>
      <c r="B80" s="7" t="n">
        <v>15.88</v>
      </c>
    </row>
    <row r="81">
      <c r="A81" s="3" t="n">
        <v>80</v>
      </c>
      <c r="B81" s="7" t="n">
        <v>15.94</v>
      </c>
    </row>
    <row r="82">
      <c r="A82" s="3" t="n">
        <v>81</v>
      </c>
      <c r="B82" s="7" t="n">
        <v>15.89</v>
      </c>
    </row>
    <row r="83">
      <c r="A83" s="3" t="n">
        <v>82</v>
      </c>
      <c r="B83" s="7" t="n">
        <v>15.78</v>
      </c>
    </row>
    <row r="84">
      <c r="A84" s="3" t="n">
        <v>83</v>
      </c>
      <c r="B84" s="7" t="n">
        <v>15.79</v>
      </c>
    </row>
    <row r="85">
      <c r="A85" s="3" t="n">
        <v>84</v>
      </c>
      <c r="B85" s="7" t="n">
        <v>15.8</v>
      </c>
    </row>
    <row r="86">
      <c r="A86" s="3" t="n">
        <v>85</v>
      </c>
      <c r="B86" s="7" t="n">
        <v>15.74</v>
      </c>
    </row>
    <row r="87">
      <c r="A87" s="3" t="n">
        <v>86</v>
      </c>
      <c r="B87" s="7" t="n">
        <v>15.83</v>
      </c>
    </row>
    <row r="88">
      <c r="A88" s="3" t="n">
        <v>87</v>
      </c>
      <c r="B88" s="7" t="n">
        <v>15.79</v>
      </c>
    </row>
    <row r="89">
      <c r="A89" s="3" t="n">
        <v>88</v>
      </c>
      <c r="B89" s="7" t="n">
        <v>15.85</v>
      </c>
    </row>
    <row r="90">
      <c r="A90" s="3" t="n">
        <v>89</v>
      </c>
      <c r="B90" s="7" t="n">
        <v>15.84</v>
      </c>
    </row>
    <row r="91">
      <c r="A91" s="3" t="n">
        <v>90</v>
      </c>
      <c r="B91" s="7" t="n">
        <v>15.91</v>
      </c>
    </row>
    <row r="92">
      <c r="A92" s="3" t="n">
        <v>91</v>
      </c>
      <c r="B92" s="7" t="n">
        <v>15.86</v>
      </c>
    </row>
    <row r="93">
      <c r="A93" s="3" t="n">
        <v>92</v>
      </c>
      <c r="B93" s="7" t="n">
        <v>15.86</v>
      </c>
    </row>
    <row r="94">
      <c r="A94" s="3" t="n">
        <v>93</v>
      </c>
      <c r="B94" s="7" t="n">
        <v>15.78</v>
      </c>
    </row>
    <row r="95">
      <c r="A95" s="3" t="n">
        <v>94</v>
      </c>
      <c r="B95" s="7" t="n">
        <v>15.82</v>
      </c>
    </row>
    <row r="96">
      <c r="A96" s="3" t="n">
        <v>95</v>
      </c>
      <c r="B96" s="7" t="n">
        <v>15.93</v>
      </c>
    </row>
    <row r="97">
      <c r="A97" s="3" t="n">
        <v>96</v>
      </c>
      <c r="B97" s="7" t="n">
        <v>15.86</v>
      </c>
    </row>
    <row r="98">
      <c r="A98" s="3" t="n">
        <v>97</v>
      </c>
      <c r="B98" s="7" t="n">
        <v>15.88</v>
      </c>
    </row>
    <row r="99">
      <c r="A99" s="3" t="n">
        <v>98</v>
      </c>
      <c r="B99" s="7" t="n">
        <v>15.81</v>
      </c>
    </row>
    <row r="100">
      <c r="A100" s="3" t="n">
        <v>99</v>
      </c>
      <c r="B100" s="7" t="n">
        <v>15.85</v>
      </c>
    </row>
    <row r="101" ht="15" customHeight="1" s="4">
      <c r="A101" s="3" t="n">
        <v>100</v>
      </c>
      <c r="B101" s="7" t="n">
        <v>15.85</v>
      </c>
    </row>
  </sheetData>
  <pageMargins left="0.7" right="0.7" top="0.75" bottom="0.75" header="0.3" footer="0.3"/>
  <pageSetup orientation="portrait" paperSize="0" horizontalDpi="0" verticalDpi="0" copies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3"/>
  <sheetViews>
    <sheetView zoomScaleNormal="100" workbookViewId="0">
      <selection activeCell="A1" sqref="A1"/>
    </sheetView>
  </sheetViews>
  <sheetFormatPr baseColWidth="8" defaultRowHeight="14.4"/>
  <cols>
    <col width="8.44140625" customWidth="1" style="4" min="1" max="1"/>
    <col width="14.33203125" customWidth="1" style="2" min="2" max="2"/>
    <col width="17.77734375" customWidth="1" style="1" min="3" max="3"/>
    <col width="17.77734375" customWidth="1" style="4" min="4" max="5"/>
  </cols>
  <sheetData>
    <row r="1" ht="43.2" customHeight="1" s="4">
      <c r="A1" s="9" t="inlineStr">
        <is>
          <t>Номер досліду n</t>
        </is>
      </c>
      <c r="B1" s="10" t="inlineStr">
        <is>
          <t>Час п'яти коливань Δtᵢ, с</t>
        </is>
      </c>
      <c r="C1" s="9" t="inlineStr">
        <is>
          <t>Період Tᵢ = Δtᵢ/5, с</t>
        </is>
      </c>
      <c r="D1" s="11" t="inlineStr">
        <is>
          <t>ΔTᵢ = Tᵢ - ⟨T⟩, с</t>
        </is>
      </c>
      <c r="E1" s="12" t="inlineStr">
        <is>
          <t>ΔTᵢ², с²</t>
        </is>
      </c>
    </row>
    <row r="2">
      <c r="A2" s="13" t="n">
        <v>1</v>
      </c>
      <c r="B2" s="14">
        <f>ROUNDDOWN(Data!B2, 2)</f>
        <v/>
      </c>
      <c r="C2" s="15">
        <f>B2/5</f>
        <v/>
      </c>
      <c r="D2" s="24">
        <f>ROUND(C2-$C$53, 4)</f>
        <v/>
      </c>
      <c r="E2" s="26">
        <f>D2^2</f>
        <v/>
      </c>
    </row>
    <row r="3">
      <c r="A3" s="13" t="n">
        <v>2</v>
      </c>
      <c r="B3" s="14">
        <f>ROUNDDOWN(Data!B3, 2)</f>
        <v/>
      </c>
      <c r="C3" s="15">
        <f>B3/5</f>
        <v/>
      </c>
      <c r="D3" s="24">
        <f>ROUND(C3-$C$53, 4)</f>
        <v/>
      </c>
      <c r="E3" s="26">
        <f>D3^2</f>
        <v/>
      </c>
    </row>
    <row r="4">
      <c r="A4" s="13" t="n">
        <v>3</v>
      </c>
      <c r="B4" s="14">
        <f>ROUNDDOWN(Data!B4, 2)</f>
        <v/>
      </c>
      <c r="C4" s="15">
        <f>B4/5</f>
        <v/>
      </c>
      <c r="D4" s="24">
        <f>ROUND(C4-$C$53, 4)</f>
        <v/>
      </c>
      <c r="E4" s="26">
        <f>D4^2</f>
        <v/>
      </c>
    </row>
    <row r="5">
      <c r="A5" s="13" t="n">
        <v>4</v>
      </c>
      <c r="B5" s="14">
        <f>ROUNDDOWN(Data!B5, 2)</f>
        <v/>
      </c>
      <c r="C5" s="15">
        <f>B5/5</f>
        <v/>
      </c>
      <c r="D5" s="24">
        <f>ROUND(C5-$C$53, 4)</f>
        <v/>
      </c>
      <c r="E5" s="26">
        <f>D5^2</f>
        <v/>
      </c>
    </row>
    <row r="6">
      <c r="A6" s="13" t="n">
        <v>5</v>
      </c>
      <c r="B6" s="14">
        <f>ROUNDDOWN(Data!B6, 2)</f>
        <v/>
      </c>
      <c r="C6" s="15">
        <f>B6/5</f>
        <v/>
      </c>
      <c r="D6" s="24">
        <f>ROUND(C6-$C$53, 4)</f>
        <v/>
      </c>
      <c r="E6" s="26">
        <f>D6^2</f>
        <v/>
      </c>
    </row>
    <row r="7">
      <c r="A7" s="13" t="n">
        <v>6</v>
      </c>
      <c r="B7" s="14">
        <f>ROUNDDOWN(Data!B7, 2)</f>
        <v/>
      </c>
      <c r="C7" s="15">
        <f>B7/5</f>
        <v/>
      </c>
      <c r="D7" s="24">
        <f>ROUND(C7-$C$53, 4)</f>
        <v/>
      </c>
      <c r="E7" s="26">
        <f>D7^2</f>
        <v/>
      </c>
    </row>
    <row r="8">
      <c r="A8" s="13" t="n">
        <v>7</v>
      </c>
      <c r="B8" s="14">
        <f>ROUNDDOWN(Data!B8, 2)</f>
        <v/>
      </c>
      <c r="C8" s="15">
        <f>B8/5</f>
        <v/>
      </c>
      <c r="D8" s="24">
        <f>ROUND(C8-$C$53, 4)</f>
        <v/>
      </c>
      <c r="E8" s="26">
        <f>D8^2</f>
        <v/>
      </c>
    </row>
    <row r="9">
      <c r="A9" s="13" t="n">
        <v>8</v>
      </c>
      <c r="B9" s="14">
        <f>ROUNDDOWN(Data!B9, 2)</f>
        <v/>
      </c>
      <c r="C9" s="15">
        <f>B9/5</f>
        <v/>
      </c>
      <c r="D9" s="24">
        <f>ROUND(C9-$C$53, 4)</f>
        <v/>
      </c>
      <c r="E9" s="26">
        <f>D9^2</f>
        <v/>
      </c>
    </row>
    <row r="10">
      <c r="A10" s="13" t="n">
        <v>9</v>
      </c>
      <c r="B10" s="14">
        <f>ROUNDDOWN(Data!B10, 2)</f>
        <v/>
      </c>
      <c r="C10" s="15">
        <f>B10/5</f>
        <v/>
      </c>
      <c r="D10" s="24">
        <f>ROUND(C10-$C$53, 4)</f>
        <v/>
      </c>
      <c r="E10" s="26">
        <f>D10^2</f>
        <v/>
      </c>
    </row>
    <row r="11">
      <c r="A11" s="13" t="n">
        <v>10</v>
      </c>
      <c r="B11" s="14">
        <f>ROUNDDOWN(Data!B11, 2)</f>
        <v/>
      </c>
      <c r="C11" s="15">
        <f>B11/5</f>
        <v/>
      </c>
      <c r="D11" s="24">
        <f>ROUND(C11-$C$53, 4)</f>
        <v/>
      </c>
      <c r="E11" s="26">
        <f>D11^2</f>
        <v/>
      </c>
    </row>
    <row r="12">
      <c r="A12" s="13" t="n">
        <v>11</v>
      </c>
      <c r="B12" s="14">
        <f>ROUNDDOWN(Data!B12, 2)</f>
        <v/>
      </c>
      <c r="C12" s="15">
        <f>B12/5</f>
        <v/>
      </c>
      <c r="D12" s="24">
        <f>ROUND(C12-$C$53, 4)</f>
        <v/>
      </c>
      <c r="E12" s="26">
        <f>D12^2</f>
        <v/>
      </c>
    </row>
    <row r="13">
      <c r="A13" s="13" t="n">
        <v>12</v>
      </c>
      <c r="B13" s="14">
        <f>ROUNDDOWN(Data!B13, 2)</f>
        <v/>
      </c>
      <c r="C13" s="15">
        <f>B13/5</f>
        <v/>
      </c>
      <c r="D13" s="24">
        <f>ROUND(C13-$C$53, 4)</f>
        <v/>
      </c>
      <c r="E13" s="26">
        <f>D13^2</f>
        <v/>
      </c>
    </row>
    <row r="14">
      <c r="A14" s="13" t="n">
        <v>13</v>
      </c>
      <c r="B14" s="14">
        <f>ROUNDDOWN(Data!B14, 2)</f>
        <v/>
      </c>
      <c r="C14" s="15">
        <f>B14/5</f>
        <v/>
      </c>
      <c r="D14" s="24">
        <f>ROUND(C14-$C$53, 4)</f>
        <v/>
      </c>
      <c r="E14" s="26">
        <f>D14^2</f>
        <v/>
      </c>
    </row>
    <row r="15">
      <c r="A15" s="13" t="n">
        <v>14</v>
      </c>
      <c r="B15" s="14">
        <f>ROUNDDOWN(Data!B15, 2)</f>
        <v/>
      </c>
      <c r="C15" s="15">
        <f>B15/5</f>
        <v/>
      </c>
      <c r="D15" s="24">
        <f>ROUND(C15-$C$53, 4)</f>
        <v/>
      </c>
      <c r="E15" s="26">
        <f>D15^2</f>
        <v/>
      </c>
    </row>
    <row r="16">
      <c r="A16" s="13" t="n">
        <v>15</v>
      </c>
      <c r="B16" s="14">
        <f>ROUNDDOWN(Data!B16, 2)</f>
        <v/>
      </c>
      <c r="C16" s="15">
        <f>B16/5</f>
        <v/>
      </c>
      <c r="D16" s="24">
        <f>ROUND(C16-$C$53, 4)</f>
        <v/>
      </c>
      <c r="E16" s="26">
        <f>D16^2</f>
        <v/>
      </c>
    </row>
    <row r="17">
      <c r="A17" s="13" t="n">
        <v>16</v>
      </c>
      <c r="B17" s="14">
        <f>ROUNDDOWN(Data!B17, 2)</f>
        <v/>
      </c>
      <c r="C17" s="15">
        <f>B17/5</f>
        <v/>
      </c>
      <c r="D17" s="24">
        <f>ROUND(C17-$C$53, 4)</f>
        <v/>
      </c>
      <c r="E17" s="26">
        <f>D17^2</f>
        <v/>
      </c>
    </row>
    <row r="18">
      <c r="A18" s="13" t="n">
        <v>17</v>
      </c>
      <c r="B18" s="14">
        <f>ROUNDDOWN(Data!B18, 2)</f>
        <v/>
      </c>
      <c r="C18" s="15">
        <f>B18/5</f>
        <v/>
      </c>
      <c r="D18" s="24">
        <f>ROUND(C18-$C$53, 4)</f>
        <v/>
      </c>
      <c r="E18" s="26">
        <f>D18^2</f>
        <v/>
      </c>
    </row>
    <row r="19">
      <c r="A19" s="13" t="n">
        <v>18</v>
      </c>
      <c r="B19" s="14">
        <f>ROUNDDOWN(Data!B19, 2)</f>
        <v/>
      </c>
      <c r="C19" s="15">
        <f>B19/5</f>
        <v/>
      </c>
      <c r="D19" s="24">
        <f>ROUND(C19-$C$53, 4)</f>
        <v/>
      </c>
      <c r="E19" s="26">
        <f>D19^2</f>
        <v/>
      </c>
    </row>
    <row r="20">
      <c r="A20" s="13" t="n">
        <v>19</v>
      </c>
      <c r="B20" s="14">
        <f>ROUNDDOWN(Data!B20, 2)</f>
        <v/>
      </c>
      <c r="C20" s="15">
        <f>B20/5</f>
        <v/>
      </c>
      <c r="D20" s="24">
        <f>ROUND(C20-$C$53, 4)</f>
        <v/>
      </c>
      <c r="E20" s="26">
        <f>D20^2</f>
        <v/>
      </c>
    </row>
    <row r="21">
      <c r="A21" s="13" t="n">
        <v>20</v>
      </c>
      <c r="B21" s="14">
        <f>ROUNDDOWN(Data!B21, 2)</f>
        <v/>
      </c>
      <c r="C21" s="15">
        <f>B21/5</f>
        <v/>
      </c>
      <c r="D21" s="24">
        <f>ROUND(C21-$C$53, 4)</f>
        <v/>
      </c>
      <c r="E21" s="26">
        <f>D21^2</f>
        <v/>
      </c>
    </row>
    <row r="22">
      <c r="A22" s="13" t="n">
        <v>21</v>
      </c>
      <c r="B22" s="14">
        <f>ROUNDDOWN(Data!B22, 2)</f>
        <v/>
      </c>
      <c r="C22" s="15">
        <f>B22/5</f>
        <v/>
      </c>
      <c r="D22" s="24">
        <f>ROUND(C22-$C$53, 4)</f>
        <v/>
      </c>
      <c r="E22" s="26">
        <f>D22^2</f>
        <v/>
      </c>
    </row>
    <row r="23">
      <c r="A23" s="13" t="n">
        <v>22</v>
      </c>
      <c r="B23" s="14">
        <f>ROUNDDOWN(Data!B23, 2)</f>
        <v/>
      </c>
      <c r="C23" s="15">
        <f>B23/5</f>
        <v/>
      </c>
      <c r="D23" s="24">
        <f>ROUND(C23-$C$53, 4)</f>
        <v/>
      </c>
      <c r="E23" s="26">
        <f>D23^2</f>
        <v/>
      </c>
    </row>
    <row r="24">
      <c r="A24" s="13" t="n">
        <v>23</v>
      </c>
      <c r="B24" s="14">
        <f>ROUNDDOWN(Data!B24, 2)</f>
        <v/>
      </c>
      <c r="C24" s="15">
        <f>B24/5</f>
        <v/>
      </c>
      <c r="D24" s="24">
        <f>ROUND(C24-$C$53, 4)</f>
        <v/>
      </c>
      <c r="E24" s="26">
        <f>D24^2</f>
        <v/>
      </c>
    </row>
    <row r="25">
      <c r="A25" s="13" t="n">
        <v>24</v>
      </c>
      <c r="B25" s="14">
        <f>ROUNDDOWN(Data!B25, 2)</f>
        <v/>
      </c>
      <c r="C25" s="15">
        <f>B25/5</f>
        <v/>
      </c>
      <c r="D25" s="24">
        <f>ROUND(C25-$C$53, 4)</f>
        <v/>
      </c>
      <c r="E25" s="26">
        <f>D25^2</f>
        <v/>
      </c>
    </row>
    <row r="26">
      <c r="A26" s="13" t="n">
        <v>25</v>
      </c>
      <c r="B26" s="14">
        <f>ROUNDDOWN(Data!B26, 2)</f>
        <v/>
      </c>
      <c r="C26" s="15">
        <f>B26/5</f>
        <v/>
      </c>
      <c r="D26" s="24">
        <f>ROUND(C26-$C$53, 4)</f>
        <v/>
      </c>
      <c r="E26" s="26">
        <f>D26^2</f>
        <v/>
      </c>
    </row>
    <row r="27">
      <c r="A27" s="13" t="n">
        <v>26</v>
      </c>
      <c r="B27" s="14">
        <f>ROUNDDOWN(Data!B27, 2)</f>
        <v/>
      </c>
      <c r="C27" s="15">
        <f>B27/5</f>
        <v/>
      </c>
      <c r="D27" s="24">
        <f>ROUND(C27-$C$53, 4)</f>
        <v/>
      </c>
      <c r="E27" s="26">
        <f>D27^2</f>
        <v/>
      </c>
    </row>
    <row r="28">
      <c r="A28" s="13" t="n">
        <v>27</v>
      </c>
      <c r="B28" s="14">
        <f>ROUNDDOWN(Data!B28, 2)</f>
        <v/>
      </c>
      <c r="C28" s="15">
        <f>B28/5</f>
        <v/>
      </c>
      <c r="D28" s="24">
        <f>ROUND(C28-$C$53, 4)</f>
        <v/>
      </c>
      <c r="E28" s="26">
        <f>D28^2</f>
        <v/>
      </c>
    </row>
    <row r="29">
      <c r="A29" s="13" t="n">
        <v>28</v>
      </c>
      <c r="B29" s="14">
        <f>ROUNDDOWN(Data!B29, 2)</f>
        <v/>
      </c>
      <c r="C29" s="15">
        <f>B29/5</f>
        <v/>
      </c>
      <c r="D29" s="24">
        <f>ROUND(C29-$C$53, 4)</f>
        <v/>
      </c>
      <c r="E29" s="26">
        <f>D29^2</f>
        <v/>
      </c>
    </row>
    <row r="30">
      <c r="A30" s="13" t="n">
        <v>29</v>
      </c>
      <c r="B30" s="14">
        <f>ROUNDDOWN(Data!B30, 2)</f>
        <v/>
      </c>
      <c r="C30" s="15">
        <f>B30/5</f>
        <v/>
      </c>
      <c r="D30" s="24">
        <f>ROUND(C30-$C$53, 4)</f>
        <v/>
      </c>
      <c r="E30" s="26">
        <f>D30^2</f>
        <v/>
      </c>
    </row>
    <row r="31">
      <c r="A31" s="13" t="n">
        <v>30</v>
      </c>
      <c r="B31" s="14">
        <f>ROUNDDOWN(Data!B31, 2)</f>
        <v/>
      </c>
      <c r="C31" s="15">
        <f>B31/5</f>
        <v/>
      </c>
      <c r="D31" s="24">
        <f>ROUND(C31-$C$53, 4)</f>
        <v/>
      </c>
      <c r="E31" s="26">
        <f>D31^2</f>
        <v/>
      </c>
    </row>
    <row r="32">
      <c r="A32" s="13" t="n">
        <v>31</v>
      </c>
      <c r="B32" s="14">
        <f>ROUNDDOWN(Data!B32, 2)</f>
        <v/>
      </c>
      <c r="C32" s="15">
        <f>B32/5</f>
        <v/>
      </c>
      <c r="D32" s="24">
        <f>ROUND(C32-$C$53, 4)</f>
        <v/>
      </c>
      <c r="E32" s="26">
        <f>D32^2</f>
        <v/>
      </c>
    </row>
    <row r="33">
      <c r="A33" s="13" t="n">
        <v>32</v>
      </c>
      <c r="B33" s="14">
        <f>ROUNDDOWN(Data!B33, 2)</f>
        <v/>
      </c>
      <c r="C33" s="15">
        <f>B33/5</f>
        <v/>
      </c>
      <c r="D33" s="24">
        <f>ROUND(C33-$C$53, 4)</f>
        <v/>
      </c>
      <c r="E33" s="26">
        <f>D33^2</f>
        <v/>
      </c>
    </row>
    <row r="34">
      <c r="A34" s="13" t="n">
        <v>33</v>
      </c>
      <c r="B34" s="14">
        <f>ROUNDDOWN(Data!B34, 2)</f>
        <v/>
      </c>
      <c r="C34" s="15">
        <f>B34/5</f>
        <v/>
      </c>
      <c r="D34" s="24">
        <f>ROUND(C34-$C$53, 4)</f>
        <v/>
      </c>
      <c r="E34" s="26">
        <f>D34^2</f>
        <v/>
      </c>
    </row>
    <row r="35">
      <c r="A35" s="13" t="n">
        <v>34</v>
      </c>
      <c r="B35" s="14">
        <f>ROUNDDOWN(Data!B35, 2)</f>
        <v/>
      </c>
      <c r="C35" s="15">
        <f>B35/5</f>
        <v/>
      </c>
      <c r="D35" s="24">
        <f>ROUND(C35-$C$53, 4)</f>
        <v/>
      </c>
      <c r="E35" s="26">
        <f>D35^2</f>
        <v/>
      </c>
    </row>
    <row r="36">
      <c r="A36" s="13" t="n">
        <v>35</v>
      </c>
      <c r="B36" s="14">
        <f>ROUNDDOWN(Data!B36, 2)</f>
        <v/>
      </c>
      <c r="C36" s="15">
        <f>B36/5</f>
        <v/>
      </c>
      <c r="D36" s="24">
        <f>ROUND(C36-$C$53, 4)</f>
        <v/>
      </c>
      <c r="E36" s="26">
        <f>D36^2</f>
        <v/>
      </c>
    </row>
    <row r="37">
      <c r="A37" s="13" t="n">
        <v>36</v>
      </c>
      <c r="B37" s="14">
        <f>ROUNDDOWN(Data!B37, 2)</f>
        <v/>
      </c>
      <c r="C37" s="15">
        <f>B37/5</f>
        <v/>
      </c>
      <c r="D37" s="24">
        <f>ROUND(C37-$C$53, 4)</f>
        <v/>
      </c>
      <c r="E37" s="26">
        <f>D37^2</f>
        <v/>
      </c>
    </row>
    <row r="38">
      <c r="A38" s="13" t="n">
        <v>37</v>
      </c>
      <c r="B38" s="14">
        <f>ROUNDDOWN(Data!B38, 2)</f>
        <v/>
      </c>
      <c r="C38" s="15">
        <f>B38/5</f>
        <v/>
      </c>
      <c r="D38" s="24">
        <f>ROUND(C38-$C$53, 4)</f>
        <v/>
      </c>
      <c r="E38" s="26">
        <f>D38^2</f>
        <v/>
      </c>
    </row>
    <row r="39">
      <c r="A39" s="13" t="n">
        <v>38</v>
      </c>
      <c r="B39" s="14">
        <f>ROUNDDOWN(Data!B39, 2)</f>
        <v/>
      </c>
      <c r="C39" s="15">
        <f>B39/5</f>
        <v/>
      </c>
      <c r="D39" s="24">
        <f>ROUND(C39-$C$53, 4)</f>
        <v/>
      </c>
      <c r="E39" s="26">
        <f>D39^2</f>
        <v/>
      </c>
    </row>
    <row r="40">
      <c r="A40" s="13" t="n">
        <v>39</v>
      </c>
      <c r="B40" s="14">
        <f>ROUNDDOWN(Data!B40, 2)</f>
        <v/>
      </c>
      <c r="C40" s="15">
        <f>B40/5</f>
        <v/>
      </c>
      <c r="D40" s="24">
        <f>ROUND(C40-$C$53, 4)</f>
        <v/>
      </c>
      <c r="E40" s="26">
        <f>D40^2</f>
        <v/>
      </c>
    </row>
    <row r="41">
      <c r="A41" s="13" t="n">
        <v>40</v>
      </c>
      <c r="B41" s="14">
        <f>ROUNDDOWN(Data!B41, 2)</f>
        <v/>
      </c>
      <c r="C41" s="15">
        <f>B41/5</f>
        <v/>
      </c>
      <c r="D41" s="24">
        <f>ROUND(C41-$C$53, 4)</f>
        <v/>
      </c>
      <c r="E41" s="26">
        <f>D41^2</f>
        <v/>
      </c>
    </row>
    <row r="42">
      <c r="A42" s="13" t="n">
        <v>41</v>
      </c>
      <c r="B42" s="14">
        <f>ROUNDDOWN(Data!B42, 2)</f>
        <v/>
      </c>
      <c r="C42" s="15">
        <f>B42/5</f>
        <v/>
      </c>
      <c r="D42" s="24">
        <f>ROUND(C42-$C$53, 4)</f>
        <v/>
      </c>
      <c r="E42" s="26">
        <f>D42^2</f>
        <v/>
      </c>
    </row>
    <row r="43">
      <c r="A43" s="13" t="n">
        <v>42</v>
      </c>
      <c r="B43" s="14">
        <f>ROUNDDOWN(Data!B43, 2)</f>
        <v/>
      </c>
      <c r="C43" s="15">
        <f>B43/5</f>
        <v/>
      </c>
      <c r="D43" s="24">
        <f>ROUND(C43-$C$53, 4)</f>
        <v/>
      </c>
      <c r="E43" s="26">
        <f>D43^2</f>
        <v/>
      </c>
    </row>
    <row r="44">
      <c r="A44" s="13" t="n">
        <v>43</v>
      </c>
      <c r="B44" s="14">
        <f>ROUNDDOWN(Data!B44, 2)</f>
        <v/>
      </c>
      <c r="C44" s="15">
        <f>B44/5</f>
        <v/>
      </c>
      <c r="D44" s="24">
        <f>ROUND(C44-$C$53, 4)</f>
        <v/>
      </c>
      <c r="E44" s="26">
        <f>D44^2</f>
        <v/>
      </c>
    </row>
    <row r="45">
      <c r="A45" s="13" t="n">
        <v>44</v>
      </c>
      <c r="B45" s="14">
        <f>ROUNDDOWN(Data!B45, 2)</f>
        <v/>
      </c>
      <c r="C45" s="15">
        <f>B45/5</f>
        <v/>
      </c>
      <c r="D45" s="24">
        <f>ROUND(C45-$C$53, 4)</f>
        <v/>
      </c>
      <c r="E45" s="26">
        <f>D45^2</f>
        <v/>
      </c>
    </row>
    <row r="46">
      <c r="A46" s="13" t="n">
        <v>45</v>
      </c>
      <c r="B46" s="14">
        <f>ROUNDDOWN(Data!B46, 2)</f>
        <v/>
      </c>
      <c r="C46" s="15">
        <f>B46/5</f>
        <v/>
      </c>
      <c r="D46" s="24">
        <f>ROUND(C46-$C$53, 4)</f>
        <v/>
      </c>
      <c r="E46" s="26">
        <f>D46^2</f>
        <v/>
      </c>
    </row>
    <row r="47">
      <c r="A47" s="13" t="n">
        <v>46</v>
      </c>
      <c r="B47" s="14">
        <f>ROUNDDOWN(Data!B47, 2)</f>
        <v/>
      </c>
      <c r="C47" s="15">
        <f>B47/5</f>
        <v/>
      </c>
      <c r="D47" s="24">
        <f>ROUND(C47-$C$53, 4)</f>
        <v/>
      </c>
      <c r="E47" s="26">
        <f>D47^2</f>
        <v/>
      </c>
    </row>
    <row r="48">
      <c r="A48" s="13" t="n">
        <v>47</v>
      </c>
      <c r="B48" s="14">
        <f>ROUNDDOWN(Data!B48, 2)</f>
        <v/>
      </c>
      <c r="C48" s="15">
        <f>B48/5</f>
        <v/>
      </c>
      <c r="D48" s="24">
        <f>ROUND(C48-$C$53, 4)</f>
        <v/>
      </c>
      <c r="E48" s="26">
        <f>D48^2</f>
        <v/>
      </c>
    </row>
    <row r="49">
      <c r="A49" s="13" t="n">
        <v>48</v>
      </c>
      <c r="B49" s="14">
        <f>ROUNDDOWN(Data!B49, 2)</f>
        <v/>
      </c>
      <c r="C49" s="15">
        <f>B49/5</f>
        <v/>
      </c>
      <c r="D49" s="24">
        <f>ROUND(C49-$C$53, 4)</f>
        <v/>
      </c>
      <c r="E49" s="26">
        <f>D49^2</f>
        <v/>
      </c>
    </row>
    <row r="50">
      <c r="A50" s="13" t="n">
        <v>49</v>
      </c>
      <c r="B50" s="14">
        <f>ROUNDDOWN(Data!B50, 2)</f>
        <v/>
      </c>
      <c r="C50" s="15">
        <f>B50/5</f>
        <v/>
      </c>
      <c r="D50" s="24">
        <f>ROUND(C50-$C$53, 4)</f>
        <v/>
      </c>
      <c r="E50" s="26">
        <f>D50^2</f>
        <v/>
      </c>
    </row>
    <row r="51">
      <c r="A51" s="13" t="n">
        <v>50</v>
      </c>
      <c r="B51" s="14">
        <f>ROUNDDOWN(Data!B51, 2)</f>
        <v/>
      </c>
      <c r="C51" s="15">
        <f>B51/5</f>
        <v/>
      </c>
      <c r="D51" s="24">
        <f>ROUND(C51-$C$53, 4)</f>
        <v/>
      </c>
      <c r="E51" s="26">
        <f>D51^2</f>
        <v/>
      </c>
    </row>
    <row r="52" ht="48" customHeight="1" s="4">
      <c r="A52" s="13" t="n"/>
      <c r="B52" s="21" t="n"/>
      <c r="C52" s="23">
        <f>SUM(C2:C51)</f>
        <v/>
      </c>
      <c r="D52" s="20" t="n"/>
      <c r="E52" s="27">
        <f>SUM(E2:E51)</f>
        <v/>
      </c>
    </row>
    <row r="53" ht="55.8" customHeight="1" s="4">
      <c r="A53" s="13" t="n"/>
      <c r="B53" s="22" t="inlineStr">
        <is>
          <t>⟨T⟩ =</t>
        </is>
      </c>
      <c r="C53" s="25">
        <f>C52/COUNT(C2:C51)</f>
        <v/>
      </c>
      <c r="D53" s="20" t="n"/>
      <c r="E53" s="27">
        <f>E52/COUNT(E2:E51)</f>
        <v/>
      </c>
    </row>
    <row r="56" ht="16.2" customHeight="1" s="4"/>
  </sheetData>
  <pageMargins left="0.7" right="0.7" top="0.75" bottom="0.75" header="0.3" footer="0.3"/>
  <pageSetup orientation="portrait" paperSize="0" horizontalDpi="0" verticalDpi="0" copies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"/>
  <sheetViews>
    <sheetView zoomScaleNormal="100" workbookViewId="0">
      <selection activeCell="A1" sqref="A1"/>
    </sheetView>
  </sheetViews>
  <sheetFormatPr baseColWidth="8" defaultRowHeight="14.4"/>
  <cols>
    <col width="9.77734375" customWidth="1" style="4" min="1" max="1"/>
    <col width="12.77734375" customWidth="1" style="4" min="2" max="6"/>
    <col width="8.88671875" customWidth="1" style="4" min="7" max="7"/>
  </cols>
  <sheetData>
    <row r="1" ht="44.4" customHeight="1" s="4">
      <c r="A1" s="16" t="inlineStr">
        <is>
          <t>Інтервал відхилень, ΔTᵢ</t>
        </is>
      </c>
      <c r="B1" s="19">
        <f>(-0.11+B2/100)&amp;" ≤ Δtᵢ &lt; "&amp;(-0.1+B2/100)</f>
        <v/>
      </c>
      <c r="C1" s="19">
        <f>(-0.11+C2/100)&amp;" ≤ Δtᵢ &lt; "&amp;(-0.1+C2/100)</f>
        <v/>
      </c>
      <c r="D1" s="19">
        <f>(-0.11+D2/100)&amp;" ≤ Δtᵢ &lt; "&amp;(-0.1+D2/100)</f>
        <v/>
      </c>
      <c r="E1" s="19">
        <f>(-0.11+E2/100)&amp;" ≤ Δtᵢ &lt; "&amp;(-0.1+E2/100)</f>
        <v/>
      </c>
      <c r="F1" s="19">
        <f>(-0.11+F2/100)&amp;" ≤ Δtᵢ &lt; "&amp;(-0.1+F2/100)</f>
        <v/>
      </c>
    </row>
    <row r="2">
      <c r="A2" s="17" t="inlineStr">
        <is>
          <t>№</t>
        </is>
      </c>
      <c r="B2" s="17" t="n">
        <v>1</v>
      </c>
      <c r="C2" s="17" t="n">
        <v>2</v>
      </c>
      <c r="D2" s="17" t="n">
        <v>3</v>
      </c>
      <c r="E2" s="17" t="n">
        <v>4</v>
      </c>
      <c r="F2" s="17" t="n">
        <v>5</v>
      </c>
    </row>
    <row r="3" ht="15" customHeight="1" s="4" thickBot="1">
      <c r="B3" s="13">
        <f>HLOOKUP(B2, 'Table 1.5'!$C$1:$W$5, 4)</f>
        <v/>
      </c>
      <c r="C3" s="13">
        <f>HLOOKUP(C2, 'Table 1.5'!$C$1:$W$5, 4)</f>
        <v/>
      </c>
      <c r="D3" s="13">
        <f>HLOOKUP(D2, 'Table 1.5'!$C$1:$W$5, 4)</f>
        <v/>
      </c>
      <c r="E3" s="13">
        <f>HLOOKUP(E2, 'Table 1.5'!$C$1:$W$5, 4)</f>
        <v/>
      </c>
      <c r="F3" s="13">
        <f>HLOOKUP(F2, 'Table 1.5'!$C$1:$W$5, 4)</f>
        <v/>
      </c>
    </row>
    <row r="4" ht="44.4" customHeight="1" s="4">
      <c r="A4" s="16" t="inlineStr">
        <is>
          <t>Інтервал відхилень, ΔTᵢ</t>
        </is>
      </c>
      <c r="B4" s="19">
        <f>(-0.11+B5/100)&amp;" ≤ Δtᵢ &lt; "&amp;(-0.1+B5/100)</f>
        <v/>
      </c>
      <c r="C4" s="19">
        <f>(-0.11+C5/100)&amp;" ≤ Δtᵢ &lt; "&amp;(-0.1+C5/100)</f>
        <v/>
      </c>
      <c r="D4" s="19">
        <f>(-0.11+D5/100)&amp;" ≤ Δtᵢ &lt; "&amp;(-0.1+D5/100)</f>
        <v/>
      </c>
      <c r="E4" s="19">
        <f>(-0.11+E5/100)&amp;" ≤ Δtᵢ &lt; "&amp;(-0.1+E5/100)</f>
        <v/>
      </c>
      <c r="F4" s="19">
        <f>(-0.11+F5/100)&amp;" ≤ Δtᵢ &lt; "&amp;(-0.1+F5/100)</f>
        <v/>
      </c>
    </row>
    <row r="5">
      <c r="A5" s="17" t="inlineStr">
        <is>
          <t>№</t>
        </is>
      </c>
      <c r="B5" s="17" t="n">
        <v>6</v>
      </c>
      <c r="C5" s="17" t="n">
        <v>7</v>
      </c>
      <c r="D5" s="17" t="n">
        <v>8</v>
      </c>
      <c r="E5" s="17" t="n">
        <v>9</v>
      </c>
      <c r="F5" s="17" t="n">
        <v>10</v>
      </c>
    </row>
    <row r="6" ht="15" customHeight="1" s="4" thickBot="1">
      <c r="B6" s="13">
        <f>HLOOKUP(B5, 'Table 1.5'!$C$1:$W$5, 4)</f>
        <v/>
      </c>
      <c r="C6" s="13">
        <f>HLOOKUP(C5, 'Table 1.5'!$C$1:$W$5, 4)</f>
        <v/>
      </c>
      <c r="D6" s="13">
        <f>HLOOKUP(D5, 'Table 1.5'!$C$1:$W$5, 4)</f>
        <v/>
      </c>
      <c r="E6" s="13">
        <f>HLOOKUP(E5, 'Table 1.5'!$C$1:$W$5, 4)</f>
        <v/>
      </c>
      <c r="F6" s="13">
        <f>HLOOKUP(F5, 'Table 1.5'!$C$1:$W$5, 4)</f>
        <v/>
      </c>
    </row>
    <row r="7" ht="44.4" customHeight="1" s="4">
      <c r="A7" s="16" t="inlineStr">
        <is>
          <t>Інтервал відхилень, ΔTᵢ</t>
        </is>
      </c>
      <c r="B7" s="19">
        <f>(-0.11+B8/100)&amp;" ≤ Δtᵢ &lt; "&amp;(-0.1+B8/100)</f>
        <v/>
      </c>
      <c r="C7" s="19">
        <f>(-0.11+C8/100)&amp;" ≤ Δtᵢ &lt; "&amp;(-0.1+C8/100)</f>
        <v/>
      </c>
      <c r="D7" s="19">
        <f>(-0.11+D8/100)&amp;" ≤ Δtᵢ &lt; "&amp;(-0.1+D8/100)</f>
        <v/>
      </c>
      <c r="E7" s="19">
        <f>(-0.11+E8/100)&amp;" ≤ Δtᵢ &lt; "&amp;(-0.1+E8/100)</f>
        <v/>
      </c>
      <c r="F7" s="19">
        <f>(-0.11+F8/100)&amp;" ≤ Δtᵢ &lt; "&amp;(-0.1+F8/100)</f>
        <v/>
      </c>
    </row>
    <row r="8">
      <c r="A8" s="17" t="inlineStr">
        <is>
          <t>№</t>
        </is>
      </c>
      <c r="B8" s="17" t="n">
        <v>11</v>
      </c>
      <c r="C8" s="17" t="n">
        <v>12</v>
      </c>
      <c r="D8" s="17" t="n">
        <v>13</v>
      </c>
      <c r="E8" s="17" t="n">
        <v>14</v>
      </c>
      <c r="F8" s="17" t="n">
        <v>15</v>
      </c>
    </row>
    <row r="9" ht="15" customHeight="1" s="4" thickBot="1">
      <c r="B9" s="13">
        <f>HLOOKUP(B8, 'Table 1.5'!$C$1:$W$5, 4)</f>
        <v/>
      </c>
      <c r="C9" s="13">
        <f>HLOOKUP(C8, 'Table 1.5'!$C$1:$W$5, 4)</f>
        <v/>
      </c>
      <c r="D9" s="13">
        <f>HLOOKUP(D8, 'Table 1.5'!$C$1:$W$5, 4)</f>
        <v/>
      </c>
      <c r="E9" s="13">
        <f>HLOOKUP(E8, 'Table 1.5'!$C$1:$W$5, 4)</f>
        <v/>
      </c>
      <c r="F9" s="13">
        <f>HLOOKUP(F8, 'Table 1.5'!$C$1:$W$5, 4)</f>
        <v/>
      </c>
    </row>
    <row r="10" ht="44.4" customHeight="1" s="4">
      <c r="A10" s="16" t="inlineStr">
        <is>
          <t>Інтервал відхилень, ΔTᵢ</t>
        </is>
      </c>
      <c r="B10" s="19">
        <f>(-0.11+B11/100)&amp;" ≤ Δtᵢ &lt; "&amp;(-0.1+B11/100)</f>
        <v/>
      </c>
      <c r="C10" s="19">
        <f>(-0.11+C11/100)&amp;" ≤ Δtᵢ &lt; "&amp;(-0.1+C11/100)</f>
        <v/>
      </c>
      <c r="D10" s="19">
        <f>(-0.11+D11/100)&amp;" ≤ Δtᵢ &lt; "&amp;(-0.1+D11/100)</f>
        <v/>
      </c>
      <c r="E10" s="19">
        <f>(-0.11+E11/100)&amp;" ≤ Δtᵢ &lt; "&amp;(-0.1+E11/100)</f>
        <v/>
      </c>
      <c r="F10" s="19">
        <f>(-0.11+F11/100)&amp;" ≤ Δtᵢ &lt; "&amp;(-0.1+F11/100)</f>
        <v/>
      </c>
    </row>
    <row r="11">
      <c r="A11" s="17" t="inlineStr">
        <is>
          <t>№</t>
        </is>
      </c>
      <c r="B11" s="17" t="n">
        <v>16</v>
      </c>
      <c r="C11" s="17" t="n">
        <v>17</v>
      </c>
      <c r="D11" s="17" t="n">
        <v>18</v>
      </c>
      <c r="E11" s="17" t="n">
        <v>19</v>
      </c>
      <c r="F11" s="17" t="n">
        <v>20</v>
      </c>
    </row>
    <row r="12">
      <c r="A12" s="3" t="n"/>
      <c r="B12" s="13">
        <f>HLOOKUP(B11, 'Table 1.5'!$C$1:$W$5, 4)</f>
        <v/>
      </c>
      <c r="C12" s="13">
        <f>HLOOKUP(C11, 'Table 1.5'!$C$1:$W$5, 4)</f>
        <v/>
      </c>
      <c r="D12" s="13">
        <f>HLOOKUP(D11, 'Table 1.5'!$C$1:$W$5, 4)</f>
        <v/>
      </c>
      <c r="E12" s="13">
        <f>HLOOKUP(E11, 'Table 1.5'!$C$1:$W$5, 4)</f>
        <v/>
      </c>
      <c r="F12" s="13">
        <f>HLOOKUP(F11, 'Table 1.5'!$C$1:$W$5, 4)</f>
        <v/>
      </c>
    </row>
  </sheetData>
  <pageMargins left="0.7" right="0.7" top="0.75" bottom="0.75" header="0.3" footer="0.3"/>
  <pageSetup orientation="portrait" paperSize="0" horizontalDpi="0" verticalDpi="0" copies="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3"/>
  <sheetViews>
    <sheetView zoomScaleNormal="100" workbookViewId="0">
      <selection activeCell="A1" sqref="A1"/>
    </sheetView>
  </sheetViews>
  <sheetFormatPr baseColWidth="8" defaultRowHeight="14.4"/>
  <cols>
    <col width="8.44140625" customWidth="1" style="4" min="1" max="1"/>
    <col width="14.33203125" customWidth="1" style="2" min="2" max="2"/>
    <col width="17.77734375" customWidth="1" style="1" min="3" max="3"/>
    <col width="17.77734375" customWidth="1" style="4" min="4" max="5"/>
    <col width="8.88671875" customWidth="1" style="4" min="6" max="41"/>
    <col width="8.88671875" customWidth="1" style="4" min="42" max="16384"/>
  </cols>
  <sheetData>
    <row r="1" ht="43.2" customHeight="1" s="4">
      <c r="A1" s="9" t="inlineStr">
        <is>
          <t>Номер досліду n</t>
        </is>
      </c>
      <c r="B1" s="10" t="inlineStr">
        <is>
          <t>Час п'яти коливань Δtᵢ, с</t>
        </is>
      </c>
      <c r="C1" s="9" t="inlineStr">
        <is>
          <t>Період Tᵢ = Δtᵢ/5, с</t>
        </is>
      </c>
      <c r="D1" s="11" t="inlineStr">
        <is>
          <t>ΔTᵢ = Tᵢ - ⟨T⟩, с</t>
        </is>
      </c>
      <c r="E1" s="12" t="inlineStr">
        <is>
          <t>ΔTᵢ², с²</t>
        </is>
      </c>
    </row>
    <row r="2">
      <c r="A2" s="13" t="n">
        <v>1</v>
      </c>
      <c r="B2" s="14">
        <f>ROUNDDOWN(Data!B2, 2)</f>
        <v/>
      </c>
      <c r="C2" s="15">
        <f>B2/5</f>
        <v/>
      </c>
      <c r="D2" s="24">
        <f>ROUNDUP(C2-$C$103, 4)</f>
        <v/>
      </c>
      <c r="E2" s="26">
        <f>D2^2</f>
        <v/>
      </c>
    </row>
    <row r="3">
      <c r="A3" s="13" t="n">
        <v>2</v>
      </c>
      <c r="B3" s="14">
        <f>ROUNDDOWN(Data!B3, 2)</f>
        <v/>
      </c>
      <c r="C3" s="15">
        <f>B3/5</f>
        <v/>
      </c>
      <c r="D3" s="24">
        <f>ROUNDUP(C3-$C$103, 4)</f>
        <v/>
      </c>
      <c r="E3" s="26">
        <f>D3^2</f>
        <v/>
      </c>
    </row>
    <row r="4">
      <c r="A4" s="13" t="n">
        <v>3</v>
      </c>
      <c r="B4" s="14">
        <f>ROUNDDOWN(Data!B4, 2)</f>
        <v/>
      </c>
      <c r="C4" s="15">
        <f>B4/5</f>
        <v/>
      </c>
      <c r="D4" s="24">
        <f>ROUNDUP(C4-$C$103, 4)</f>
        <v/>
      </c>
      <c r="E4" s="26">
        <f>D4^2</f>
        <v/>
      </c>
    </row>
    <row r="5">
      <c r="A5" s="13" t="n">
        <v>4</v>
      </c>
      <c r="B5" s="14">
        <f>ROUNDDOWN(Data!B5, 2)</f>
        <v/>
      </c>
      <c r="C5" s="15">
        <f>B5/5</f>
        <v/>
      </c>
      <c r="D5" s="24">
        <f>ROUNDUP(C5-$C$103, 4)</f>
        <v/>
      </c>
      <c r="E5" s="26">
        <f>D5^2</f>
        <v/>
      </c>
    </row>
    <row r="6">
      <c r="A6" s="13" t="n">
        <v>5</v>
      </c>
      <c r="B6" s="14">
        <f>ROUNDDOWN(Data!B6, 2)</f>
        <v/>
      </c>
      <c r="C6" s="15">
        <f>B6/5</f>
        <v/>
      </c>
      <c r="D6" s="24">
        <f>ROUNDUP(C6-$C$103, 4)</f>
        <v/>
      </c>
      <c r="E6" s="26">
        <f>D6^2</f>
        <v/>
      </c>
    </row>
    <row r="7">
      <c r="A7" s="13" t="n">
        <v>6</v>
      </c>
      <c r="B7" s="14">
        <f>ROUNDDOWN(Data!B7, 2)</f>
        <v/>
      </c>
      <c r="C7" s="15">
        <f>B7/5</f>
        <v/>
      </c>
      <c r="D7" s="24">
        <f>ROUNDUP(C7-$C$103, 4)</f>
        <v/>
      </c>
      <c r="E7" s="26">
        <f>D7^2</f>
        <v/>
      </c>
    </row>
    <row r="8">
      <c r="A8" s="13" t="n">
        <v>7</v>
      </c>
      <c r="B8" s="14">
        <f>ROUNDDOWN(Data!B8, 2)</f>
        <v/>
      </c>
      <c r="C8" s="15">
        <f>B8/5</f>
        <v/>
      </c>
      <c r="D8" s="24">
        <f>ROUNDUP(C8-$C$103, 4)</f>
        <v/>
      </c>
      <c r="E8" s="26">
        <f>D8^2</f>
        <v/>
      </c>
    </row>
    <row r="9">
      <c r="A9" s="13" t="n">
        <v>8</v>
      </c>
      <c r="B9" s="14">
        <f>ROUNDDOWN(Data!B9, 2)</f>
        <v/>
      </c>
      <c r="C9" s="15">
        <f>B9/5</f>
        <v/>
      </c>
      <c r="D9" s="24">
        <f>ROUNDUP(C9-$C$103, 4)</f>
        <v/>
      </c>
      <c r="E9" s="26">
        <f>D9^2</f>
        <v/>
      </c>
    </row>
    <row r="10">
      <c r="A10" s="13" t="n">
        <v>9</v>
      </c>
      <c r="B10" s="14">
        <f>ROUNDDOWN(Data!B10, 2)</f>
        <v/>
      </c>
      <c r="C10" s="15">
        <f>B10/5</f>
        <v/>
      </c>
      <c r="D10" s="24">
        <f>ROUNDUP(C10-$C$103, 4)</f>
        <v/>
      </c>
      <c r="E10" s="26">
        <f>D10^2</f>
        <v/>
      </c>
    </row>
    <row r="11">
      <c r="A11" s="13" t="n">
        <v>10</v>
      </c>
      <c r="B11" s="14">
        <f>ROUNDDOWN(Data!B11, 2)</f>
        <v/>
      </c>
      <c r="C11" s="15">
        <f>B11/5</f>
        <v/>
      </c>
      <c r="D11" s="24">
        <f>ROUNDUP(C11-$C$103, 4)</f>
        <v/>
      </c>
      <c r="E11" s="26">
        <f>D11^2</f>
        <v/>
      </c>
    </row>
    <row r="12">
      <c r="A12" s="13" t="n">
        <v>11</v>
      </c>
      <c r="B12" s="14">
        <f>ROUNDDOWN(Data!B12, 2)</f>
        <v/>
      </c>
      <c r="C12" s="15">
        <f>B12/5</f>
        <v/>
      </c>
      <c r="D12" s="24">
        <f>ROUNDUP(C12-$C$103, 4)</f>
        <v/>
      </c>
      <c r="E12" s="26">
        <f>D12^2</f>
        <v/>
      </c>
    </row>
    <row r="13">
      <c r="A13" s="13" t="n">
        <v>12</v>
      </c>
      <c r="B13" s="14">
        <f>ROUNDDOWN(Data!B13, 2)</f>
        <v/>
      </c>
      <c r="C13" s="15">
        <f>B13/5</f>
        <v/>
      </c>
      <c r="D13" s="24">
        <f>ROUNDUP(C13-$C$103, 4)</f>
        <v/>
      </c>
      <c r="E13" s="26">
        <f>D13^2</f>
        <v/>
      </c>
    </row>
    <row r="14">
      <c r="A14" s="13" t="n">
        <v>13</v>
      </c>
      <c r="B14" s="14">
        <f>ROUNDDOWN(Data!B14, 2)</f>
        <v/>
      </c>
      <c r="C14" s="15">
        <f>B14/5</f>
        <v/>
      </c>
      <c r="D14" s="24">
        <f>ROUNDUP(C14-$C$103, 4)</f>
        <v/>
      </c>
      <c r="E14" s="26">
        <f>D14^2</f>
        <v/>
      </c>
    </row>
    <row r="15">
      <c r="A15" s="13" t="n">
        <v>14</v>
      </c>
      <c r="B15" s="14">
        <f>ROUNDDOWN(Data!B15, 2)</f>
        <v/>
      </c>
      <c r="C15" s="15">
        <f>B15/5</f>
        <v/>
      </c>
      <c r="D15" s="24">
        <f>ROUNDUP(C15-$C$103, 4)</f>
        <v/>
      </c>
      <c r="E15" s="26">
        <f>D15^2</f>
        <v/>
      </c>
    </row>
    <row r="16">
      <c r="A16" s="13" t="n">
        <v>15</v>
      </c>
      <c r="B16" s="14">
        <f>ROUNDDOWN(Data!B16, 2)</f>
        <v/>
      </c>
      <c r="C16" s="15">
        <f>B16/5</f>
        <v/>
      </c>
      <c r="D16" s="24">
        <f>ROUNDUP(C16-$C$103, 4)</f>
        <v/>
      </c>
      <c r="E16" s="26">
        <f>D16^2</f>
        <v/>
      </c>
    </row>
    <row r="17">
      <c r="A17" s="13" t="n">
        <v>16</v>
      </c>
      <c r="B17" s="14">
        <f>ROUNDDOWN(Data!B17, 2)</f>
        <v/>
      </c>
      <c r="C17" s="15">
        <f>B17/5</f>
        <v/>
      </c>
      <c r="D17" s="24">
        <f>ROUNDUP(C17-$C$103, 4)</f>
        <v/>
      </c>
      <c r="E17" s="26">
        <f>D17^2</f>
        <v/>
      </c>
    </row>
    <row r="18">
      <c r="A18" s="13" t="n">
        <v>17</v>
      </c>
      <c r="B18" s="14">
        <f>ROUNDDOWN(Data!B18, 2)</f>
        <v/>
      </c>
      <c r="C18" s="15">
        <f>B18/5</f>
        <v/>
      </c>
      <c r="D18" s="24">
        <f>ROUNDUP(C18-$C$103, 4)</f>
        <v/>
      </c>
      <c r="E18" s="26">
        <f>D18^2</f>
        <v/>
      </c>
    </row>
    <row r="19">
      <c r="A19" s="13" t="n">
        <v>18</v>
      </c>
      <c r="B19" s="14">
        <f>ROUNDDOWN(Data!B19, 2)</f>
        <v/>
      </c>
      <c r="C19" s="15">
        <f>B19/5</f>
        <v/>
      </c>
      <c r="D19" s="24">
        <f>ROUNDUP(C19-$C$103, 4)</f>
        <v/>
      </c>
      <c r="E19" s="26">
        <f>D19^2</f>
        <v/>
      </c>
    </row>
    <row r="20">
      <c r="A20" s="13" t="n">
        <v>19</v>
      </c>
      <c r="B20" s="14">
        <f>ROUNDDOWN(Data!B20, 2)</f>
        <v/>
      </c>
      <c r="C20" s="15">
        <f>B20/5</f>
        <v/>
      </c>
      <c r="D20" s="24">
        <f>ROUNDUP(C20-$C$103, 4)</f>
        <v/>
      </c>
      <c r="E20" s="26">
        <f>D20^2</f>
        <v/>
      </c>
    </row>
    <row r="21">
      <c r="A21" s="13" t="n">
        <v>20</v>
      </c>
      <c r="B21" s="14">
        <f>ROUNDDOWN(Data!B21, 2)</f>
        <v/>
      </c>
      <c r="C21" s="15">
        <f>B21/5</f>
        <v/>
      </c>
      <c r="D21" s="24">
        <f>ROUNDUP(C21-$C$103, 4)</f>
        <v/>
      </c>
      <c r="E21" s="26">
        <f>D21^2</f>
        <v/>
      </c>
    </row>
    <row r="22">
      <c r="A22" s="13" t="n">
        <v>21</v>
      </c>
      <c r="B22" s="14">
        <f>ROUNDDOWN(Data!B22, 2)</f>
        <v/>
      </c>
      <c r="C22" s="15">
        <f>B22/5</f>
        <v/>
      </c>
      <c r="D22" s="24">
        <f>ROUNDUP(C22-$C$103, 4)</f>
        <v/>
      </c>
      <c r="E22" s="26">
        <f>D22^2</f>
        <v/>
      </c>
    </row>
    <row r="23">
      <c r="A23" s="13" t="n">
        <v>22</v>
      </c>
      <c r="B23" s="14">
        <f>ROUNDDOWN(Data!B23, 2)</f>
        <v/>
      </c>
      <c r="C23" s="15">
        <f>B23/5</f>
        <v/>
      </c>
      <c r="D23" s="24">
        <f>ROUNDUP(C23-$C$103, 4)</f>
        <v/>
      </c>
      <c r="E23" s="26">
        <f>D23^2</f>
        <v/>
      </c>
    </row>
    <row r="24">
      <c r="A24" s="13" t="n">
        <v>23</v>
      </c>
      <c r="B24" s="14">
        <f>ROUNDDOWN(Data!B24, 2)</f>
        <v/>
      </c>
      <c r="C24" s="15">
        <f>B24/5</f>
        <v/>
      </c>
      <c r="D24" s="24">
        <f>ROUNDUP(C24-$C$103, 4)</f>
        <v/>
      </c>
      <c r="E24" s="26">
        <f>D24^2</f>
        <v/>
      </c>
    </row>
    <row r="25">
      <c r="A25" s="13" t="n">
        <v>24</v>
      </c>
      <c r="B25" s="14">
        <f>ROUNDDOWN(Data!B25, 2)</f>
        <v/>
      </c>
      <c r="C25" s="15">
        <f>B25/5</f>
        <v/>
      </c>
      <c r="D25" s="24">
        <f>ROUNDUP(C25-$C$103, 4)</f>
        <v/>
      </c>
      <c r="E25" s="26">
        <f>D25^2</f>
        <v/>
      </c>
    </row>
    <row r="26">
      <c r="A26" s="13" t="n">
        <v>25</v>
      </c>
      <c r="B26" s="14">
        <f>ROUNDDOWN(Data!B26, 2)</f>
        <v/>
      </c>
      <c r="C26" s="15">
        <f>B26/5</f>
        <v/>
      </c>
      <c r="D26" s="24">
        <f>ROUNDUP(C26-$C$103, 4)</f>
        <v/>
      </c>
      <c r="E26" s="26">
        <f>D26^2</f>
        <v/>
      </c>
    </row>
    <row r="27">
      <c r="A27" s="13" t="n">
        <v>26</v>
      </c>
      <c r="B27" s="14">
        <f>ROUNDDOWN(Data!B27, 2)</f>
        <v/>
      </c>
      <c r="C27" s="15">
        <f>B27/5</f>
        <v/>
      </c>
      <c r="D27" s="24">
        <f>ROUNDUP(C27-$C$103, 4)</f>
        <v/>
      </c>
      <c r="E27" s="26">
        <f>D27^2</f>
        <v/>
      </c>
    </row>
    <row r="28">
      <c r="A28" s="13" t="n">
        <v>27</v>
      </c>
      <c r="B28" s="14">
        <f>ROUNDDOWN(Data!B28, 2)</f>
        <v/>
      </c>
      <c r="C28" s="15">
        <f>B28/5</f>
        <v/>
      </c>
      <c r="D28" s="24">
        <f>ROUNDUP(C28-$C$103, 4)</f>
        <v/>
      </c>
      <c r="E28" s="26">
        <f>D28^2</f>
        <v/>
      </c>
    </row>
    <row r="29">
      <c r="A29" s="13" t="n">
        <v>28</v>
      </c>
      <c r="B29" s="14">
        <f>ROUNDDOWN(Data!B29, 2)</f>
        <v/>
      </c>
      <c r="C29" s="15">
        <f>B29/5</f>
        <v/>
      </c>
      <c r="D29" s="24">
        <f>ROUNDUP(C29-$C$103, 4)</f>
        <v/>
      </c>
      <c r="E29" s="26">
        <f>D29^2</f>
        <v/>
      </c>
    </row>
    <row r="30">
      <c r="A30" s="13" t="n">
        <v>29</v>
      </c>
      <c r="B30" s="14">
        <f>ROUNDDOWN(Data!B30, 2)</f>
        <v/>
      </c>
      <c r="C30" s="15">
        <f>B30/5</f>
        <v/>
      </c>
      <c r="D30" s="24">
        <f>ROUNDUP(C30-$C$103, 4)</f>
        <v/>
      </c>
      <c r="E30" s="26">
        <f>D30^2</f>
        <v/>
      </c>
    </row>
    <row r="31">
      <c r="A31" s="13" t="n">
        <v>30</v>
      </c>
      <c r="B31" s="14">
        <f>ROUNDDOWN(Data!B31, 2)</f>
        <v/>
      </c>
      <c r="C31" s="15">
        <f>B31/5</f>
        <v/>
      </c>
      <c r="D31" s="24">
        <f>ROUNDUP(C31-$C$103, 4)</f>
        <v/>
      </c>
      <c r="E31" s="26">
        <f>D31^2</f>
        <v/>
      </c>
    </row>
    <row r="32">
      <c r="A32" s="13" t="n">
        <v>31</v>
      </c>
      <c r="B32" s="14">
        <f>ROUNDDOWN(Data!B32, 2)</f>
        <v/>
      </c>
      <c r="C32" s="15">
        <f>B32/5</f>
        <v/>
      </c>
      <c r="D32" s="24">
        <f>ROUNDUP(C32-$C$103, 4)</f>
        <v/>
      </c>
      <c r="E32" s="26">
        <f>D32^2</f>
        <v/>
      </c>
    </row>
    <row r="33">
      <c r="A33" s="13" t="n">
        <v>32</v>
      </c>
      <c r="B33" s="14">
        <f>ROUNDDOWN(Data!B33, 2)</f>
        <v/>
      </c>
      <c r="C33" s="15">
        <f>B33/5</f>
        <v/>
      </c>
      <c r="D33" s="24">
        <f>ROUNDUP(C33-$C$103, 4)</f>
        <v/>
      </c>
      <c r="E33" s="26">
        <f>D33^2</f>
        <v/>
      </c>
    </row>
    <row r="34">
      <c r="A34" s="13" t="n">
        <v>33</v>
      </c>
      <c r="B34" s="14">
        <f>ROUNDDOWN(Data!B34, 2)</f>
        <v/>
      </c>
      <c r="C34" s="15">
        <f>B34/5</f>
        <v/>
      </c>
      <c r="D34" s="24">
        <f>ROUNDUP(C34-$C$103, 4)</f>
        <v/>
      </c>
      <c r="E34" s="26">
        <f>D34^2</f>
        <v/>
      </c>
    </row>
    <row r="35">
      <c r="A35" s="13" t="n">
        <v>34</v>
      </c>
      <c r="B35" s="14">
        <f>ROUNDDOWN(Data!B35, 2)</f>
        <v/>
      </c>
      <c r="C35" s="15">
        <f>B35/5</f>
        <v/>
      </c>
      <c r="D35" s="24">
        <f>ROUNDUP(C35-$C$103, 4)</f>
        <v/>
      </c>
      <c r="E35" s="26">
        <f>D35^2</f>
        <v/>
      </c>
    </row>
    <row r="36">
      <c r="A36" s="13" t="n">
        <v>35</v>
      </c>
      <c r="B36" s="14">
        <f>ROUNDDOWN(Data!B36, 2)</f>
        <v/>
      </c>
      <c r="C36" s="15">
        <f>B36/5</f>
        <v/>
      </c>
      <c r="D36" s="24">
        <f>ROUNDUP(C36-$C$103, 4)</f>
        <v/>
      </c>
      <c r="E36" s="26">
        <f>D36^2</f>
        <v/>
      </c>
    </row>
    <row r="37">
      <c r="A37" s="13" t="n">
        <v>36</v>
      </c>
      <c r="B37" s="14">
        <f>ROUNDDOWN(Data!B37, 2)</f>
        <v/>
      </c>
      <c r="C37" s="15">
        <f>B37/5</f>
        <v/>
      </c>
      <c r="D37" s="24">
        <f>ROUNDUP(C37-$C$103, 4)</f>
        <v/>
      </c>
      <c r="E37" s="26">
        <f>D37^2</f>
        <v/>
      </c>
    </row>
    <row r="38">
      <c r="A38" s="13" t="n">
        <v>37</v>
      </c>
      <c r="B38" s="14">
        <f>ROUNDDOWN(Data!B38, 2)</f>
        <v/>
      </c>
      <c r="C38" s="15">
        <f>B38/5</f>
        <v/>
      </c>
      <c r="D38" s="24">
        <f>ROUNDUP(C38-$C$103, 4)</f>
        <v/>
      </c>
      <c r="E38" s="26">
        <f>D38^2</f>
        <v/>
      </c>
    </row>
    <row r="39">
      <c r="A39" s="13" t="n">
        <v>38</v>
      </c>
      <c r="B39" s="14">
        <f>ROUNDDOWN(Data!B39, 2)</f>
        <v/>
      </c>
      <c r="C39" s="15">
        <f>B39/5</f>
        <v/>
      </c>
      <c r="D39" s="24">
        <f>ROUNDUP(C39-$C$103, 4)</f>
        <v/>
      </c>
      <c r="E39" s="26">
        <f>D39^2</f>
        <v/>
      </c>
    </row>
    <row r="40">
      <c r="A40" s="13" t="n">
        <v>39</v>
      </c>
      <c r="B40" s="14">
        <f>ROUNDDOWN(Data!B40, 2)</f>
        <v/>
      </c>
      <c r="C40" s="15">
        <f>B40/5</f>
        <v/>
      </c>
      <c r="D40" s="24">
        <f>ROUNDUP(C40-$C$103, 4)</f>
        <v/>
      </c>
      <c r="E40" s="26">
        <f>D40^2</f>
        <v/>
      </c>
    </row>
    <row r="41">
      <c r="A41" s="13" t="n">
        <v>40</v>
      </c>
      <c r="B41" s="14">
        <f>ROUNDDOWN(Data!B41, 2)</f>
        <v/>
      </c>
      <c r="C41" s="15">
        <f>B41/5</f>
        <v/>
      </c>
      <c r="D41" s="24">
        <f>ROUNDUP(C41-$C$103, 4)</f>
        <v/>
      </c>
      <c r="E41" s="26">
        <f>D41^2</f>
        <v/>
      </c>
    </row>
    <row r="42">
      <c r="A42" s="13" t="n">
        <v>41</v>
      </c>
      <c r="B42" s="14">
        <f>ROUNDDOWN(Data!B42, 2)</f>
        <v/>
      </c>
      <c r="C42" s="15">
        <f>B42/5</f>
        <v/>
      </c>
      <c r="D42" s="24">
        <f>ROUNDUP(C42-$C$103, 4)</f>
        <v/>
      </c>
      <c r="E42" s="26">
        <f>D42^2</f>
        <v/>
      </c>
    </row>
    <row r="43">
      <c r="A43" s="13" t="n">
        <v>42</v>
      </c>
      <c r="B43" s="14">
        <f>ROUNDDOWN(Data!B43, 2)</f>
        <v/>
      </c>
      <c r="C43" s="15">
        <f>B43/5</f>
        <v/>
      </c>
      <c r="D43" s="24">
        <f>ROUNDUP(C43-$C$103, 4)</f>
        <v/>
      </c>
      <c r="E43" s="26">
        <f>D43^2</f>
        <v/>
      </c>
    </row>
    <row r="44">
      <c r="A44" s="13" t="n">
        <v>43</v>
      </c>
      <c r="B44" s="14">
        <f>ROUNDDOWN(Data!B44, 2)</f>
        <v/>
      </c>
      <c r="C44" s="15">
        <f>B44/5</f>
        <v/>
      </c>
      <c r="D44" s="24">
        <f>ROUNDUP(C44-$C$103, 4)</f>
        <v/>
      </c>
      <c r="E44" s="26">
        <f>D44^2</f>
        <v/>
      </c>
    </row>
    <row r="45">
      <c r="A45" s="13" t="n">
        <v>44</v>
      </c>
      <c r="B45" s="14">
        <f>ROUNDDOWN(Data!B45, 2)</f>
        <v/>
      </c>
      <c r="C45" s="15">
        <f>B45/5</f>
        <v/>
      </c>
      <c r="D45" s="24">
        <f>ROUNDUP(C45-$C$103, 4)</f>
        <v/>
      </c>
      <c r="E45" s="26">
        <f>D45^2</f>
        <v/>
      </c>
    </row>
    <row r="46">
      <c r="A46" s="13" t="n">
        <v>45</v>
      </c>
      <c r="B46" s="14">
        <f>ROUNDDOWN(Data!B46, 2)</f>
        <v/>
      </c>
      <c r="C46" s="15">
        <f>B46/5</f>
        <v/>
      </c>
      <c r="D46" s="24">
        <f>ROUNDUP(C46-$C$103, 4)</f>
        <v/>
      </c>
      <c r="E46" s="26">
        <f>D46^2</f>
        <v/>
      </c>
    </row>
    <row r="47">
      <c r="A47" s="13" t="n">
        <v>46</v>
      </c>
      <c r="B47" s="14">
        <f>ROUNDDOWN(Data!B47, 2)</f>
        <v/>
      </c>
      <c r="C47" s="15">
        <f>B47/5</f>
        <v/>
      </c>
      <c r="D47" s="24">
        <f>ROUNDUP(C47-$C$103, 4)</f>
        <v/>
      </c>
      <c r="E47" s="26">
        <f>D47^2</f>
        <v/>
      </c>
    </row>
    <row r="48">
      <c r="A48" s="13" t="n">
        <v>47</v>
      </c>
      <c r="B48" s="14">
        <f>ROUNDDOWN(Data!B48, 2)</f>
        <v/>
      </c>
      <c r="C48" s="15">
        <f>B48/5</f>
        <v/>
      </c>
      <c r="D48" s="24">
        <f>ROUNDUP(C48-$C$103, 4)</f>
        <v/>
      </c>
      <c r="E48" s="26">
        <f>D48^2</f>
        <v/>
      </c>
    </row>
    <row r="49">
      <c r="A49" s="13" t="n">
        <v>48</v>
      </c>
      <c r="B49" s="14">
        <f>ROUNDDOWN(Data!B49, 2)</f>
        <v/>
      </c>
      <c r="C49" s="15">
        <f>B49/5</f>
        <v/>
      </c>
      <c r="D49" s="24">
        <f>ROUNDUP(C49-$C$103, 4)</f>
        <v/>
      </c>
      <c r="E49" s="26">
        <f>D49^2</f>
        <v/>
      </c>
    </row>
    <row r="50">
      <c r="A50" s="13" t="n">
        <v>49</v>
      </c>
      <c r="B50" s="14">
        <f>ROUNDDOWN(Data!B50, 2)</f>
        <v/>
      </c>
      <c r="C50" s="15">
        <f>B50/5</f>
        <v/>
      </c>
      <c r="D50" s="24">
        <f>ROUNDUP(C50-$C$103, 4)</f>
        <v/>
      </c>
      <c r="E50" s="26">
        <f>D50^2</f>
        <v/>
      </c>
    </row>
    <row r="51">
      <c r="A51" s="13" t="n">
        <v>50</v>
      </c>
      <c r="B51" s="14">
        <f>ROUNDDOWN(Data!B51, 2)</f>
        <v/>
      </c>
      <c r="C51" s="15">
        <f>B51/5</f>
        <v/>
      </c>
      <c r="D51" s="24">
        <f>ROUNDUP(C51-$C$103, 4)</f>
        <v/>
      </c>
      <c r="E51" s="26">
        <f>D51^2</f>
        <v/>
      </c>
    </row>
    <row r="52">
      <c r="A52" s="13" t="n">
        <v>51</v>
      </c>
      <c r="B52" s="14">
        <f>ROUNDDOWN(Data!B52, 2)</f>
        <v/>
      </c>
      <c r="C52" s="15">
        <f>B52/5</f>
        <v/>
      </c>
      <c r="D52" s="24">
        <f>ROUNDUP(C52-$C$103, 4)</f>
        <v/>
      </c>
      <c r="E52" s="26">
        <f>D52^2</f>
        <v/>
      </c>
    </row>
    <row r="53">
      <c r="A53" s="13" t="n">
        <v>52</v>
      </c>
      <c r="B53" s="14">
        <f>ROUNDDOWN(Data!B53, 2)</f>
        <v/>
      </c>
      <c r="C53" s="15">
        <f>B53/5</f>
        <v/>
      </c>
      <c r="D53" s="24">
        <f>ROUNDUP(C53-$C$103, 4)</f>
        <v/>
      </c>
      <c r="E53" s="26">
        <f>D53^2</f>
        <v/>
      </c>
    </row>
    <row r="54">
      <c r="A54" s="13" t="n">
        <v>53</v>
      </c>
      <c r="B54" s="14">
        <f>ROUNDDOWN(Data!B54, 2)</f>
        <v/>
      </c>
      <c r="C54" s="15">
        <f>B54/5</f>
        <v/>
      </c>
      <c r="D54" s="24">
        <f>ROUNDUP(C54-$C$103, 4)</f>
        <v/>
      </c>
      <c r="E54" s="26">
        <f>D54^2</f>
        <v/>
      </c>
    </row>
    <row r="55">
      <c r="A55" s="13" t="n">
        <v>54</v>
      </c>
      <c r="B55" s="14">
        <f>ROUNDDOWN(Data!B55, 2)</f>
        <v/>
      </c>
      <c r="C55" s="15">
        <f>B55/5</f>
        <v/>
      </c>
      <c r="D55" s="24">
        <f>ROUNDUP(C55-$C$103, 4)</f>
        <v/>
      </c>
      <c r="E55" s="26">
        <f>D55^2</f>
        <v/>
      </c>
    </row>
    <row r="56">
      <c r="A56" s="13" t="n">
        <v>55</v>
      </c>
      <c r="B56" s="14">
        <f>ROUNDDOWN(Data!B56, 2)</f>
        <v/>
      </c>
      <c r="C56" s="15">
        <f>B56/5</f>
        <v/>
      </c>
      <c r="D56" s="24">
        <f>ROUNDUP(C56-$C$103, 4)</f>
        <v/>
      </c>
      <c r="E56" s="26">
        <f>D56^2</f>
        <v/>
      </c>
    </row>
    <row r="57">
      <c r="A57" s="13" t="n">
        <v>56</v>
      </c>
      <c r="B57" s="14">
        <f>ROUNDDOWN(Data!B57, 2)</f>
        <v/>
      </c>
      <c r="C57" s="15">
        <f>B57/5</f>
        <v/>
      </c>
      <c r="D57" s="24">
        <f>ROUNDUP(C57-$C$103, 4)</f>
        <v/>
      </c>
      <c r="E57" s="26">
        <f>D57^2</f>
        <v/>
      </c>
    </row>
    <row r="58">
      <c r="A58" s="13" t="n">
        <v>57</v>
      </c>
      <c r="B58" s="14">
        <f>ROUNDDOWN(Data!B58, 2)</f>
        <v/>
      </c>
      <c r="C58" s="15">
        <f>B58/5</f>
        <v/>
      </c>
      <c r="D58" s="24">
        <f>ROUNDUP(C58-$C$103, 4)</f>
        <v/>
      </c>
      <c r="E58" s="26">
        <f>D58^2</f>
        <v/>
      </c>
    </row>
    <row r="59">
      <c r="A59" s="13" t="n">
        <v>58</v>
      </c>
      <c r="B59" s="14">
        <f>ROUNDDOWN(Data!B59, 2)</f>
        <v/>
      </c>
      <c r="C59" s="15">
        <f>B59/5</f>
        <v/>
      </c>
      <c r="D59" s="24">
        <f>ROUNDUP(C59-$C$103, 4)</f>
        <v/>
      </c>
      <c r="E59" s="26">
        <f>D59^2</f>
        <v/>
      </c>
    </row>
    <row r="60">
      <c r="A60" s="13" t="n">
        <v>59</v>
      </c>
      <c r="B60" s="14">
        <f>ROUNDDOWN(Data!B60, 2)</f>
        <v/>
      </c>
      <c r="C60" s="15">
        <f>B60/5</f>
        <v/>
      </c>
      <c r="D60" s="24">
        <f>ROUNDUP(C60-$C$103, 4)</f>
        <v/>
      </c>
      <c r="E60" s="26">
        <f>D60^2</f>
        <v/>
      </c>
    </row>
    <row r="61">
      <c r="A61" s="13" t="n">
        <v>60</v>
      </c>
      <c r="B61" s="14">
        <f>ROUNDDOWN(Data!B61, 2)</f>
        <v/>
      </c>
      <c r="C61" s="15">
        <f>B61/5</f>
        <v/>
      </c>
      <c r="D61" s="24">
        <f>ROUNDUP(C61-$C$103, 4)</f>
        <v/>
      </c>
      <c r="E61" s="26">
        <f>D61^2</f>
        <v/>
      </c>
    </row>
    <row r="62">
      <c r="A62" s="13" t="n">
        <v>61</v>
      </c>
      <c r="B62" s="14">
        <f>ROUNDDOWN(Data!B62, 2)</f>
        <v/>
      </c>
      <c r="C62" s="15">
        <f>B62/5</f>
        <v/>
      </c>
      <c r="D62" s="24">
        <f>ROUNDUP(C62-$C$103, 4)</f>
        <v/>
      </c>
      <c r="E62" s="26">
        <f>D62^2</f>
        <v/>
      </c>
    </row>
    <row r="63">
      <c r="A63" s="13" t="n">
        <v>62</v>
      </c>
      <c r="B63" s="14">
        <f>ROUNDDOWN(Data!B63, 2)</f>
        <v/>
      </c>
      <c r="C63" s="15">
        <f>B63/5</f>
        <v/>
      </c>
      <c r="D63" s="24">
        <f>ROUNDUP(C63-$C$103, 4)</f>
        <v/>
      </c>
      <c r="E63" s="26">
        <f>D63^2</f>
        <v/>
      </c>
    </row>
    <row r="64">
      <c r="A64" s="13" t="n">
        <v>63</v>
      </c>
      <c r="B64" s="14">
        <f>ROUNDDOWN(Data!B64, 2)</f>
        <v/>
      </c>
      <c r="C64" s="15">
        <f>B64/5</f>
        <v/>
      </c>
      <c r="D64" s="24">
        <f>ROUNDUP(C64-$C$103, 4)</f>
        <v/>
      </c>
      <c r="E64" s="26">
        <f>D64^2</f>
        <v/>
      </c>
    </row>
    <row r="65">
      <c r="A65" s="13" t="n">
        <v>64</v>
      </c>
      <c r="B65" s="14">
        <f>ROUNDDOWN(Data!B65, 2)</f>
        <v/>
      </c>
      <c r="C65" s="15">
        <f>B65/5</f>
        <v/>
      </c>
      <c r="D65" s="24">
        <f>ROUNDUP(C65-$C$103, 4)</f>
        <v/>
      </c>
      <c r="E65" s="26">
        <f>D65^2</f>
        <v/>
      </c>
    </row>
    <row r="66">
      <c r="A66" s="13" t="n">
        <v>65</v>
      </c>
      <c r="B66" s="14">
        <f>ROUNDDOWN(Data!B66, 2)</f>
        <v/>
      </c>
      <c r="C66" s="15">
        <f>B66/5</f>
        <v/>
      </c>
      <c r="D66" s="24">
        <f>ROUNDUP(C66-$C$103, 4)</f>
        <v/>
      </c>
      <c r="E66" s="26">
        <f>D66^2</f>
        <v/>
      </c>
    </row>
    <row r="67">
      <c r="A67" s="13" t="n">
        <v>66</v>
      </c>
      <c r="B67" s="14">
        <f>ROUNDDOWN(Data!B67, 2)</f>
        <v/>
      </c>
      <c r="C67" s="15">
        <f>B67/5</f>
        <v/>
      </c>
      <c r="D67" s="24">
        <f>ROUNDUP(C67-$C$103, 4)</f>
        <v/>
      </c>
      <c r="E67" s="26">
        <f>D67^2</f>
        <v/>
      </c>
    </row>
    <row r="68">
      <c r="A68" s="13" t="n">
        <v>67</v>
      </c>
      <c r="B68" s="14">
        <f>ROUNDDOWN(Data!B68, 2)</f>
        <v/>
      </c>
      <c r="C68" s="15">
        <f>B68/5</f>
        <v/>
      </c>
      <c r="D68" s="24">
        <f>ROUNDUP(C68-$C$103, 4)</f>
        <v/>
      </c>
      <c r="E68" s="26">
        <f>D68^2</f>
        <v/>
      </c>
    </row>
    <row r="69">
      <c r="A69" s="13" t="n">
        <v>68</v>
      </c>
      <c r="B69" s="14">
        <f>ROUNDDOWN(Data!B69, 2)</f>
        <v/>
      </c>
      <c r="C69" s="15">
        <f>B69/5</f>
        <v/>
      </c>
      <c r="D69" s="24">
        <f>ROUNDUP(C69-$C$103, 4)</f>
        <v/>
      </c>
      <c r="E69" s="26">
        <f>D69^2</f>
        <v/>
      </c>
    </row>
    <row r="70">
      <c r="A70" s="13" t="n">
        <v>69</v>
      </c>
      <c r="B70" s="14">
        <f>ROUNDDOWN(Data!B70, 2)</f>
        <v/>
      </c>
      <c r="C70" s="15">
        <f>B70/5</f>
        <v/>
      </c>
      <c r="D70" s="24">
        <f>ROUNDUP(C70-$C$103, 4)</f>
        <v/>
      </c>
      <c r="E70" s="26">
        <f>D70^2</f>
        <v/>
      </c>
    </row>
    <row r="71">
      <c r="A71" s="13" t="n">
        <v>70</v>
      </c>
      <c r="B71" s="14">
        <f>ROUNDDOWN(Data!B71, 2)</f>
        <v/>
      </c>
      <c r="C71" s="15">
        <f>B71/5</f>
        <v/>
      </c>
      <c r="D71" s="24">
        <f>ROUNDUP(C71-$C$103, 4)</f>
        <v/>
      </c>
      <c r="E71" s="26">
        <f>D71^2</f>
        <v/>
      </c>
    </row>
    <row r="72">
      <c r="A72" s="13" t="n">
        <v>71</v>
      </c>
      <c r="B72" s="14">
        <f>ROUNDDOWN(Data!B72, 2)</f>
        <v/>
      </c>
      <c r="C72" s="15">
        <f>B72/5</f>
        <v/>
      </c>
      <c r="D72" s="24">
        <f>ROUNDUP(C72-$C$103, 4)</f>
        <v/>
      </c>
      <c r="E72" s="26">
        <f>D72^2</f>
        <v/>
      </c>
    </row>
    <row r="73">
      <c r="A73" s="13" t="n">
        <v>72</v>
      </c>
      <c r="B73" s="14">
        <f>ROUNDDOWN(Data!B73, 2)</f>
        <v/>
      </c>
      <c r="C73" s="15">
        <f>B73/5</f>
        <v/>
      </c>
      <c r="D73" s="24">
        <f>ROUNDUP(C73-$C$103, 4)</f>
        <v/>
      </c>
      <c r="E73" s="26">
        <f>D73^2</f>
        <v/>
      </c>
    </row>
    <row r="74">
      <c r="A74" s="13" t="n">
        <v>73</v>
      </c>
      <c r="B74" s="14">
        <f>ROUNDDOWN(Data!B74, 2)</f>
        <v/>
      </c>
      <c r="C74" s="15">
        <f>B74/5</f>
        <v/>
      </c>
      <c r="D74" s="24">
        <f>ROUNDUP(C74-$C$103, 4)</f>
        <v/>
      </c>
      <c r="E74" s="26">
        <f>D74^2</f>
        <v/>
      </c>
    </row>
    <row r="75">
      <c r="A75" s="13" t="n">
        <v>74</v>
      </c>
      <c r="B75" s="14">
        <f>ROUNDDOWN(Data!B75, 2)</f>
        <v/>
      </c>
      <c r="C75" s="15">
        <f>B75/5</f>
        <v/>
      </c>
      <c r="D75" s="24">
        <f>ROUNDUP(C75-$C$103, 4)</f>
        <v/>
      </c>
      <c r="E75" s="26">
        <f>D75^2</f>
        <v/>
      </c>
    </row>
    <row r="76">
      <c r="A76" s="13" t="n">
        <v>75</v>
      </c>
      <c r="B76" s="14">
        <f>ROUNDDOWN(Data!B76, 2)</f>
        <v/>
      </c>
      <c r="C76" s="15">
        <f>B76/5</f>
        <v/>
      </c>
      <c r="D76" s="24">
        <f>ROUNDUP(C76-$C$103, 4)</f>
        <v/>
      </c>
      <c r="E76" s="26">
        <f>D76^2</f>
        <v/>
      </c>
    </row>
    <row r="77">
      <c r="A77" s="13" t="n">
        <v>76</v>
      </c>
      <c r="B77" s="14">
        <f>ROUNDDOWN(Data!B77, 2)</f>
        <v/>
      </c>
      <c r="C77" s="15">
        <f>B77/5</f>
        <v/>
      </c>
      <c r="D77" s="24">
        <f>ROUNDUP(C77-$C$103, 4)</f>
        <v/>
      </c>
      <c r="E77" s="26">
        <f>D77^2</f>
        <v/>
      </c>
    </row>
    <row r="78">
      <c r="A78" s="13" t="n">
        <v>77</v>
      </c>
      <c r="B78" s="14">
        <f>ROUNDDOWN(Data!B78, 2)</f>
        <v/>
      </c>
      <c r="C78" s="15">
        <f>B78/5</f>
        <v/>
      </c>
      <c r="D78" s="24">
        <f>ROUNDUP(C78-$C$103, 4)</f>
        <v/>
      </c>
      <c r="E78" s="26">
        <f>D78^2</f>
        <v/>
      </c>
    </row>
    <row r="79">
      <c r="A79" s="13" t="n">
        <v>78</v>
      </c>
      <c r="B79" s="14">
        <f>ROUNDDOWN(Data!B79, 2)</f>
        <v/>
      </c>
      <c r="C79" s="15">
        <f>B79/5</f>
        <v/>
      </c>
      <c r="D79" s="24">
        <f>ROUNDUP(C79-$C$103, 4)</f>
        <v/>
      </c>
      <c r="E79" s="26">
        <f>D79^2</f>
        <v/>
      </c>
    </row>
    <row r="80">
      <c r="A80" s="13" t="n">
        <v>79</v>
      </c>
      <c r="B80" s="14">
        <f>ROUNDDOWN(Data!B80, 2)</f>
        <v/>
      </c>
      <c r="C80" s="15">
        <f>B80/5</f>
        <v/>
      </c>
      <c r="D80" s="24">
        <f>ROUNDUP(C80-$C$103, 4)</f>
        <v/>
      </c>
      <c r="E80" s="26">
        <f>D80^2</f>
        <v/>
      </c>
    </row>
    <row r="81">
      <c r="A81" s="13" t="n">
        <v>80</v>
      </c>
      <c r="B81" s="14">
        <f>ROUNDDOWN(Data!B81, 2)</f>
        <v/>
      </c>
      <c r="C81" s="15">
        <f>B81/5</f>
        <v/>
      </c>
      <c r="D81" s="24">
        <f>ROUNDUP(C81-$C$103, 4)</f>
        <v/>
      </c>
      <c r="E81" s="26">
        <f>D81^2</f>
        <v/>
      </c>
    </row>
    <row r="82">
      <c r="A82" s="13" t="n">
        <v>81</v>
      </c>
      <c r="B82" s="14">
        <f>ROUNDDOWN(Data!B82, 2)</f>
        <v/>
      </c>
      <c r="C82" s="15">
        <f>B82/5</f>
        <v/>
      </c>
      <c r="D82" s="24">
        <f>ROUNDUP(C82-$C$103, 4)</f>
        <v/>
      </c>
      <c r="E82" s="26">
        <f>D82^2</f>
        <v/>
      </c>
    </row>
    <row r="83">
      <c r="A83" s="13" t="n">
        <v>82</v>
      </c>
      <c r="B83" s="14">
        <f>ROUNDDOWN(Data!B83, 2)</f>
        <v/>
      </c>
      <c r="C83" s="15">
        <f>B83/5</f>
        <v/>
      </c>
      <c r="D83" s="24">
        <f>ROUNDUP(C83-$C$103, 4)</f>
        <v/>
      </c>
      <c r="E83" s="26">
        <f>D83^2</f>
        <v/>
      </c>
    </row>
    <row r="84">
      <c r="A84" s="13" t="n">
        <v>83</v>
      </c>
      <c r="B84" s="14">
        <f>ROUNDDOWN(Data!B84, 2)</f>
        <v/>
      </c>
      <c r="C84" s="15">
        <f>B84/5</f>
        <v/>
      </c>
      <c r="D84" s="24">
        <f>ROUNDUP(C84-$C$103, 4)</f>
        <v/>
      </c>
      <c r="E84" s="26">
        <f>D84^2</f>
        <v/>
      </c>
    </row>
    <row r="85">
      <c r="A85" s="13" t="n">
        <v>84</v>
      </c>
      <c r="B85" s="14">
        <f>ROUNDDOWN(Data!B85, 2)</f>
        <v/>
      </c>
      <c r="C85" s="15">
        <f>B85/5</f>
        <v/>
      </c>
      <c r="D85" s="24">
        <f>ROUNDUP(C85-$C$103, 4)</f>
        <v/>
      </c>
      <c r="E85" s="26">
        <f>D85^2</f>
        <v/>
      </c>
    </row>
    <row r="86">
      <c r="A86" s="13" t="n">
        <v>85</v>
      </c>
      <c r="B86" s="14">
        <f>ROUNDDOWN(Data!B86, 2)</f>
        <v/>
      </c>
      <c r="C86" s="15">
        <f>B86/5</f>
        <v/>
      </c>
      <c r="D86" s="24">
        <f>ROUNDUP(C86-$C$103, 4)</f>
        <v/>
      </c>
      <c r="E86" s="26">
        <f>D86^2</f>
        <v/>
      </c>
    </row>
    <row r="87">
      <c r="A87" s="13" t="n">
        <v>86</v>
      </c>
      <c r="B87" s="14">
        <f>ROUNDDOWN(Data!B87, 2)</f>
        <v/>
      </c>
      <c r="C87" s="15">
        <f>B87/5</f>
        <v/>
      </c>
      <c r="D87" s="24">
        <f>ROUNDUP(C87-$C$103, 4)</f>
        <v/>
      </c>
      <c r="E87" s="26">
        <f>D87^2</f>
        <v/>
      </c>
    </row>
    <row r="88">
      <c r="A88" s="13" t="n">
        <v>87</v>
      </c>
      <c r="B88" s="14">
        <f>ROUNDDOWN(Data!B88, 2)</f>
        <v/>
      </c>
      <c r="C88" s="15">
        <f>B88/5</f>
        <v/>
      </c>
      <c r="D88" s="24">
        <f>ROUNDUP(C88-$C$103, 4)</f>
        <v/>
      </c>
      <c r="E88" s="26">
        <f>D88^2</f>
        <v/>
      </c>
    </row>
    <row r="89">
      <c r="A89" s="13" t="n">
        <v>88</v>
      </c>
      <c r="B89" s="14">
        <f>ROUNDDOWN(Data!B89, 2)</f>
        <v/>
      </c>
      <c r="C89" s="15">
        <f>B89/5</f>
        <v/>
      </c>
      <c r="D89" s="24">
        <f>ROUNDUP(C89-$C$103, 4)</f>
        <v/>
      </c>
      <c r="E89" s="26">
        <f>D89^2</f>
        <v/>
      </c>
    </row>
    <row r="90">
      <c r="A90" s="13" t="n">
        <v>89</v>
      </c>
      <c r="B90" s="14">
        <f>ROUNDDOWN(Data!B90, 2)</f>
        <v/>
      </c>
      <c r="C90" s="15">
        <f>B90/5</f>
        <v/>
      </c>
      <c r="D90" s="24">
        <f>ROUNDUP(C90-$C$103, 4)</f>
        <v/>
      </c>
      <c r="E90" s="26">
        <f>D90^2</f>
        <v/>
      </c>
    </row>
    <row r="91">
      <c r="A91" s="13" t="n">
        <v>90</v>
      </c>
      <c r="B91" s="14">
        <f>ROUNDDOWN(Data!B91, 2)</f>
        <v/>
      </c>
      <c r="C91" s="15">
        <f>B91/5</f>
        <v/>
      </c>
      <c r="D91" s="24">
        <f>ROUNDUP(C91-$C$103, 4)</f>
        <v/>
      </c>
      <c r="E91" s="26">
        <f>D91^2</f>
        <v/>
      </c>
    </row>
    <row r="92">
      <c r="A92" s="13" t="n">
        <v>91</v>
      </c>
      <c r="B92" s="14">
        <f>ROUNDDOWN(Data!B92, 2)</f>
        <v/>
      </c>
      <c r="C92" s="15">
        <f>B92/5</f>
        <v/>
      </c>
      <c r="D92" s="24">
        <f>ROUNDUP(C92-$C$103, 4)</f>
        <v/>
      </c>
      <c r="E92" s="26">
        <f>D92^2</f>
        <v/>
      </c>
    </row>
    <row r="93">
      <c r="A93" s="13" t="n">
        <v>92</v>
      </c>
      <c r="B93" s="14">
        <f>ROUNDDOWN(Data!B93, 2)</f>
        <v/>
      </c>
      <c r="C93" s="15">
        <f>B93/5</f>
        <v/>
      </c>
      <c r="D93" s="24">
        <f>ROUNDUP(C93-$C$103, 4)</f>
        <v/>
      </c>
      <c r="E93" s="26">
        <f>D93^2</f>
        <v/>
      </c>
    </row>
    <row r="94">
      <c r="A94" s="13" t="n">
        <v>93</v>
      </c>
      <c r="B94" s="14">
        <f>ROUNDDOWN(Data!B94, 2)</f>
        <v/>
      </c>
      <c r="C94" s="15">
        <f>B94/5</f>
        <v/>
      </c>
      <c r="D94" s="24">
        <f>ROUNDUP(C94-$C$103, 4)</f>
        <v/>
      </c>
      <c r="E94" s="26">
        <f>D94^2</f>
        <v/>
      </c>
    </row>
    <row r="95">
      <c r="A95" s="13" t="n">
        <v>94</v>
      </c>
      <c r="B95" s="14">
        <f>ROUNDDOWN(Data!B95, 2)</f>
        <v/>
      </c>
      <c r="C95" s="15">
        <f>B95/5</f>
        <v/>
      </c>
      <c r="D95" s="24">
        <f>ROUNDUP(C95-$C$103, 4)</f>
        <v/>
      </c>
      <c r="E95" s="26">
        <f>D95^2</f>
        <v/>
      </c>
    </row>
    <row r="96">
      <c r="A96" s="13" t="n">
        <v>95</v>
      </c>
      <c r="B96" s="14">
        <f>ROUNDDOWN(Data!B96, 2)</f>
        <v/>
      </c>
      <c r="C96" s="15">
        <f>B96/5</f>
        <v/>
      </c>
      <c r="D96" s="24">
        <f>ROUNDUP(C96-$C$103, 4)</f>
        <v/>
      </c>
      <c r="E96" s="26">
        <f>D96^2</f>
        <v/>
      </c>
    </row>
    <row r="97">
      <c r="A97" s="13" t="n">
        <v>96</v>
      </c>
      <c r="B97" s="14">
        <f>ROUNDDOWN(Data!B97, 2)</f>
        <v/>
      </c>
      <c r="C97" s="15">
        <f>B97/5</f>
        <v/>
      </c>
      <c r="D97" s="24">
        <f>ROUNDUP(C97-$C$103, 4)</f>
        <v/>
      </c>
      <c r="E97" s="26">
        <f>D97^2</f>
        <v/>
      </c>
    </row>
    <row r="98">
      <c r="A98" s="13" t="n">
        <v>97</v>
      </c>
      <c r="B98" s="14">
        <f>ROUNDDOWN(Data!B98, 2)</f>
        <v/>
      </c>
      <c r="C98" s="15">
        <f>B98/5</f>
        <v/>
      </c>
      <c r="D98" s="24">
        <f>ROUNDUP(C98-$C$103, 4)</f>
        <v/>
      </c>
      <c r="E98" s="26">
        <f>D98^2</f>
        <v/>
      </c>
    </row>
    <row r="99">
      <c r="A99" s="13" t="n">
        <v>98</v>
      </c>
      <c r="B99" s="14">
        <f>ROUNDDOWN(Data!B99, 2)</f>
        <v/>
      </c>
      <c r="C99" s="15">
        <f>B99/5</f>
        <v/>
      </c>
      <c r="D99" s="24">
        <f>ROUNDUP(C99-$C$103, 4)</f>
        <v/>
      </c>
      <c r="E99" s="26">
        <f>D99^2</f>
        <v/>
      </c>
    </row>
    <row r="100">
      <c r="A100" s="13" t="n">
        <v>99</v>
      </c>
      <c r="B100" s="14">
        <f>ROUNDDOWN(Data!B100, 2)</f>
        <v/>
      </c>
      <c r="C100" s="15">
        <f>B100/5</f>
        <v/>
      </c>
      <c r="D100" s="24">
        <f>ROUNDUP(C100-$C$103, 4)</f>
        <v/>
      </c>
      <c r="E100" s="26">
        <f>D100^2</f>
        <v/>
      </c>
    </row>
    <row r="101">
      <c r="A101" s="13" t="n">
        <v>100</v>
      </c>
      <c r="B101" s="14">
        <f>ROUNDDOWN(Data!B101, 2)</f>
        <v/>
      </c>
      <c r="C101" s="15">
        <f>B101/5</f>
        <v/>
      </c>
      <c r="D101" s="24">
        <f>ROUNDUP(C101-$C$103, 4)</f>
        <v/>
      </c>
      <c r="E101" s="26">
        <f>D101^2</f>
        <v/>
      </c>
    </row>
    <row r="102" ht="48" customHeight="1" s="4">
      <c r="A102" s="13" t="n"/>
      <c r="B102" s="21" t="n"/>
      <c r="C102" s="23">
        <f>SUM(C2:C101)</f>
        <v/>
      </c>
      <c r="D102" s="20" t="n"/>
      <c r="E102" s="27">
        <f>SUM(E2:E101)</f>
        <v/>
      </c>
    </row>
    <row r="103" ht="55.8" customHeight="1" s="4">
      <c r="A103" s="13" t="n"/>
      <c r="B103" s="22" t="inlineStr">
        <is>
          <t>⟨T⟩ =</t>
        </is>
      </c>
      <c r="C103" s="25">
        <f>C102/COUNT(C2:C101)</f>
        <v/>
      </c>
      <c r="D103" s="20" t="n"/>
      <c r="E103" s="27">
        <f>E102/COUNT(E2:E101)</f>
        <v/>
      </c>
    </row>
    <row r="106" ht="16.2" customHeight="1" s="4"/>
  </sheetData>
  <pageMargins left="0.7" right="0.7" top="0.75" bottom="0.75" header="0.3" footer="0.3"/>
  <pageSetup orientation="portrait" paperSize="0" horizontalDpi="0" verticalDpi="0" copies="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2"/>
  <sheetViews>
    <sheetView zoomScaleNormal="100" workbookViewId="0">
      <selection activeCell="A1" sqref="A1"/>
    </sheetView>
  </sheetViews>
  <sheetFormatPr baseColWidth="8" defaultRowHeight="14.4"/>
  <cols>
    <col width="9.77734375" customWidth="1" style="4" min="1" max="1"/>
    <col width="12.77734375" customWidth="1" style="4" min="2" max="6"/>
    <col width="8.88671875" customWidth="1" style="4" min="7" max="45"/>
    <col width="8.88671875" customWidth="1" style="4" min="46" max="16384"/>
  </cols>
  <sheetData>
    <row r="1" ht="44.4" customHeight="1" s="4">
      <c r="A1" s="16" t="inlineStr">
        <is>
          <t>Інтервал відхилень, ΔTᵢ</t>
        </is>
      </c>
      <c r="B1" s="19">
        <f>(-0.11+B2/100)&amp;" ≤ Δtᵢ &lt; "&amp;(-0.1+B2/100)</f>
        <v/>
      </c>
      <c r="C1" s="19">
        <f>(-0.11+C2/100)&amp;" ≤ Δtᵢ &lt; "&amp;(-0.1+C2/100)</f>
        <v/>
      </c>
      <c r="D1" s="19">
        <f>(-0.11+D2/100)&amp;" ≤ Δtᵢ &lt; "&amp;(-0.1+D2/100)</f>
        <v/>
      </c>
      <c r="E1" s="19">
        <f>(-0.11+E2/100)&amp;" ≤ Δtᵢ &lt; "&amp;(-0.1+E2/100)</f>
        <v/>
      </c>
      <c r="F1" s="19">
        <f>(-0.11+F2/100)&amp;" ≤ Δtᵢ &lt; "&amp;(-0.1+F2/100)</f>
        <v/>
      </c>
    </row>
    <row r="2">
      <c r="A2" s="17" t="inlineStr">
        <is>
          <t>№</t>
        </is>
      </c>
      <c r="B2" s="17" t="n">
        <v>1</v>
      </c>
      <c r="C2" s="17" t="n">
        <v>2</v>
      </c>
      <c r="D2" s="17" t="n">
        <v>3</v>
      </c>
      <c r="E2" s="17" t="n">
        <v>4</v>
      </c>
      <c r="F2" s="17" t="n">
        <v>5</v>
      </c>
    </row>
    <row r="3" ht="15" customHeight="1" s="4" thickBot="1">
      <c r="B3" s="13">
        <f>HLOOKUP(B2, 'Table 1.5'!$C$1:$W$5, 5)</f>
        <v/>
      </c>
      <c r="C3" s="13">
        <f>HLOOKUP(C2, 'Table 1.5'!$C$1:$W$5, 5)</f>
        <v/>
      </c>
      <c r="D3" s="13">
        <f>HLOOKUP(D2, 'Table 1.5'!$C$1:$W$5, 5)</f>
        <v/>
      </c>
      <c r="E3" s="13">
        <f>HLOOKUP(E2, 'Table 1.5'!$C$1:$W$5, 5)</f>
        <v/>
      </c>
      <c r="F3" s="13">
        <f>HLOOKUP(F2, 'Table 1.5'!$C$1:$W$5, 5)</f>
        <v/>
      </c>
    </row>
    <row r="4" ht="44.4" customHeight="1" s="4">
      <c r="A4" s="16" t="inlineStr">
        <is>
          <t>Інтервал відхилень, ΔTᵢ</t>
        </is>
      </c>
      <c r="B4" s="19">
        <f>(-0.11+B5/100)&amp;" ≤ Δtᵢ &lt; "&amp;(-0.1+B5/100)</f>
        <v/>
      </c>
      <c r="C4" s="19">
        <f>(-0.11+C5/100)&amp;" ≤ Δtᵢ &lt; "&amp;(-0.1+C5/100)</f>
        <v/>
      </c>
      <c r="D4" s="19">
        <f>(-0.11+D5/100)&amp;" ≤ Δtᵢ &lt; "&amp;(-0.1+D5/100)</f>
        <v/>
      </c>
      <c r="E4" s="19">
        <f>(-0.11+E5/100)&amp;" ≤ Δtᵢ &lt; "&amp;(-0.1+E5/100)</f>
        <v/>
      </c>
      <c r="F4" s="19">
        <f>(-0.11+F5/100)&amp;" ≤ Δtᵢ &lt; "&amp;(-0.1+F5/100)</f>
        <v/>
      </c>
    </row>
    <row r="5">
      <c r="A5" s="17" t="inlineStr">
        <is>
          <t>№</t>
        </is>
      </c>
      <c r="B5" s="17" t="n">
        <v>6</v>
      </c>
      <c r="C5" s="17" t="n">
        <v>7</v>
      </c>
      <c r="D5" s="17" t="n">
        <v>8</v>
      </c>
      <c r="E5" s="17" t="n">
        <v>9</v>
      </c>
      <c r="F5" s="17" t="n">
        <v>10</v>
      </c>
    </row>
    <row r="6" ht="15" customHeight="1" s="4" thickBot="1">
      <c r="B6" s="13">
        <f>HLOOKUP(B5, 'Table 1.5'!$C$1:$W$5, 5)</f>
        <v/>
      </c>
      <c r="C6" s="13">
        <f>HLOOKUP(C5, 'Table 1.5'!$C$1:$W$5, 5)</f>
        <v/>
      </c>
      <c r="D6" s="13">
        <f>HLOOKUP(D5, 'Table 1.5'!$C$1:$W$5, 5)</f>
        <v/>
      </c>
      <c r="E6" s="13">
        <f>HLOOKUP(E5, 'Table 1.5'!$C$1:$W$5, 5)</f>
        <v/>
      </c>
      <c r="F6" s="13">
        <f>HLOOKUP(F5, 'Table 1.5'!$C$1:$W$5, 5)</f>
        <v/>
      </c>
    </row>
    <row r="7" ht="44.4" customHeight="1" s="4">
      <c r="A7" s="16" t="inlineStr">
        <is>
          <t>Інтервал відхилень, ΔTᵢ</t>
        </is>
      </c>
      <c r="B7" s="19">
        <f>(-0.11+B8/100)&amp;" ≤ Δtᵢ &lt; "&amp;(-0.1+B8/100)</f>
        <v/>
      </c>
      <c r="C7" s="19">
        <f>(-0.11+C8/100)&amp;" ≤ Δtᵢ &lt; "&amp;(-0.1+C8/100)</f>
        <v/>
      </c>
      <c r="D7" s="19">
        <f>(-0.11+D8/100)&amp;" ≤ Δtᵢ &lt; "&amp;(-0.1+D8/100)</f>
        <v/>
      </c>
      <c r="E7" s="19">
        <f>(-0.11+E8/100)&amp;" ≤ Δtᵢ &lt; "&amp;(-0.1+E8/100)</f>
        <v/>
      </c>
      <c r="F7" s="19">
        <f>(-0.11+F8/100)&amp;" ≤ Δtᵢ &lt; "&amp;(-0.1+F8/100)</f>
        <v/>
      </c>
    </row>
    <row r="8">
      <c r="A8" s="17" t="inlineStr">
        <is>
          <t>№</t>
        </is>
      </c>
      <c r="B8" s="17" t="n">
        <v>11</v>
      </c>
      <c r="C8" s="17" t="n">
        <v>12</v>
      </c>
      <c r="D8" s="17" t="n">
        <v>13</v>
      </c>
      <c r="E8" s="17" t="n">
        <v>14</v>
      </c>
      <c r="F8" s="17" t="n">
        <v>15</v>
      </c>
    </row>
    <row r="9" ht="15" customHeight="1" s="4" thickBot="1">
      <c r="B9" s="13">
        <f>HLOOKUP(B8, 'Table 1.5'!$C$1:$W$5, 5)</f>
        <v/>
      </c>
      <c r="C9" s="13">
        <f>HLOOKUP(C8, 'Table 1.5'!$C$1:$W$5, 5)</f>
        <v/>
      </c>
      <c r="D9" s="13">
        <f>HLOOKUP(D8, 'Table 1.5'!$C$1:$W$5, 5)</f>
        <v/>
      </c>
      <c r="E9" s="13">
        <f>HLOOKUP(E8, 'Table 1.5'!$C$1:$W$5, 5)</f>
        <v/>
      </c>
      <c r="F9" s="13">
        <f>HLOOKUP(F8, 'Table 1.5'!$C$1:$W$5, 5)</f>
        <v/>
      </c>
    </row>
    <row r="10" ht="44.4" customHeight="1" s="4">
      <c r="A10" s="16" t="inlineStr">
        <is>
          <t>Інтервал відхилень, ΔTᵢ</t>
        </is>
      </c>
      <c r="B10" s="19">
        <f>(-0.11+B11/100)&amp;" ≤ Δtᵢ &lt; "&amp;(-0.1+B11/100)</f>
        <v/>
      </c>
      <c r="C10" s="19">
        <f>(-0.11+C11/100)&amp;" ≤ Δtᵢ &lt; "&amp;(-0.1+C11/100)</f>
        <v/>
      </c>
      <c r="D10" s="19">
        <f>(-0.11+D11/100)&amp;" ≤ Δtᵢ &lt; "&amp;(-0.1+D11/100)</f>
        <v/>
      </c>
      <c r="E10" s="19">
        <f>(-0.11+E11/100)&amp;" ≤ Δtᵢ &lt; "&amp;(-0.1+E11/100)</f>
        <v/>
      </c>
      <c r="F10" s="19">
        <f>(-0.11+F11/100)&amp;" ≤ Δtᵢ &lt; "&amp;(-0.1+F11/100)</f>
        <v/>
      </c>
    </row>
    <row r="11">
      <c r="A11" s="17" t="inlineStr">
        <is>
          <t>№</t>
        </is>
      </c>
      <c r="B11" s="17" t="n">
        <v>16</v>
      </c>
      <c r="C11" s="17" t="n">
        <v>17</v>
      </c>
      <c r="D11" s="17" t="n">
        <v>18</v>
      </c>
      <c r="E11" s="17" t="n">
        <v>19</v>
      </c>
      <c r="F11" s="17" t="n">
        <v>20</v>
      </c>
    </row>
    <row r="12">
      <c r="A12" s="3" t="n"/>
      <c r="B12" s="13">
        <f>HLOOKUP(B11, 'Table 1.5'!$C$1:$W$5, 5)</f>
        <v/>
      </c>
      <c r="C12" s="13">
        <f>HLOOKUP(C11, 'Table 1.5'!$C$1:$W$5, 5)</f>
        <v/>
      </c>
      <c r="D12" s="13">
        <f>HLOOKUP(D11, 'Table 1.5'!$C$1:$W$5, 5)</f>
        <v/>
      </c>
      <c r="E12" s="13">
        <f>HLOOKUP(E11, 'Table 1.5'!$C$1:$W$5, 5)</f>
        <v/>
      </c>
      <c r="F12" s="13">
        <f>HLOOKUP(F11, 'Table 1.5'!$C$1:$W$5, 5)</f>
        <v/>
      </c>
    </row>
  </sheetData>
  <pageMargins left="0.7" right="0.7" top="0.75" bottom="0.75" header="0.3" footer="0.3"/>
  <pageSetup orientation="portrait" paperSize="0" horizontalDpi="0" verticalDpi="0" copies="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5"/>
  <sheetViews>
    <sheetView zoomScaleNormal="100" workbookViewId="0">
      <selection activeCell="K3" sqref="K3"/>
    </sheetView>
  </sheetViews>
  <sheetFormatPr baseColWidth="8" defaultRowHeight="14.4"/>
  <cols>
    <col width="12.33203125" customWidth="1" style="4" min="1" max="1"/>
    <col hidden="1" width="12.33203125" customWidth="1" style="4" min="2" max="2"/>
    <col width="5.109375" customWidth="1" style="4" min="3" max="6"/>
    <col width="5.77734375" customWidth="1" style="4" min="7" max="9"/>
    <col width="6.77734375" customWidth="1" style="4" min="10" max="10"/>
    <col width="6.77734375" bestFit="1" customWidth="1" style="4" min="11" max="15"/>
    <col width="6" customWidth="1" style="4" min="16" max="18"/>
    <col width="5.109375" customWidth="1" style="4" min="19" max="22"/>
    <col hidden="1" width="5.5546875" customWidth="1" style="4" min="23" max="23"/>
    <col width="8.88671875" customWidth="1" style="4" min="28" max="28"/>
  </cols>
  <sheetData>
    <row r="1" ht="44.4" customHeight="1" s="4">
      <c r="A1" s="5" t="inlineStr">
        <is>
          <t>Інтервали відхилень за номерами №</t>
        </is>
      </c>
      <c r="B1" s="3" t="n"/>
      <c r="C1" s="6" t="n">
        <v>1</v>
      </c>
      <c r="D1" s="6" t="n">
        <v>2</v>
      </c>
      <c r="E1" s="6" t="n">
        <v>3</v>
      </c>
      <c r="F1" s="6" t="n">
        <v>4</v>
      </c>
      <c r="G1" s="6" t="n">
        <v>5</v>
      </c>
      <c r="H1" s="6" t="n">
        <v>6</v>
      </c>
      <c r="I1" s="6" t="n">
        <v>7</v>
      </c>
      <c r="J1" s="6" t="n">
        <v>8</v>
      </c>
      <c r="K1" s="6" t="n">
        <v>9</v>
      </c>
      <c r="L1" s="6" t="n">
        <v>10</v>
      </c>
      <c r="M1" s="6" t="n">
        <v>11</v>
      </c>
      <c r="N1" s="6" t="n">
        <v>12</v>
      </c>
      <c r="O1" s="6" t="n">
        <v>13</v>
      </c>
      <c r="P1" s="6" t="n">
        <v>14</v>
      </c>
      <c r="Q1" s="6" t="n">
        <v>15</v>
      </c>
      <c r="R1" s="6" t="n">
        <v>16</v>
      </c>
      <c r="S1" s="6" t="n">
        <v>17</v>
      </c>
      <c r="T1" s="6" t="n">
        <v>18</v>
      </c>
      <c r="U1" s="6" t="n">
        <v>19</v>
      </c>
      <c r="V1" s="6" t="n">
        <v>20</v>
      </c>
      <c r="W1" t="n">
        <v>21</v>
      </c>
    </row>
    <row r="2" ht="28.8" customHeight="1" s="4">
      <c r="A2" s="5" t="inlineStr">
        <is>
          <t>Δnᵢ/n, для n = 50</t>
        </is>
      </c>
      <c r="B2" s="3" t="n">
        <v>50</v>
      </c>
      <c r="C2" s="18">
        <f>IF(C4=0, "0", C4&amp;"/"&amp;$B2)</f>
        <v/>
      </c>
      <c r="D2" s="18">
        <f>IF(D4=0, "0", D4&amp;"/"&amp;$B2)</f>
        <v/>
      </c>
      <c r="E2" s="18">
        <f>IF(E4=0, "0", E4&amp;"/"&amp;$B2)</f>
        <v/>
      </c>
      <c r="F2" s="18">
        <f>IF(F4=0, "0", F4&amp;"/"&amp;$B2)</f>
        <v/>
      </c>
      <c r="G2" s="18">
        <f>IF(G4=0, "0", G4&amp;"/"&amp;$B2)</f>
        <v/>
      </c>
      <c r="H2" s="18">
        <f>IF(H4=0, "0", H4&amp;"/"&amp;$B2)</f>
        <v/>
      </c>
      <c r="I2" s="18">
        <f>IF(I4=0, "0", I4&amp;"/"&amp;$B2)</f>
        <v/>
      </c>
      <c r="J2" s="18">
        <f>IF(J4=0, "0", J4&amp;"/"&amp;$B2)</f>
        <v/>
      </c>
      <c r="K2" s="18">
        <f>IF(K4=0, "0", K4&amp;"/"&amp;$B2)</f>
        <v/>
      </c>
      <c r="L2" s="18">
        <f>IF(L4=0, "0", L4&amp;"/"&amp;$B2)</f>
        <v/>
      </c>
      <c r="M2" s="18">
        <f>IF(M4=0, "0", M4&amp;"/"&amp;$B2)</f>
        <v/>
      </c>
      <c r="N2" s="18">
        <f>IF(N4=0, "0", N4&amp;"/"&amp;$B2)</f>
        <v/>
      </c>
      <c r="O2" s="18">
        <f>IF(O4=0, "0", O4&amp;"/"&amp;$B2)</f>
        <v/>
      </c>
      <c r="P2" s="18">
        <f>IF(P4=0, "0", P4&amp;"/"&amp;$B2)</f>
        <v/>
      </c>
      <c r="Q2" s="18">
        <f>IF(Q4=0, "0", Q4&amp;"/"&amp;$B2)</f>
        <v/>
      </c>
      <c r="R2" s="18">
        <f>IF(R4=0, "0", R4&amp;"/"&amp;$B2)</f>
        <v/>
      </c>
      <c r="S2" s="18">
        <f>IF(S4=0, "0", S4&amp;"/"&amp;$B2)</f>
        <v/>
      </c>
      <c r="T2" s="18">
        <f>IF(T4=0, "0", T4&amp;"/"&amp;$B2)</f>
        <v/>
      </c>
      <c r="U2" s="18">
        <f>IF(U4=0, "0", U4&amp;"/"&amp;$B2)</f>
        <v/>
      </c>
      <c r="V2" s="18">
        <f>IF(V4=0, "0", V4&amp;"/"&amp;$B2)</f>
        <v/>
      </c>
    </row>
    <row r="3" ht="28.8" customHeight="1" s="4">
      <c r="A3" s="5" t="inlineStr">
        <is>
          <t>Δnᵢ/n, для n = 100</t>
        </is>
      </c>
      <c r="B3" s="3" t="n">
        <v>100</v>
      </c>
      <c r="C3" s="18">
        <f>IF(C5=0, "0", C5&amp;"/"&amp;$B3)</f>
        <v/>
      </c>
      <c r="D3" s="18">
        <f>IF(D5=0, "0", D5&amp;"/"&amp;$B3)</f>
        <v/>
      </c>
      <c r="E3" s="18">
        <f>IF(E5=0, "0", E5&amp;"/"&amp;$B3)</f>
        <v/>
      </c>
      <c r="F3" s="18">
        <f>IF(F5=0, "0", F5&amp;"/"&amp;$B3)</f>
        <v/>
      </c>
      <c r="G3" s="18">
        <f>IF(G5=0, "0", G5&amp;"/"&amp;$B3)</f>
        <v/>
      </c>
      <c r="H3" s="18">
        <f>IF(H5=0, "0", H5&amp;"/"&amp;$B3)</f>
        <v/>
      </c>
      <c r="I3" s="18">
        <f>IF(I5=0, "0", I5&amp;"/"&amp;$B3)</f>
        <v/>
      </c>
      <c r="J3" s="18">
        <f>IF(J5=0, "0", J5&amp;"/"&amp;$B3)</f>
        <v/>
      </c>
      <c r="K3" s="18">
        <f>IF(K5=0, "0", K5&amp;"/"&amp;$B3)</f>
        <v/>
      </c>
      <c r="L3" s="18">
        <f>IF(L5=0, "0", L5&amp;"/"&amp;$B3)</f>
        <v/>
      </c>
      <c r="M3" s="18">
        <f>IF(M5=0, "0", M5&amp;"/"&amp;$B3)</f>
        <v/>
      </c>
      <c r="N3" s="18">
        <f>IF(N5=0, "0", N5&amp;"/"&amp;$B3)</f>
        <v/>
      </c>
      <c r="O3" s="18">
        <f>IF(O5=0, "0", O5&amp;"/"&amp;$B3)</f>
        <v/>
      </c>
      <c r="P3" s="18">
        <f>IF(P5=0, "0", P5&amp;"/"&amp;$B3)</f>
        <v/>
      </c>
      <c r="Q3" s="18">
        <f>IF(Q5=0, "0", Q5&amp;"/"&amp;$B3)</f>
        <v/>
      </c>
      <c r="R3" s="18">
        <f>IF(R5=0, "0", R5&amp;"/"&amp;$B3)</f>
        <v/>
      </c>
      <c r="S3" s="18">
        <f>IF(S5=0, "0", S5&amp;"/"&amp;$B3)</f>
        <v/>
      </c>
      <c r="T3" s="18">
        <f>IF(T5=0, "0", T5&amp;"/"&amp;$B3)</f>
        <v/>
      </c>
      <c r="U3" s="18">
        <f>IF(U5=0, "0", U5&amp;"/"&amp;$B3)</f>
        <v/>
      </c>
      <c r="V3" s="18">
        <f>IF(V5=0, "0", V5&amp;"/"&amp;$B3)</f>
        <v/>
      </c>
    </row>
    <row r="4" ht="14.4" customHeight="1" s="4">
      <c r="B4">
        <f t="array" ref="B4:W4">TRANSPOSE(FREQUENCY('Table 1.1'!$D$2:$D$51, TRANSPOSE(-0.11000001 + 'Table 1.5'!$C$1:$W$1/100)))</f>
        <v/>
      </c>
      <c r="C4" s="30" t="n">
        <v>0</v>
      </c>
      <c r="D4" s="30" t="n">
        <v>0</v>
      </c>
      <c r="E4" s="30" t="n">
        <v>0</v>
      </c>
      <c r="F4" s="30" t="n">
        <v>0</v>
      </c>
      <c r="G4" s="30" t="n">
        <v>0</v>
      </c>
      <c r="H4" s="30" t="n">
        <v>0</v>
      </c>
      <c r="I4" s="30" t="n">
        <v>0</v>
      </c>
      <c r="J4" s="30" t="n">
        <v>4</v>
      </c>
      <c r="K4" s="30" t="n">
        <v>11</v>
      </c>
      <c r="L4" s="30" t="n">
        <v>10</v>
      </c>
      <c r="M4" s="30" t="n">
        <v>15</v>
      </c>
      <c r="N4" s="30" t="n">
        <v>6</v>
      </c>
      <c r="O4" s="30" t="n">
        <v>4</v>
      </c>
      <c r="P4" s="30" t="n">
        <v>0</v>
      </c>
      <c r="Q4" s="30" t="n">
        <v>0</v>
      </c>
      <c r="R4" s="30" t="n">
        <v>0</v>
      </c>
      <c r="S4" s="30" t="n">
        <v>0</v>
      </c>
      <c r="T4" s="30" t="n">
        <v>0</v>
      </c>
      <c r="U4" s="30" t="n">
        <v>0</v>
      </c>
      <c r="V4" s="30" t="n">
        <v>0</v>
      </c>
      <c r="W4" t="n">
        <v>0</v>
      </c>
    </row>
    <row r="5">
      <c r="B5">
        <f t="array" ref="B5:W5">TRANSPOSE(FREQUENCY('Table 1.3'!$D$2:$D$101, TRANSPOSE(-0.11000001 + 'Table 1.5'!$C$1:$W$1/100)))</f>
        <v/>
      </c>
      <c r="C5" s="30" t="n">
        <v>0</v>
      </c>
      <c r="D5" s="30" t="n">
        <v>0</v>
      </c>
      <c r="E5" s="30" t="n">
        <v>0</v>
      </c>
      <c r="F5" s="30" t="n">
        <v>0</v>
      </c>
      <c r="G5" s="30" t="n">
        <v>0</v>
      </c>
      <c r="H5" s="30" t="n">
        <v>1</v>
      </c>
      <c r="I5" s="30" t="n">
        <v>3</v>
      </c>
      <c r="J5" s="30" t="n">
        <v>5</v>
      </c>
      <c r="K5" s="30" t="n">
        <v>16</v>
      </c>
      <c r="L5" s="30" t="n">
        <v>19</v>
      </c>
      <c r="M5" s="30" t="n">
        <v>29</v>
      </c>
      <c r="N5" s="30" t="n">
        <v>16</v>
      </c>
      <c r="O5" s="30" t="n">
        <v>10</v>
      </c>
      <c r="P5" s="30" t="n">
        <v>1</v>
      </c>
      <c r="Q5" s="30" t="n">
        <v>0</v>
      </c>
      <c r="R5" s="30" t="n">
        <v>0</v>
      </c>
      <c r="S5" s="30" t="n">
        <v>0</v>
      </c>
      <c r="T5" s="30" t="n">
        <v>0</v>
      </c>
      <c r="U5" s="30" t="n">
        <v>0</v>
      </c>
      <c r="V5" s="30" t="n">
        <v>0</v>
      </c>
      <c r="W5" t="n">
        <v>0</v>
      </c>
    </row>
  </sheetData>
  <pageMargins left="0.7" right="0.7" top="0.75" bottom="0.75" header="0.3" footer="0.3"/>
  <pageSetup orientation="portrait" paperSize="0" horizontalDpi="0" verticalDpi="0" copies="0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3"/>
  <sheetViews>
    <sheetView tabSelected="1" zoomScaleNormal="100" workbookViewId="0">
      <selection activeCell="A1" sqref="A1"/>
    </sheetView>
  </sheetViews>
  <sheetFormatPr baseColWidth="8" defaultRowHeight="14.4"/>
  <cols>
    <col width="15.88671875" customWidth="1" style="4" min="1" max="1"/>
    <col width="13.33203125" bestFit="1" customWidth="1" style="4" min="2" max="2"/>
    <col width="9.44140625" customWidth="1" style="4" min="4" max="4"/>
    <col width="8.88671875" customWidth="1" style="4" min="5" max="5"/>
    <col width="9.33203125" bestFit="1" customWidth="1" style="4" min="6" max="6"/>
  </cols>
  <sheetData>
    <row r="1">
      <c r="A1" t="inlineStr">
        <is>
          <t>S⟨T⟩, для n = 50</t>
        </is>
      </c>
      <c r="B1" s="31">
        <f>SQRT('Table 1.1'!$E$52/(50*(50-1)))</f>
        <v/>
      </c>
    </row>
    <row r="2">
      <c r="A2" t="inlineStr">
        <is>
          <t>S⟨T⟩, для n = 100</t>
        </is>
      </c>
      <c r="B2" s="31">
        <f>SQRT('Table 1.3'!$E$102/(100*(100-1)))</f>
        <v/>
      </c>
    </row>
    <row r="3">
      <c r="A3" t="inlineStr">
        <is>
          <t>σTΣ</t>
        </is>
      </c>
      <c r="B3" s="31">
        <f>0.01/(SQRT(12)*5)</f>
        <v/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moodduckk</dc:creator>
  <dcterms:created xsi:type="dcterms:W3CDTF">2020-09-28T15:45:54Z</dcterms:created>
  <dcterms:modified xsi:type="dcterms:W3CDTF">2020-10-13T09:45:40Z</dcterms:modified>
  <cp:lastModifiedBy>moodduckk</cp:lastModifiedBy>
</cp:coreProperties>
</file>