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AB\Cacao\Data\"/>
    </mc:Choice>
  </mc:AlternateContent>
  <xr:revisionPtr revIDLastSave="0" documentId="13_ncr:1_{CB04F5FD-3DE7-407E-974A-4C054215543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Rionegro, Santander" sheetId="1" r:id="rId1"/>
    <sheet name=" Saravena, Arauca" sheetId="4" r:id="rId2"/>
    <sheet name="Cali, Valle" sheetId="5" r:id="rId3"/>
    <sheet name="Apartado, Antioqui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" i="6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3" i="4"/>
  <c r="P2" i="4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24" i="6" l="1"/>
  <c r="O23" i="6"/>
  <c r="K23" i="6"/>
  <c r="O22" i="6"/>
  <c r="K22" i="6"/>
  <c r="O21" i="6"/>
  <c r="K21" i="6"/>
  <c r="O20" i="6"/>
  <c r="K20" i="6"/>
  <c r="O19" i="6"/>
  <c r="K19" i="6"/>
  <c r="O18" i="6"/>
  <c r="K18" i="6"/>
  <c r="O17" i="6"/>
  <c r="K17" i="6"/>
  <c r="O16" i="6"/>
  <c r="K16" i="6"/>
  <c r="O15" i="6"/>
  <c r="K15" i="6"/>
  <c r="O14" i="6"/>
  <c r="K14" i="6"/>
  <c r="O13" i="6"/>
  <c r="K13" i="6"/>
  <c r="O12" i="6"/>
  <c r="K12" i="6"/>
  <c r="O11" i="6"/>
  <c r="K11" i="6"/>
  <c r="O10" i="6"/>
  <c r="K10" i="6"/>
  <c r="O9" i="6"/>
  <c r="K9" i="6"/>
  <c r="O8" i="6"/>
  <c r="K8" i="6"/>
  <c r="O7" i="6"/>
  <c r="K7" i="6"/>
  <c r="O6" i="6"/>
  <c r="K6" i="6"/>
  <c r="O5" i="6"/>
  <c r="K5" i="6"/>
  <c r="O4" i="6"/>
  <c r="K4" i="6"/>
  <c r="O3" i="6"/>
  <c r="K3" i="6"/>
  <c r="O2" i="6"/>
  <c r="K2" i="6"/>
  <c r="N24" i="5"/>
  <c r="K23" i="5"/>
  <c r="P23" i="5" s="1"/>
  <c r="K22" i="5"/>
  <c r="P22" i="5" s="1"/>
  <c r="K21" i="5"/>
  <c r="P21" i="5" s="1"/>
  <c r="K20" i="5"/>
  <c r="P20" i="5" s="1"/>
  <c r="K19" i="5"/>
  <c r="P19" i="5" s="1"/>
  <c r="K18" i="5"/>
  <c r="P18" i="5" s="1"/>
  <c r="K17" i="5"/>
  <c r="P17" i="5" s="1"/>
  <c r="K16" i="5"/>
  <c r="P16" i="5" s="1"/>
  <c r="K15" i="5"/>
  <c r="P15" i="5" s="1"/>
  <c r="K14" i="5"/>
  <c r="P14" i="5" s="1"/>
  <c r="K13" i="5"/>
  <c r="P13" i="5" s="1"/>
  <c r="K12" i="5"/>
  <c r="P12" i="5" s="1"/>
  <c r="K11" i="5"/>
  <c r="P11" i="5" s="1"/>
  <c r="K10" i="5"/>
  <c r="P10" i="5" s="1"/>
  <c r="K9" i="5"/>
  <c r="P9" i="5" s="1"/>
  <c r="K8" i="5"/>
  <c r="P8" i="5" s="1"/>
  <c r="K7" i="5"/>
  <c r="P7" i="5" s="1"/>
  <c r="K6" i="5"/>
  <c r="P6" i="5" s="1"/>
  <c r="K5" i="5"/>
  <c r="P5" i="5" s="1"/>
  <c r="K4" i="5"/>
  <c r="P4" i="5" s="1"/>
  <c r="K3" i="5"/>
  <c r="P3" i="5" s="1"/>
  <c r="O2" i="5"/>
  <c r="K2" i="5"/>
  <c r="P2" i="5" s="1"/>
  <c r="N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O2" i="4"/>
  <c r="K2" i="4"/>
  <c r="M24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J3" i="1"/>
  <c r="O3" i="1" s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" i="1"/>
  <c r="O2" i="1" s="1"/>
  <c r="O24" i="6" l="1"/>
  <c r="O24" i="5"/>
  <c r="O24" i="4"/>
  <c r="N24" i="1"/>
</calcChain>
</file>

<file path=xl/sharedStrings.xml><?xml version="1.0" encoding="utf-8"?>
<sst xmlns="http://schemas.openxmlformats.org/spreadsheetml/2006/main" count="861" uniqueCount="56">
  <si>
    <t xml:space="preserve">Lote </t>
  </si>
  <si>
    <t xml:space="preserve">Ubicación </t>
  </si>
  <si>
    <t>Fecha de siembra</t>
  </si>
  <si>
    <t>Fecha fertilizacion</t>
  </si>
  <si>
    <t>fecha fin de cosecha</t>
  </si>
  <si>
    <t>Cultivo asociado</t>
  </si>
  <si>
    <t>variedad</t>
  </si>
  <si>
    <t>Edad del cultivo</t>
  </si>
  <si>
    <t>Area</t>
  </si>
  <si>
    <t>Desidad de siembra</t>
  </si>
  <si>
    <t>1 hectarea</t>
  </si>
  <si>
    <t>Mezcla de clones</t>
  </si>
  <si>
    <t>1000 arboles/ha</t>
  </si>
  <si>
    <t>Abril y septiembre</t>
  </si>
  <si>
    <t>Numero frutos cosechados</t>
  </si>
  <si>
    <t>9 de enero</t>
  </si>
  <si>
    <t>Peso cosechado seco (kg)</t>
  </si>
  <si>
    <t>23 de enero</t>
  </si>
  <si>
    <t>7 de febrero</t>
  </si>
  <si>
    <t>25 de febrero</t>
  </si>
  <si>
    <t>11 demarzo</t>
  </si>
  <si>
    <t>26 de marzo</t>
  </si>
  <si>
    <t xml:space="preserve">13 de abril </t>
  </si>
  <si>
    <t xml:space="preserve">29 de abril </t>
  </si>
  <si>
    <t>13 de mayo</t>
  </si>
  <si>
    <t xml:space="preserve">28 de mayo </t>
  </si>
  <si>
    <t>11 de junio</t>
  </si>
  <si>
    <t xml:space="preserve">26 de junio </t>
  </si>
  <si>
    <t xml:space="preserve">12 de julio </t>
  </si>
  <si>
    <t xml:space="preserve">26 de julio </t>
  </si>
  <si>
    <t xml:space="preserve">21 de agosto </t>
  </si>
  <si>
    <t>16 de septiembre</t>
  </si>
  <si>
    <t>6 de octubre</t>
  </si>
  <si>
    <t>21 de octubre</t>
  </si>
  <si>
    <t>7 de noviembre</t>
  </si>
  <si>
    <t>19 de noviembre</t>
  </si>
  <si>
    <t>7 de diciembre</t>
  </si>
  <si>
    <t>21 de diciembre</t>
  </si>
  <si>
    <t xml:space="preserve">TOTAL </t>
  </si>
  <si>
    <t xml:space="preserve">Fecha de Floración </t>
  </si>
  <si>
    <t>Fecha Inicio de cosecha</t>
  </si>
  <si>
    <t>Lote 1</t>
  </si>
  <si>
    <t>Rionegro Santander</t>
  </si>
  <si>
    <t xml:space="preserve">Arboles nativos </t>
  </si>
  <si>
    <t xml:space="preserve">7 años </t>
  </si>
  <si>
    <t>Saravena Arauca</t>
  </si>
  <si>
    <t xml:space="preserve">, </t>
  </si>
  <si>
    <t>Cali Valle</t>
  </si>
  <si>
    <t>Apartado Antioquia</t>
  </si>
  <si>
    <t xml:space="preserve">3 años </t>
  </si>
  <si>
    <t xml:space="preserve">6 años </t>
  </si>
  <si>
    <t>Robles y cedros</t>
  </si>
  <si>
    <t>dayscycle</t>
  </si>
  <si>
    <t>dateflower</t>
  </si>
  <si>
    <t>dateharvest</t>
  </si>
  <si>
    <t>ttb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</si>
</sst>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E1" workbookViewId="0">
      <selection activeCell="O9" sqref="O9"/>
    </sheetView>
  </sheetViews>
  <sheetFormatPr defaultColWidth="9.140625" defaultRowHeight="15" x14ac:dyDescent="0.25"/>
  <cols>
    <col min="1" max="1" width="10.28515625" style="1" bestFit="1" customWidth="1"/>
    <col min="2" max="2" width="25.5703125" style="1" bestFit="1" customWidth="1"/>
    <col min="3" max="3" width="10.140625" style="1" bestFit="1" customWidth="1"/>
    <col min="4" max="4" width="16.140625" style="1" bestFit="1" customWidth="1"/>
    <col min="5" max="5" width="15.5703125" style="1" customWidth="1"/>
    <col min="6" max="6" width="19.140625" style="1" customWidth="1"/>
    <col min="7" max="7" width="17" style="1" customWidth="1"/>
    <col min="8" max="8" width="18" style="1" customWidth="1"/>
    <col min="9" max="9" width="20.7109375" style="1" customWidth="1"/>
    <col min="10" max="11" width="16" style="1" customWidth="1"/>
    <col min="12" max="12" width="17.85546875" style="1" customWidth="1"/>
    <col min="13" max="13" width="13.7109375" style="1" customWidth="1"/>
    <col min="14" max="14" width="14.140625" style="1" customWidth="1"/>
    <col min="18" max="18" width="11.5703125" bestFit="1" customWidth="1"/>
    <col min="19" max="19" width="9.5703125" bestFit="1" customWidth="1"/>
  </cols>
  <sheetData>
    <row r="1" spans="1:19" s="6" customFormat="1" ht="45" x14ac:dyDescent="0.25">
      <c r="A1" s="7" t="s">
        <v>0</v>
      </c>
      <c r="B1" s="7" t="s">
        <v>1</v>
      </c>
      <c r="C1" s="7" t="s">
        <v>8</v>
      </c>
      <c r="D1" s="7" t="s">
        <v>6</v>
      </c>
      <c r="E1" s="7" t="s">
        <v>9</v>
      </c>
      <c r="F1" s="7" t="s">
        <v>5</v>
      </c>
      <c r="G1" s="7" t="s">
        <v>7</v>
      </c>
      <c r="H1" s="7" t="s">
        <v>2</v>
      </c>
      <c r="I1" s="7" t="s">
        <v>3</v>
      </c>
      <c r="J1" s="7" t="s">
        <v>53</v>
      </c>
      <c r="K1" s="7" t="s">
        <v>54</v>
      </c>
      <c r="L1" s="7" t="s">
        <v>4</v>
      </c>
      <c r="M1" s="7" t="s">
        <v>16</v>
      </c>
      <c r="N1" s="7" t="s">
        <v>14</v>
      </c>
      <c r="O1" s="6" t="s">
        <v>52</v>
      </c>
      <c r="P1" s="6" t="s">
        <v>55</v>
      </c>
    </row>
    <row r="2" spans="1:19" x14ac:dyDescent="0.25">
      <c r="A2" s="3" t="s">
        <v>41</v>
      </c>
      <c r="B2" s="3" t="s">
        <v>42</v>
      </c>
      <c r="C2" s="3" t="s">
        <v>10</v>
      </c>
      <c r="D2" s="3" t="s">
        <v>11</v>
      </c>
      <c r="E2" s="3" t="s">
        <v>12</v>
      </c>
      <c r="F2" s="3" t="s">
        <v>43</v>
      </c>
      <c r="G2" s="3" t="s">
        <v>44</v>
      </c>
      <c r="H2" s="3">
        <v>2013</v>
      </c>
      <c r="I2" s="3" t="s">
        <v>13</v>
      </c>
      <c r="J2" s="4">
        <f>K2-180</f>
        <v>43658</v>
      </c>
      <c r="K2" s="4">
        <v>43838</v>
      </c>
      <c r="L2" s="3" t="s">
        <v>15</v>
      </c>
      <c r="M2" s="3">
        <v>25</v>
      </c>
      <c r="N2" s="3">
        <f>M2*18</f>
        <v>450</v>
      </c>
      <c r="O2" s="2">
        <f>K2-J2</f>
        <v>180</v>
      </c>
      <c r="P2">
        <v>1912.8999999999901</v>
      </c>
    </row>
    <row r="3" spans="1:19" x14ac:dyDescent="0.25">
      <c r="A3" s="3" t="s">
        <v>41</v>
      </c>
      <c r="B3" s="3" t="s">
        <v>42</v>
      </c>
      <c r="C3" s="3" t="s">
        <v>10</v>
      </c>
      <c r="D3" s="3" t="s">
        <v>11</v>
      </c>
      <c r="E3" s="3" t="s">
        <v>12</v>
      </c>
      <c r="F3" s="3" t="s">
        <v>43</v>
      </c>
      <c r="G3" s="3" t="s">
        <v>44</v>
      </c>
      <c r="H3" s="3">
        <v>2013</v>
      </c>
      <c r="I3" s="3" t="s">
        <v>13</v>
      </c>
      <c r="J3" s="4">
        <f t="shared" ref="J3:J23" si="0">K3-180</f>
        <v>43672</v>
      </c>
      <c r="K3" s="4">
        <v>43852</v>
      </c>
      <c r="L3" s="3" t="s">
        <v>17</v>
      </c>
      <c r="M3" s="3">
        <v>23</v>
      </c>
      <c r="N3" s="3">
        <f>M3*18</f>
        <v>414</v>
      </c>
      <c r="O3" s="2">
        <f t="shared" ref="O3:O23" si="1">K3-J3</f>
        <v>180</v>
      </c>
      <c r="P3">
        <v>1919.29</v>
      </c>
      <c r="R3" s="2"/>
    </row>
    <row r="4" spans="1:19" x14ac:dyDescent="0.25">
      <c r="A4" s="3" t="s">
        <v>41</v>
      </c>
      <c r="B4" s="3" t="s">
        <v>42</v>
      </c>
      <c r="C4" s="3" t="s">
        <v>10</v>
      </c>
      <c r="D4" s="3" t="s">
        <v>11</v>
      </c>
      <c r="E4" s="3" t="s">
        <v>12</v>
      </c>
      <c r="F4" s="3" t="s">
        <v>43</v>
      </c>
      <c r="G4" s="3" t="s">
        <v>44</v>
      </c>
      <c r="H4" s="3">
        <v>2013</v>
      </c>
      <c r="I4" s="3" t="s">
        <v>13</v>
      </c>
      <c r="J4" s="4">
        <f t="shared" si="0"/>
        <v>43687</v>
      </c>
      <c r="K4" s="4">
        <v>43867</v>
      </c>
      <c r="L4" s="3" t="s">
        <v>18</v>
      </c>
      <c r="M4" s="3">
        <v>40</v>
      </c>
      <c r="N4" s="3">
        <f t="shared" ref="N4:N23" si="2">M4*18</f>
        <v>720</v>
      </c>
      <c r="O4" s="2">
        <f t="shared" si="1"/>
        <v>180</v>
      </c>
      <c r="P4">
        <v>1916.76999999999</v>
      </c>
      <c r="R4" s="2"/>
    </row>
    <row r="5" spans="1:19" x14ac:dyDescent="0.25">
      <c r="A5" s="3" t="s">
        <v>41</v>
      </c>
      <c r="B5" s="3" t="s">
        <v>42</v>
      </c>
      <c r="C5" s="3" t="s">
        <v>10</v>
      </c>
      <c r="D5" s="3" t="s">
        <v>11</v>
      </c>
      <c r="E5" s="3" t="s">
        <v>12</v>
      </c>
      <c r="F5" s="3" t="s">
        <v>43</v>
      </c>
      <c r="G5" s="3" t="s">
        <v>44</v>
      </c>
      <c r="H5" s="3">
        <v>2013</v>
      </c>
      <c r="I5" s="3" t="s">
        <v>13</v>
      </c>
      <c r="J5" s="4">
        <f t="shared" si="0"/>
        <v>43705</v>
      </c>
      <c r="K5" s="4">
        <v>43885</v>
      </c>
      <c r="L5" s="3" t="s">
        <v>19</v>
      </c>
      <c r="M5" s="3">
        <v>33</v>
      </c>
      <c r="N5" s="3">
        <f t="shared" si="2"/>
        <v>594</v>
      </c>
      <c r="O5" s="2">
        <f t="shared" si="1"/>
        <v>180</v>
      </c>
      <c r="P5">
        <v>1906.24999999999</v>
      </c>
      <c r="R5" s="2"/>
    </row>
    <row r="6" spans="1:19" x14ac:dyDescent="0.25">
      <c r="A6" s="3" t="s">
        <v>41</v>
      </c>
      <c r="B6" s="3" t="s">
        <v>42</v>
      </c>
      <c r="C6" s="3" t="s">
        <v>10</v>
      </c>
      <c r="D6" s="3" t="s">
        <v>11</v>
      </c>
      <c r="E6" s="3" t="s">
        <v>12</v>
      </c>
      <c r="F6" s="3" t="s">
        <v>43</v>
      </c>
      <c r="G6" s="3" t="s">
        <v>44</v>
      </c>
      <c r="H6" s="3">
        <v>2013</v>
      </c>
      <c r="I6" s="3" t="s">
        <v>13</v>
      </c>
      <c r="J6" s="4">
        <f t="shared" si="0"/>
        <v>43720</v>
      </c>
      <c r="K6" s="4">
        <v>43900</v>
      </c>
      <c r="L6" s="3" t="s">
        <v>20</v>
      </c>
      <c r="M6" s="3">
        <v>200</v>
      </c>
      <c r="N6" s="3">
        <f t="shared" si="2"/>
        <v>3600</v>
      </c>
      <c r="O6" s="2">
        <f t="shared" si="1"/>
        <v>180</v>
      </c>
      <c r="P6">
        <v>1942.91</v>
      </c>
      <c r="R6" s="2"/>
      <c r="S6" s="2"/>
    </row>
    <row r="7" spans="1:19" x14ac:dyDescent="0.25">
      <c r="A7" s="3" t="s">
        <v>41</v>
      </c>
      <c r="B7" s="3" t="s">
        <v>42</v>
      </c>
      <c r="C7" s="3" t="s">
        <v>10</v>
      </c>
      <c r="D7" s="3" t="s">
        <v>11</v>
      </c>
      <c r="E7" s="3" t="s">
        <v>12</v>
      </c>
      <c r="F7" s="3" t="s">
        <v>43</v>
      </c>
      <c r="G7" s="3" t="s">
        <v>44</v>
      </c>
      <c r="H7" s="3">
        <v>2013</v>
      </c>
      <c r="I7" s="3" t="s">
        <v>13</v>
      </c>
      <c r="J7" s="4">
        <f t="shared" si="0"/>
        <v>43735</v>
      </c>
      <c r="K7" s="4">
        <v>43915</v>
      </c>
      <c r="L7" s="3" t="s">
        <v>21</v>
      </c>
      <c r="M7" s="3">
        <v>238</v>
      </c>
      <c r="N7" s="3">
        <f t="shared" si="2"/>
        <v>4284</v>
      </c>
      <c r="O7" s="2">
        <f t="shared" si="1"/>
        <v>180</v>
      </c>
      <c r="P7">
        <v>1966.9</v>
      </c>
      <c r="R7" s="2"/>
      <c r="S7" s="2"/>
    </row>
    <row r="8" spans="1:19" x14ac:dyDescent="0.25">
      <c r="A8" s="3" t="s">
        <v>41</v>
      </c>
      <c r="B8" s="3" t="s">
        <v>42</v>
      </c>
      <c r="C8" s="3" t="s">
        <v>10</v>
      </c>
      <c r="D8" s="3" t="s">
        <v>11</v>
      </c>
      <c r="E8" s="3" t="s">
        <v>12</v>
      </c>
      <c r="F8" s="3" t="s">
        <v>43</v>
      </c>
      <c r="G8" s="3" t="s">
        <v>44</v>
      </c>
      <c r="H8" s="3">
        <v>2013</v>
      </c>
      <c r="I8" s="3" t="s">
        <v>13</v>
      </c>
      <c r="J8" s="4">
        <f t="shared" si="0"/>
        <v>43753</v>
      </c>
      <c r="K8" s="4">
        <v>43933</v>
      </c>
      <c r="L8" s="3" t="s">
        <v>22</v>
      </c>
      <c r="M8" s="3">
        <v>48</v>
      </c>
      <c r="N8" s="3">
        <f t="shared" si="2"/>
        <v>864</v>
      </c>
      <c r="O8" s="2">
        <f t="shared" si="1"/>
        <v>180</v>
      </c>
      <c r="P8">
        <v>2005.24</v>
      </c>
      <c r="R8" s="2"/>
      <c r="S8" s="2"/>
    </row>
    <row r="9" spans="1:19" x14ac:dyDescent="0.25">
      <c r="A9" s="3" t="s">
        <v>41</v>
      </c>
      <c r="B9" s="3" t="s">
        <v>42</v>
      </c>
      <c r="C9" s="3" t="s">
        <v>10</v>
      </c>
      <c r="D9" s="3" t="s">
        <v>11</v>
      </c>
      <c r="E9" s="3" t="s">
        <v>12</v>
      </c>
      <c r="F9" s="3" t="s">
        <v>43</v>
      </c>
      <c r="G9" s="3" t="s">
        <v>44</v>
      </c>
      <c r="H9" s="3">
        <v>2013</v>
      </c>
      <c r="I9" s="3" t="s">
        <v>13</v>
      </c>
      <c r="J9" s="4">
        <f t="shared" si="0"/>
        <v>43769</v>
      </c>
      <c r="K9" s="4">
        <v>43949</v>
      </c>
      <c r="L9" s="3" t="s">
        <v>23</v>
      </c>
      <c r="M9" s="3">
        <v>89</v>
      </c>
      <c r="N9" s="3">
        <f t="shared" si="2"/>
        <v>1602</v>
      </c>
      <c r="O9" s="2">
        <f t="shared" si="1"/>
        <v>180</v>
      </c>
      <c r="P9">
        <v>2044.25</v>
      </c>
      <c r="R9" s="2"/>
      <c r="S9" s="2"/>
    </row>
    <row r="10" spans="1:19" x14ac:dyDescent="0.25">
      <c r="A10" s="3" t="s">
        <v>41</v>
      </c>
      <c r="B10" s="3" t="s">
        <v>42</v>
      </c>
      <c r="C10" s="3" t="s">
        <v>10</v>
      </c>
      <c r="D10" s="3" t="s">
        <v>11</v>
      </c>
      <c r="E10" s="3" t="s">
        <v>12</v>
      </c>
      <c r="F10" s="3" t="s">
        <v>43</v>
      </c>
      <c r="G10" s="3" t="s">
        <v>44</v>
      </c>
      <c r="H10" s="3">
        <v>2013</v>
      </c>
      <c r="I10" s="3" t="s">
        <v>13</v>
      </c>
      <c r="J10" s="4">
        <f t="shared" si="0"/>
        <v>43783</v>
      </c>
      <c r="K10" s="4">
        <v>43963</v>
      </c>
      <c r="L10" s="3" t="s">
        <v>24</v>
      </c>
      <c r="M10" s="3">
        <v>160</v>
      </c>
      <c r="N10" s="3">
        <f t="shared" si="2"/>
        <v>2880</v>
      </c>
      <c r="O10" s="2">
        <f t="shared" si="1"/>
        <v>180</v>
      </c>
      <c r="P10">
        <v>1907.47999999999</v>
      </c>
      <c r="R10" s="2"/>
      <c r="S10" s="2"/>
    </row>
    <row r="11" spans="1:19" x14ac:dyDescent="0.25">
      <c r="A11" s="3" t="s">
        <v>41</v>
      </c>
      <c r="B11" s="3" t="s">
        <v>42</v>
      </c>
      <c r="C11" s="3" t="s">
        <v>10</v>
      </c>
      <c r="D11" s="3" t="s">
        <v>11</v>
      </c>
      <c r="E11" s="3" t="s">
        <v>12</v>
      </c>
      <c r="F11" s="3" t="s">
        <v>43</v>
      </c>
      <c r="G11" s="3" t="s">
        <v>44</v>
      </c>
      <c r="H11" s="3">
        <v>2013</v>
      </c>
      <c r="I11" s="3" t="s">
        <v>13</v>
      </c>
      <c r="J11" s="4">
        <f t="shared" si="0"/>
        <v>43798</v>
      </c>
      <c r="K11" s="4">
        <v>43978</v>
      </c>
      <c r="L11" s="3" t="s">
        <v>25</v>
      </c>
      <c r="M11" s="3">
        <v>144</v>
      </c>
      <c r="N11" s="3">
        <f t="shared" si="2"/>
        <v>2592</v>
      </c>
      <c r="O11" s="2">
        <f t="shared" si="1"/>
        <v>180</v>
      </c>
      <c r="P11">
        <v>1916.59</v>
      </c>
      <c r="R11" s="2"/>
      <c r="S11" s="2"/>
    </row>
    <row r="12" spans="1:19" x14ac:dyDescent="0.25">
      <c r="A12" s="3" t="s">
        <v>41</v>
      </c>
      <c r="B12" s="3" t="s">
        <v>42</v>
      </c>
      <c r="C12" s="3" t="s">
        <v>10</v>
      </c>
      <c r="D12" s="3" t="s">
        <v>11</v>
      </c>
      <c r="E12" s="3" t="s">
        <v>12</v>
      </c>
      <c r="F12" s="3" t="s">
        <v>43</v>
      </c>
      <c r="G12" s="3" t="s">
        <v>44</v>
      </c>
      <c r="H12" s="3">
        <v>2013</v>
      </c>
      <c r="I12" s="3" t="s">
        <v>13</v>
      </c>
      <c r="J12" s="4">
        <f t="shared" si="0"/>
        <v>43812</v>
      </c>
      <c r="K12" s="4">
        <v>43992</v>
      </c>
      <c r="L12" s="3" t="s">
        <v>26</v>
      </c>
      <c r="M12" s="3">
        <v>182</v>
      </c>
      <c r="N12" s="3">
        <f t="shared" si="2"/>
        <v>3276</v>
      </c>
      <c r="O12" s="2">
        <f t="shared" si="1"/>
        <v>180</v>
      </c>
      <c r="P12">
        <v>2054.56</v>
      </c>
      <c r="R12" s="2"/>
      <c r="S12" s="2"/>
    </row>
    <row r="13" spans="1:19" x14ac:dyDescent="0.25">
      <c r="A13" s="3" t="s">
        <v>41</v>
      </c>
      <c r="B13" s="3" t="s">
        <v>42</v>
      </c>
      <c r="C13" s="3" t="s">
        <v>10</v>
      </c>
      <c r="D13" s="3" t="s">
        <v>11</v>
      </c>
      <c r="E13" s="3" t="s">
        <v>12</v>
      </c>
      <c r="F13" s="3" t="s">
        <v>43</v>
      </c>
      <c r="G13" s="3" t="s">
        <v>44</v>
      </c>
      <c r="H13" s="3">
        <v>2013</v>
      </c>
      <c r="I13" s="3" t="s">
        <v>13</v>
      </c>
      <c r="J13" s="4">
        <f t="shared" si="0"/>
        <v>43827</v>
      </c>
      <c r="K13" s="4">
        <v>44007</v>
      </c>
      <c r="L13" s="3" t="s">
        <v>27</v>
      </c>
      <c r="M13" s="3">
        <v>62</v>
      </c>
      <c r="N13" s="3">
        <f t="shared" si="2"/>
        <v>1116</v>
      </c>
      <c r="O13" s="2">
        <f t="shared" si="1"/>
        <v>180</v>
      </c>
      <c r="P13">
        <v>2063.06</v>
      </c>
      <c r="R13" s="2"/>
      <c r="S13" s="2"/>
    </row>
    <row r="14" spans="1:19" x14ac:dyDescent="0.25">
      <c r="A14" s="3" t="s">
        <v>41</v>
      </c>
      <c r="B14" s="3" t="s">
        <v>42</v>
      </c>
      <c r="C14" s="3" t="s">
        <v>10</v>
      </c>
      <c r="D14" s="3" t="s">
        <v>11</v>
      </c>
      <c r="E14" s="3" t="s">
        <v>12</v>
      </c>
      <c r="F14" s="3" t="s">
        <v>43</v>
      </c>
      <c r="G14" s="3" t="s">
        <v>44</v>
      </c>
      <c r="H14" s="3">
        <v>2013</v>
      </c>
      <c r="I14" s="3" t="s">
        <v>13</v>
      </c>
      <c r="J14" s="4">
        <f t="shared" si="0"/>
        <v>43843</v>
      </c>
      <c r="K14" s="4">
        <v>44023</v>
      </c>
      <c r="L14" s="3" t="s">
        <v>28</v>
      </c>
      <c r="M14" s="3">
        <v>38</v>
      </c>
      <c r="N14" s="3">
        <f t="shared" si="2"/>
        <v>684</v>
      </c>
      <c r="O14" s="2">
        <f t="shared" si="1"/>
        <v>180</v>
      </c>
      <c r="P14">
        <v>2083.12</v>
      </c>
      <c r="R14" s="2"/>
      <c r="S14" s="2"/>
    </row>
    <row r="15" spans="1:19" x14ac:dyDescent="0.25">
      <c r="A15" s="3" t="s">
        <v>41</v>
      </c>
      <c r="B15" s="3" t="s">
        <v>42</v>
      </c>
      <c r="C15" s="3" t="s">
        <v>10</v>
      </c>
      <c r="D15" s="3" t="s">
        <v>11</v>
      </c>
      <c r="E15" s="3" t="s">
        <v>12</v>
      </c>
      <c r="F15" s="3" t="s">
        <v>43</v>
      </c>
      <c r="G15" s="3" t="s">
        <v>44</v>
      </c>
      <c r="H15" s="3">
        <v>2013</v>
      </c>
      <c r="I15" s="3" t="s">
        <v>13</v>
      </c>
      <c r="J15" s="4">
        <f t="shared" si="0"/>
        <v>43857</v>
      </c>
      <c r="K15" s="4">
        <v>44037</v>
      </c>
      <c r="L15" s="3" t="s">
        <v>29</v>
      </c>
      <c r="M15" s="3">
        <v>35</v>
      </c>
      <c r="N15" s="3">
        <f t="shared" si="2"/>
        <v>630</v>
      </c>
      <c r="O15" s="2">
        <f t="shared" si="1"/>
        <v>180</v>
      </c>
      <c r="P15">
        <v>2086.0099999999902</v>
      </c>
      <c r="R15" s="2"/>
      <c r="S15" s="2"/>
    </row>
    <row r="16" spans="1:19" x14ac:dyDescent="0.25">
      <c r="A16" s="3" t="s">
        <v>41</v>
      </c>
      <c r="B16" s="3" t="s">
        <v>42</v>
      </c>
      <c r="C16" s="3" t="s">
        <v>10</v>
      </c>
      <c r="D16" s="3" t="s">
        <v>11</v>
      </c>
      <c r="E16" s="3" t="s">
        <v>12</v>
      </c>
      <c r="F16" s="3" t="s">
        <v>43</v>
      </c>
      <c r="G16" s="3" t="s">
        <v>44</v>
      </c>
      <c r="H16" s="3">
        <v>2013</v>
      </c>
      <c r="I16" s="3" t="s">
        <v>13</v>
      </c>
      <c r="J16" s="4">
        <f t="shared" si="0"/>
        <v>43883</v>
      </c>
      <c r="K16" s="4">
        <v>44063</v>
      </c>
      <c r="L16" s="3" t="s">
        <v>30</v>
      </c>
      <c r="M16" s="3">
        <v>49</v>
      </c>
      <c r="N16" s="3">
        <f t="shared" si="2"/>
        <v>882</v>
      </c>
      <c r="O16" s="2">
        <f t="shared" si="1"/>
        <v>180</v>
      </c>
      <c r="P16">
        <v>2103.7600000000002</v>
      </c>
      <c r="S16" s="2"/>
    </row>
    <row r="17" spans="1:19" x14ac:dyDescent="0.25">
      <c r="A17" s="3" t="s">
        <v>41</v>
      </c>
      <c r="B17" s="3" t="s">
        <v>42</v>
      </c>
      <c r="C17" s="3" t="s">
        <v>10</v>
      </c>
      <c r="D17" s="3" t="s">
        <v>11</v>
      </c>
      <c r="E17" s="3" t="s">
        <v>12</v>
      </c>
      <c r="F17" s="3" t="s">
        <v>43</v>
      </c>
      <c r="G17" s="3" t="s">
        <v>44</v>
      </c>
      <c r="H17" s="3">
        <v>2013</v>
      </c>
      <c r="I17" s="3" t="s">
        <v>13</v>
      </c>
      <c r="J17" s="4">
        <f t="shared" si="0"/>
        <v>43909</v>
      </c>
      <c r="K17" s="4">
        <v>44089</v>
      </c>
      <c r="L17" s="3" t="s">
        <v>31</v>
      </c>
      <c r="M17" s="3">
        <v>184</v>
      </c>
      <c r="N17" s="3">
        <f t="shared" si="2"/>
        <v>3312</v>
      </c>
      <c r="O17" s="2">
        <f t="shared" si="1"/>
        <v>180</v>
      </c>
      <c r="P17">
        <v>2095.5300000000002</v>
      </c>
      <c r="S17" s="2"/>
    </row>
    <row r="18" spans="1:19" x14ac:dyDescent="0.25">
      <c r="A18" s="3" t="s">
        <v>41</v>
      </c>
      <c r="B18" s="3" t="s">
        <v>42</v>
      </c>
      <c r="C18" s="3" t="s">
        <v>10</v>
      </c>
      <c r="D18" s="3" t="s">
        <v>11</v>
      </c>
      <c r="E18" s="3" t="s">
        <v>12</v>
      </c>
      <c r="F18" s="3" t="s">
        <v>43</v>
      </c>
      <c r="G18" s="3" t="s">
        <v>44</v>
      </c>
      <c r="H18" s="3">
        <v>2013</v>
      </c>
      <c r="I18" s="3" t="s">
        <v>13</v>
      </c>
      <c r="J18" s="4">
        <f t="shared" si="0"/>
        <v>43929</v>
      </c>
      <c r="K18" s="4">
        <v>44109</v>
      </c>
      <c r="L18" s="3" t="s">
        <v>32</v>
      </c>
      <c r="M18" s="3">
        <v>150</v>
      </c>
      <c r="N18" s="3">
        <f t="shared" si="2"/>
        <v>2700</v>
      </c>
      <c r="O18" s="2">
        <f t="shared" si="1"/>
        <v>180</v>
      </c>
      <c r="P18">
        <v>2108.5099999999902</v>
      </c>
      <c r="S18" s="2"/>
    </row>
    <row r="19" spans="1:19" x14ac:dyDescent="0.25">
      <c r="A19" s="3" t="s">
        <v>41</v>
      </c>
      <c r="B19" s="3" t="s">
        <v>42</v>
      </c>
      <c r="C19" s="3" t="s">
        <v>10</v>
      </c>
      <c r="D19" s="3" t="s">
        <v>11</v>
      </c>
      <c r="E19" s="3" t="s">
        <v>12</v>
      </c>
      <c r="F19" s="3" t="s">
        <v>43</v>
      </c>
      <c r="G19" s="3" t="s">
        <v>44</v>
      </c>
      <c r="H19" s="3">
        <v>2013</v>
      </c>
      <c r="I19" s="3" t="s">
        <v>13</v>
      </c>
      <c r="J19" s="4">
        <f t="shared" si="0"/>
        <v>43944</v>
      </c>
      <c r="K19" s="4">
        <v>44124</v>
      </c>
      <c r="L19" s="3" t="s">
        <v>33</v>
      </c>
      <c r="M19" s="3">
        <v>94</v>
      </c>
      <c r="N19" s="3">
        <f t="shared" si="2"/>
        <v>1692</v>
      </c>
      <c r="O19" s="2">
        <f t="shared" si="1"/>
        <v>180</v>
      </c>
      <c r="P19">
        <v>2052.4699999999998</v>
      </c>
    </row>
    <row r="20" spans="1:19" x14ac:dyDescent="0.25">
      <c r="A20" s="3" t="s">
        <v>41</v>
      </c>
      <c r="B20" s="3" t="s">
        <v>42</v>
      </c>
      <c r="C20" s="3" t="s">
        <v>10</v>
      </c>
      <c r="D20" s="3" t="s">
        <v>11</v>
      </c>
      <c r="E20" s="3" t="s">
        <v>12</v>
      </c>
      <c r="F20" s="3" t="s">
        <v>43</v>
      </c>
      <c r="G20" s="3" t="s">
        <v>44</v>
      </c>
      <c r="H20" s="3">
        <v>2013</v>
      </c>
      <c r="I20" s="3" t="s">
        <v>13</v>
      </c>
      <c r="J20" s="4">
        <f t="shared" si="0"/>
        <v>43961</v>
      </c>
      <c r="K20" s="4">
        <v>44141</v>
      </c>
      <c r="L20" s="3" t="s">
        <v>34</v>
      </c>
      <c r="M20" s="3">
        <v>192</v>
      </c>
      <c r="N20" s="3">
        <f t="shared" si="2"/>
        <v>3456</v>
      </c>
      <c r="O20" s="2">
        <f t="shared" si="1"/>
        <v>180</v>
      </c>
      <c r="P20">
        <v>2052.7399999999998</v>
      </c>
    </row>
    <row r="21" spans="1:19" x14ac:dyDescent="0.25">
      <c r="A21" s="3" t="s">
        <v>41</v>
      </c>
      <c r="B21" s="3" t="s">
        <v>42</v>
      </c>
      <c r="C21" s="3" t="s">
        <v>10</v>
      </c>
      <c r="D21" s="3" t="s">
        <v>11</v>
      </c>
      <c r="E21" s="3" t="s">
        <v>12</v>
      </c>
      <c r="F21" s="3" t="s">
        <v>43</v>
      </c>
      <c r="G21" s="3" t="s">
        <v>44</v>
      </c>
      <c r="H21" s="3">
        <v>2013</v>
      </c>
      <c r="I21" s="3" t="s">
        <v>13</v>
      </c>
      <c r="J21" s="4">
        <f t="shared" si="0"/>
        <v>43973</v>
      </c>
      <c r="K21" s="4">
        <v>44153</v>
      </c>
      <c r="L21" s="3" t="s">
        <v>35</v>
      </c>
      <c r="M21" s="3">
        <v>189</v>
      </c>
      <c r="N21" s="3">
        <f t="shared" si="2"/>
        <v>3402</v>
      </c>
      <c r="O21" s="2">
        <f t="shared" si="1"/>
        <v>180</v>
      </c>
      <c r="P21">
        <v>2098.0300000000002</v>
      </c>
    </row>
    <row r="22" spans="1:19" x14ac:dyDescent="0.25">
      <c r="A22" s="3" t="s">
        <v>41</v>
      </c>
      <c r="B22" s="3" t="s">
        <v>42</v>
      </c>
      <c r="C22" s="3" t="s">
        <v>10</v>
      </c>
      <c r="D22" s="3" t="s">
        <v>11</v>
      </c>
      <c r="E22" s="3" t="s">
        <v>12</v>
      </c>
      <c r="F22" s="3" t="s">
        <v>43</v>
      </c>
      <c r="G22" s="3" t="s">
        <v>44</v>
      </c>
      <c r="H22" s="3">
        <v>2013</v>
      </c>
      <c r="I22" s="3" t="s">
        <v>13</v>
      </c>
      <c r="J22" s="4">
        <f t="shared" si="0"/>
        <v>43991</v>
      </c>
      <c r="K22" s="4">
        <v>44171</v>
      </c>
      <c r="L22" s="3" t="s">
        <v>36</v>
      </c>
      <c r="M22" s="3">
        <v>301</v>
      </c>
      <c r="N22" s="3">
        <f t="shared" si="2"/>
        <v>5418</v>
      </c>
      <c r="O22" s="2">
        <f t="shared" si="1"/>
        <v>180</v>
      </c>
      <c r="P22">
        <v>2044.82</v>
      </c>
    </row>
    <row r="23" spans="1:19" x14ac:dyDescent="0.25">
      <c r="A23" s="3" t="s">
        <v>41</v>
      </c>
      <c r="B23" s="3" t="s">
        <v>42</v>
      </c>
      <c r="C23" s="3" t="s">
        <v>10</v>
      </c>
      <c r="D23" s="3" t="s">
        <v>11</v>
      </c>
      <c r="E23" s="3" t="s">
        <v>12</v>
      </c>
      <c r="F23" s="3" t="s">
        <v>43</v>
      </c>
      <c r="G23" s="3" t="s">
        <v>44</v>
      </c>
      <c r="H23" s="3">
        <v>2013</v>
      </c>
      <c r="I23" s="3" t="s">
        <v>13</v>
      </c>
      <c r="J23" s="4">
        <f t="shared" si="0"/>
        <v>44005</v>
      </c>
      <c r="K23" s="4">
        <v>44185</v>
      </c>
      <c r="L23" s="3" t="s">
        <v>37</v>
      </c>
      <c r="M23" s="3">
        <v>211</v>
      </c>
      <c r="N23" s="3">
        <f t="shared" si="2"/>
        <v>3798</v>
      </c>
      <c r="O23" s="2">
        <f t="shared" si="1"/>
        <v>180</v>
      </c>
      <c r="P23">
        <v>2084.99999999999</v>
      </c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5" t="s">
        <v>38</v>
      </c>
      <c r="M24" s="5">
        <f>SUM(M2:M23)</f>
        <v>2687</v>
      </c>
      <c r="N24" s="5">
        <f>SUM(N2:N23)</f>
        <v>48366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2B8-403B-4D2E-97C4-ACE65E2D0EF1}">
  <dimension ref="B1:T24"/>
  <sheetViews>
    <sheetView topLeftCell="H1" workbookViewId="0">
      <selection activeCell="Q23" sqref="Q2:Q23"/>
    </sheetView>
  </sheetViews>
  <sheetFormatPr defaultColWidth="9.140625" defaultRowHeight="15" x14ac:dyDescent="0.25"/>
  <cols>
    <col min="2" max="2" width="10.28515625" style="1" bestFit="1" customWidth="1"/>
    <col min="3" max="3" width="25.5703125" style="1" bestFit="1" customWidth="1"/>
    <col min="4" max="4" width="10.140625" style="1" bestFit="1" customWidth="1"/>
    <col min="5" max="5" width="16.140625" style="1" bestFit="1" customWidth="1"/>
    <col min="6" max="6" width="15.5703125" style="1" customWidth="1"/>
    <col min="7" max="7" width="19.140625" style="1" customWidth="1"/>
    <col min="8" max="8" width="17" style="1" customWidth="1"/>
    <col min="9" max="9" width="18" style="1" customWidth="1"/>
    <col min="10" max="10" width="20.7109375" style="1" customWidth="1"/>
    <col min="11" max="12" width="16" style="1" customWidth="1"/>
    <col min="13" max="13" width="17.85546875" style="1" customWidth="1"/>
    <col min="14" max="14" width="13.7109375" style="1" customWidth="1"/>
    <col min="15" max="15" width="14.140625" style="1" customWidth="1"/>
    <col min="17" max="17" width="9.140625" style="12"/>
    <col min="19" max="19" width="11.5703125" bestFit="1" customWidth="1"/>
    <col min="20" max="20" width="9.5703125" bestFit="1" customWidth="1"/>
  </cols>
  <sheetData>
    <row r="1" spans="2:20" s="6" customFormat="1" ht="45" x14ac:dyDescent="0.25">
      <c r="B1" s="7" t="s">
        <v>0</v>
      </c>
      <c r="C1" s="7" t="s">
        <v>1</v>
      </c>
      <c r="D1" s="7" t="s">
        <v>8</v>
      </c>
      <c r="E1" s="7" t="s">
        <v>6</v>
      </c>
      <c r="F1" s="7" t="s">
        <v>9</v>
      </c>
      <c r="G1" s="7" t="s">
        <v>5</v>
      </c>
      <c r="H1" s="7" t="s">
        <v>7</v>
      </c>
      <c r="I1" s="7" t="s">
        <v>2</v>
      </c>
      <c r="J1" s="7" t="s">
        <v>3</v>
      </c>
      <c r="K1" s="7" t="s">
        <v>39</v>
      </c>
      <c r="L1" s="7" t="s">
        <v>40</v>
      </c>
      <c r="M1" s="7" t="s">
        <v>4</v>
      </c>
      <c r="N1" s="7" t="s">
        <v>16</v>
      </c>
      <c r="O1" s="7" t="s">
        <v>14</v>
      </c>
      <c r="P1" s="6" t="s">
        <v>52</v>
      </c>
      <c r="Q1" s="6" t="s">
        <v>55</v>
      </c>
    </row>
    <row r="2" spans="2:20" x14ac:dyDescent="0.25">
      <c r="B2" s="3" t="s">
        <v>41</v>
      </c>
      <c r="C2" s="3" t="s">
        <v>45</v>
      </c>
      <c r="D2" s="3" t="s">
        <v>10</v>
      </c>
      <c r="E2" s="3" t="s">
        <v>11</v>
      </c>
      <c r="F2" s="3" t="s">
        <v>12</v>
      </c>
      <c r="G2" s="3" t="s">
        <v>51</v>
      </c>
      <c r="H2" s="3" t="s">
        <v>44</v>
      </c>
      <c r="I2" s="3">
        <v>2013</v>
      </c>
      <c r="J2" s="3" t="s">
        <v>13</v>
      </c>
      <c r="K2" s="4">
        <f>L2-180</f>
        <v>43658</v>
      </c>
      <c r="L2" s="4">
        <v>43838</v>
      </c>
      <c r="M2" s="3" t="s">
        <v>15</v>
      </c>
      <c r="N2" s="3">
        <v>498</v>
      </c>
      <c r="O2" s="3">
        <f>N2*18</f>
        <v>8964</v>
      </c>
      <c r="P2" s="2">
        <f>L2-K2</f>
        <v>180</v>
      </c>
      <c r="Q2" s="10">
        <v>2525.4899999999998</v>
      </c>
      <c r="R2" s="2"/>
      <c r="S2" s="2"/>
    </row>
    <row r="3" spans="2:20" x14ac:dyDescent="0.25">
      <c r="B3" s="3" t="s">
        <v>41</v>
      </c>
      <c r="C3" s="3" t="s">
        <v>45</v>
      </c>
      <c r="D3" s="3" t="s">
        <v>10</v>
      </c>
      <c r="E3" s="3" t="s">
        <v>11</v>
      </c>
      <c r="F3" s="3" t="s">
        <v>12</v>
      </c>
      <c r="G3" s="3" t="s">
        <v>51</v>
      </c>
      <c r="H3" s="3" t="s">
        <v>44</v>
      </c>
      <c r="I3" s="3">
        <v>2013</v>
      </c>
      <c r="J3" s="3" t="s">
        <v>13</v>
      </c>
      <c r="K3" s="4">
        <f t="shared" ref="K3:K23" si="0">L3-180</f>
        <v>43672</v>
      </c>
      <c r="L3" s="4">
        <v>43852</v>
      </c>
      <c r="M3" s="3" t="s">
        <v>17</v>
      </c>
      <c r="N3" s="3">
        <v>508</v>
      </c>
      <c r="O3" s="3">
        <f t="shared" ref="O3:O23" si="1">N3*18</f>
        <v>9144</v>
      </c>
      <c r="P3" s="2">
        <f t="shared" ref="P3:P23" si="2">L3-K3</f>
        <v>180</v>
      </c>
      <c r="Q3" s="10">
        <v>2621.33</v>
      </c>
      <c r="R3" s="2"/>
      <c r="S3" s="2"/>
    </row>
    <row r="4" spans="2:20" x14ac:dyDescent="0.25">
      <c r="B4" s="3" t="s">
        <v>41</v>
      </c>
      <c r="C4" s="3" t="s">
        <v>45</v>
      </c>
      <c r="D4" s="3" t="s">
        <v>10</v>
      </c>
      <c r="E4" s="3" t="s">
        <v>11</v>
      </c>
      <c r="F4" s="3" t="s">
        <v>12</v>
      </c>
      <c r="G4" s="3" t="s">
        <v>51</v>
      </c>
      <c r="H4" s="3" t="s">
        <v>44</v>
      </c>
      <c r="I4" s="3">
        <v>2013</v>
      </c>
      <c r="J4" s="3" t="s">
        <v>13</v>
      </c>
      <c r="K4" s="4">
        <f t="shared" si="0"/>
        <v>43687</v>
      </c>
      <c r="L4" s="4">
        <v>43867</v>
      </c>
      <c r="M4" s="3" t="s">
        <v>18</v>
      </c>
      <c r="N4" s="3">
        <v>45</v>
      </c>
      <c r="O4" s="3">
        <f t="shared" si="1"/>
        <v>810</v>
      </c>
      <c r="P4" s="2">
        <f t="shared" si="2"/>
        <v>180</v>
      </c>
      <c r="Q4" s="10">
        <v>2661.84</v>
      </c>
      <c r="R4" s="2"/>
      <c r="S4" s="2"/>
    </row>
    <row r="5" spans="2:20" x14ac:dyDescent="0.25">
      <c r="B5" s="3" t="s">
        <v>41</v>
      </c>
      <c r="C5" s="3" t="s">
        <v>45</v>
      </c>
      <c r="D5" s="3" t="s">
        <v>10</v>
      </c>
      <c r="E5" s="3" t="s">
        <v>11</v>
      </c>
      <c r="F5" s="3" t="s">
        <v>12</v>
      </c>
      <c r="G5" s="3" t="s">
        <v>51</v>
      </c>
      <c r="H5" s="3" t="s">
        <v>44</v>
      </c>
      <c r="I5" s="3">
        <v>2013</v>
      </c>
      <c r="J5" s="3" t="s">
        <v>13</v>
      </c>
      <c r="K5" s="4">
        <f t="shared" si="0"/>
        <v>43705</v>
      </c>
      <c r="L5" s="4">
        <v>43885</v>
      </c>
      <c r="M5" s="3" t="s">
        <v>19</v>
      </c>
      <c r="N5" s="3">
        <v>35</v>
      </c>
      <c r="O5" s="3">
        <f t="shared" si="1"/>
        <v>630</v>
      </c>
      <c r="P5" s="2">
        <f t="shared" si="2"/>
        <v>180</v>
      </c>
      <c r="Q5" s="10">
        <v>2562.31</v>
      </c>
      <c r="R5" s="2"/>
      <c r="S5" s="2"/>
    </row>
    <row r="6" spans="2:20" x14ac:dyDescent="0.25">
      <c r="B6" s="3" t="s">
        <v>41</v>
      </c>
      <c r="C6" s="3" t="s">
        <v>45</v>
      </c>
      <c r="D6" s="3" t="s">
        <v>10</v>
      </c>
      <c r="E6" s="3" t="s">
        <v>11</v>
      </c>
      <c r="F6" s="3" t="s">
        <v>12</v>
      </c>
      <c r="G6" s="3" t="s">
        <v>51</v>
      </c>
      <c r="H6" s="3" t="s">
        <v>44</v>
      </c>
      <c r="I6" s="3">
        <v>2013</v>
      </c>
      <c r="J6" s="3" t="s">
        <v>13</v>
      </c>
      <c r="K6" s="4">
        <f t="shared" si="0"/>
        <v>43720</v>
      </c>
      <c r="L6" s="4">
        <v>43900</v>
      </c>
      <c r="M6" s="3" t="s">
        <v>20</v>
      </c>
      <c r="N6" s="3">
        <v>40</v>
      </c>
      <c r="O6" s="3">
        <f t="shared" si="1"/>
        <v>720</v>
      </c>
      <c r="P6" s="2">
        <f t="shared" si="2"/>
        <v>180</v>
      </c>
      <c r="Q6" s="10">
        <v>2733.45</v>
      </c>
      <c r="R6" s="2"/>
      <c r="S6" s="2"/>
      <c r="T6" s="2"/>
    </row>
    <row r="7" spans="2:20" x14ac:dyDescent="0.25">
      <c r="B7" s="3" t="s">
        <v>41</v>
      </c>
      <c r="C7" s="3" t="s">
        <v>45</v>
      </c>
      <c r="D7" s="3" t="s">
        <v>10</v>
      </c>
      <c r="E7" s="3" t="s">
        <v>11</v>
      </c>
      <c r="F7" s="3" t="s">
        <v>12</v>
      </c>
      <c r="G7" s="3" t="s">
        <v>51</v>
      </c>
      <c r="H7" s="3" t="s">
        <v>44</v>
      </c>
      <c r="I7" s="3">
        <v>2013</v>
      </c>
      <c r="J7" s="3" t="s">
        <v>13</v>
      </c>
      <c r="K7" s="4">
        <f t="shared" si="0"/>
        <v>43735</v>
      </c>
      <c r="L7" s="4">
        <v>43915</v>
      </c>
      <c r="M7" s="3" t="s">
        <v>21</v>
      </c>
      <c r="N7" s="3">
        <v>45</v>
      </c>
      <c r="O7" s="3">
        <f t="shared" si="1"/>
        <v>810</v>
      </c>
      <c r="P7" s="2">
        <f t="shared" si="2"/>
        <v>180</v>
      </c>
      <c r="Q7" s="10">
        <v>2797.24</v>
      </c>
      <c r="R7" s="2"/>
      <c r="S7" s="2"/>
      <c r="T7" s="2"/>
    </row>
    <row r="8" spans="2:20" x14ac:dyDescent="0.25">
      <c r="B8" s="3" t="s">
        <v>41</v>
      </c>
      <c r="C8" s="3" t="s">
        <v>45</v>
      </c>
      <c r="D8" s="3" t="s">
        <v>10</v>
      </c>
      <c r="E8" s="3" t="s">
        <v>11</v>
      </c>
      <c r="F8" s="3" t="s">
        <v>12</v>
      </c>
      <c r="G8" s="3" t="s">
        <v>51</v>
      </c>
      <c r="H8" s="3" t="s">
        <v>44</v>
      </c>
      <c r="I8" s="3">
        <v>2013</v>
      </c>
      <c r="J8" s="3" t="s">
        <v>13</v>
      </c>
      <c r="K8" s="4">
        <f t="shared" si="0"/>
        <v>43753</v>
      </c>
      <c r="L8" s="4">
        <v>43933</v>
      </c>
      <c r="M8" s="3" t="s">
        <v>22</v>
      </c>
      <c r="N8" s="3">
        <v>35</v>
      </c>
      <c r="O8" s="3">
        <f t="shared" si="1"/>
        <v>630</v>
      </c>
      <c r="P8" s="2">
        <f t="shared" si="2"/>
        <v>180</v>
      </c>
      <c r="Q8" s="10">
        <v>2845.89</v>
      </c>
      <c r="R8" s="2"/>
      <c r="S8" s="2"/>
      <c r="T8" s="2"/>
    </row>
    <row r="9" spans="2:20" x14ac:dyDescent="0.25">
      <c r="B9" s="3" t="s">
        <v>41</v>
      </c>
      <c r="C9" s="3" t="s">
        <v>45</v>
      </c>
      <c r="D9" s="3" t="s">
        <v>10</v>
      </c>
      <c r="E9" s="3" t="s">
        <v>11</v>
      </c>
      <c r="F9" s="3" t="s">
        <v>12</v>
      </c>
      <c r="G9" s="3" t="s">
        <v>51</v>
      </c>
      <c r="H9" s="3" t="s">
        <v>44</v>
      </c>
      <c r="I9" s="3">
        <v>2013</v>
      </c>
      <c r="J9" s="3" t="s">
        <v>13</v>
      </c>
      <c r="K9" s="4">
        <f t="shared" si="0"/>
        <v>43769</v>
      </c>
      <c r="L9" s="4">
        <v>43949</v>
      </c>
      <c r="M9" s="3" t="s">
        <v>23</v>
      </c>
      <c r="N9" s="3">
        <v>39</v>
      </c>
      <c r="O9" s="3">
        <f t="shared" si="1"/>
        <v>702</v>
      </c>
      <c r="P9" s="2">
        <f t="shared" si="2"/>
        <v>180</v>
      </c>
      <c r="Q9" s="10">
        <v>2894.94</v>
      </c>
      <c r="R9" s="2"/>
      <c r="S9" s="2"/>
      <c r="T9" s="2"/>
    </row>
    <row r="10" spans="2:20" x14ac:dyDescent="0.25">
      <c r="B10" s="3" t="s">
        <v>41</v>
      </c>
      <c r="C10" s="3" t="s">
        <v>45</v>
      </c>
      <c r="D10" s="3" t="s">
        <v>10</v>
      </c>
      <c r="E10" s="3" t="s">
        <v>11</v>
      </c>
      <c r="F10" s="3" t="s">
        <v>12</v>
      </c>
      <c r="G10" s="3" t="s">
        <v>51</v>
      </c>
      <c r="H10" s="3" t="s">
        <v>44</v>
      </c>
      <c r="I10" s="3">
        <v>2013</v>
      </c>
      <c r="J10" s="3" t="s">
        <v>13</v>
      </c>
      <c r="K10" s="4">
        <f t="shared" si="0"/>
        <v>43783</v>
      </c>
      <c r="L10" s="4">
        <v>43963</v>
      </c>
      <c r="M10" s="3" t="s">
        <v>24</v>
      </c>
      <c r="N10" s="3">
        <v>380</v>
      </c>
      <c r="O10" s="3">
        <f t="shared" si="1"/>
        <v>6840</v>
      </c>
      <c r="P10" s="2">
        <f t="shared" si="2"/>
        <v>180</v>
      </c>
      <c r="Q10" s="10">
        <v>2501.46</v>
      </c>
      <c r="R10" s="2"/>
      <c r="S10" s="2"/>
      <c r="T10" s="2"/>
    </row>
    <row r="11" spans="2:20" x14ac:dyDescent="0.25">
      <c r="B11" s="3" t="s">
        <v>41</v>
      </c>
      <c r="C11" s="3" t="s">
        <v>45</v>
      </c>
      <c r="D11" s="3" t="s">
        <v>10</v>
      </c>
      <c r="E11" s="3" t="s">
        <v>11</v>
      </c>
      <c r="F11" s="3" t="s">
        <v>12</v>
      </c>
      <c r="G11" s="3" t="s">
        <v>51</v>
      </c>
      <c r="H11" s="3" t="s">
        <v>44</v>
      </c>
      <c r="I11" s="3">
        <v>2013</v>
      </c>
      <c r="J11" s="3" t="s">
        <v>13</v>
      </c>
      <c r="K11" s="4">
        <f t="shared" si="0"/>
        <v>43798</v>
      </c>
      <c r="L11" s="4">
        <v>43978</v>
      </c>
      <c r="M11" s="3" t="s">
        <v>25</v>
      </c>
      <c r="N11" s="3">
        <v>217</v>
      </c>
      <c r="O11" s="3">
        <f t="shared" si="1"/>
        <v>3906</v>
      </c>
      <c r="P11" s="2">
        <f t="shared" si="2"/>
        <v>180</v>
      </c>
      <c r="Q11" s="10">
        <v>2643.92</v>
      </c>
      <c r="R11" s="2"/>
      <c r="S11" s="2"/>
      <c r="T11" s="2"/>
    </row>
    <row r="12" spans="2:20" x14ac:dyDescent="0.25">
      <c r="B12" s="3" t="s">
        <v>41</v>
      </c>
      <c r="C12" s="3" t="s">
        <v>45</v>
      </c>
      <c r="D12" s="3" t="s">
        <v>10</v>
      </c>
      <c r="E12" s="3" t="s">
        <v>11</v>
      </c>
      <c r="F12" s="3" t="s">
        <v>12</v>
      </c>
      <c r="G12" s="3" t="s">
        <v>51</v>
      </c>
      <c r="H12" s="3" t="s">
        <v>44</v>
      </c>
      <c r="I12" s="3">
        <v>2013</v>
      </c>
      <c r="J12" s="3" t="s">
        <v>13</v>
      </c>
      <c r="K12" s="4">
        <f t="shared" si="0"/>
        <v>43812</v>
      </c>
      <c r="L12" s="4">
        <v>43992</v>
      </c>
      <c r="M12" s="3" t="s">
        <v>26</v>
      </c>
      <c r="N12" s="3">
        <v>198</v>
      </c>
      <c r="O12" s="3">
        <f t="shared" si="1"/>
        <v>3564</v>
      </c>
      <c r="P12" s="2">
        <f t="shared" si="2"/>
        <v>180</v>
      </c>
      <c r="Q12" s="10">
        <v>2903.71</v>
      </c>
      <c r="R12" s="2"/>
      <c r="S12" s="2"/>
      <c r="T12" s="2"/>
    </row>
    <row r="13" spans="2:20" x14ac:dyDescent="0.25">
      <c r="B13" s="3" t="s">
        <v>41</v>
      </c>
      <c r="C13" s="3" t="s">
        <v>45</v>
      </c>
      <c r="D13" s="3" t="s">
        <v>10</v>
      </c>
      <c r="E13" s="3" t="s">
        <v>11</v>
      </c>
      <c r="F13" s="3" t="s">
        <v>12</v>
      </c>
      <c r="G13" s="3" t="s">
        <v>51</v>
      </c>
      <c r="H13" s="3" t="s">
        <v>44</v>
      </c>
      <c r="I13" s="3">
        <v>2013</v>
      </c>
      <c r="J13" s="3" t="s">
        <v>13</v>
      </c>
      <c r="K13" s="4">
        <f t="shared" si="0"/>
        <v>43827</v>
      </c>
      <c r="L13" s="4">
        <v>44007</v>
      </c>
      <c r="M13" s="3" t="s">
        <v>27</v>
      </c>
      <c r="N13" s="3">
        <v>73</v>
      </c>
      <c r="O13" s="3">
        <f t="shared" si="1"/>
        <v>1314</v>
      </c>
      <c r="P13" s="2">
        <f t="shared" si="2"/>
        <v>180</v>
      </c>
      <c r="Q13" s="10">
        <v>2905.38</v>
      </c>
      <c r="R13" s="2"/>
      <c r="S13" s="2"/>
      <c r="T13" s="2"/>
    </row>
    <row r="14" spans="2:20" x14ac:dyDescent="0.25">
      <c r="B14" s="3" t="s">
        <v>41</v>
      </c>
      <c r="C14" s="3" t="s">
        <v>45</v>
      </c>
      <c r="D14" s="3" t="s">
        <v>10</v>
      </c>
      <c r="E14" s="3" t="s">
        <v>11</v>
      </c>
      <c r="F14" s="3" t="s">
        <v>12</v>
      </c>
      <c r="G14" s="3" t="s">
        <v>51</v>
      </c>
      <c r="H14" s="3" t="s">
        <v>44</v>
      </c>
      <c r="I14" s="3">
        <v>2013</v>
      </c>
      <c r="J14" s="3" t="s">
        <v>13</v>
      </c>
      <c r="K14" s="4">
        <f t="shared" si="0"/>
        <v>43843</v>
      </c>
      <c r="L14" s="4">
        <v>44023</v>
      </c>
      <c r="M14" s="3" t="s">
        <v>28</v>
      </c>
      <c r="N14" s="3">
        <v>117</v>
      </c>
      <c r="O14" s="3">
        <f t="shared" si="1"/>
        <v>2106</v>
      </c>
      <c r="P14" s="2">
        <f t="shared" si="2"/>
        <v>180</v>
      </c>
      <c r="Q14" s="11">
        <v>2888.64</v>
      </c>
      <c r="R14" s="2"/>
      <c r="S14" s="2"/>
      <c r="T14" s="2"/>
    </row>
    <row r="15" spans="2:20" x14ac:dyDescent="0.25">
      <c r="B15" s="3" t="s">
        <v>41</v>
      </c>
      <c r="C15" s="3" t="s">
        <v>45</v>
      </c>
      <c r="D15" s="3" t="s">
        <v>10</v>
      </c>
      <c r="E15" s="3" t="s">
        <v>11</v>
      </c>
      <c r="F15" s="3" t="s">
        <v>12</v>
      </c>
      <c r="G15" s="3" t="s">
        <v>51</v>
      </c>
      <c r="H15" s="3" t="s">
        <v>44</v>
      </c>
      <c r="I15" s="3">
        <v>2013</v>
      </c>
      <c r="J15" s="3" t="s">
        <v>13</v>
      </c>
      <c r="K15" s="4">
        <f t="shared" si="0"/>
        <v>43857</v>
      </c>
      <c r="L15" s="4">
        <v>44037</v>
      </c>
      <c r="M15" s="3" t="s">
        <v>29</v>
      </c>
      <c r="N15" s="3">
        <v>158</v>
      </c>
      <c r="O15" s="3">
        <f t="shared" si="1"/>
        <v>2844</v>
      </c>
      <c r="P15" s="2">
        <f t="shared" si="2"/>
        <v>180</v>
      </c>
      <c r="Q15" s="12">
        <v>2872.74</v>
      </c>
      <c r="S15" s="2"/>
      <c r="T15" s="2"/>
    </row>
    <row r="16" spans="2:20" x14ac:dyDescent="0.25">
      <c r="B16" s="3" t="s">
        <v>41</v>
      </c>
      <c r="C16" s="3" t="s">
        <v>45</v>
      </c>
      <c r="D16" s="3" t="s">
        <v>10</v>
      </c>
      <c r="E16" s="3" t="s">
        <v>11</v>
      </c>
      <c r="F16" s="3" t="s">
        <v>12</v>
      </c>
      <c r="G16" s="3" t="s">
        <v>51</v>
      </c>
      <c r="H16" s="3" t="s">
        <v>44</v>
      </c>
      <c r="I16" s="3">
        <v>2013</v>
      </c>
      <c r="J16" s="3" t="s">
        <v>13</v>
      </c>
      <c r="K16" s="4">
        <f t="shared" si="0"/>
        <v>43883</v>
      </c>
      <c r="L16" s="4">
        <v>44063</v>
      </c>
      <c r="M16" s="3" t="s">
        <v>30</v>
      </c>
      <c r="N16" s="3">
        <v>18</v>
      </c>
      <c r="O16" s="3">
        <f t="shared" si="1"/>
        <v>324</v>
      </c>
      <c r="P16" s="2">
        <f t="shared" si="2"/>
        <v>180</v>
      </c>
      <c r="Q16" s="12">
        <v>2833.6499999999901</v>
      </c>
      <c r="T16" s="2"/>
    </row>
    <row r="17" spans="2:20" x14ac:dyDescent="0.25">
      <c r="B17" s="3" t="s">
        <v>41</v>
      </c>
      <c r="C17" s="3" t="s">
        <v>45</v>
      </c>
      <c r="D17" s="3" t="s">
        <v>10</v>
      </c>
      <c r="E17" s="3" t="s">
        <v>11</v>
      </c>
      <c r="F17" s="3" t="s">
        <v>12</v>
      </c>
      <c r="G17" s="3" t="s">
        <v>51</v>
      </c>
      <c r="H17" s="3" t="s">
        <v>44</v>
      </c>
      <c r="I17" s="3">
        <v>2013</v>
      </c>
      <c r="J17" s="3" t="s">
        <v>13</v>
      </c>
      <c r="K17" s="4">
        <f t="shared" si="0"/>
        <v>43909</v>
      </c>
      <c r="L17" s="4">
        <v>44089</v>
      </c>
      <c r="M17" s="3" t="s">
        <v>31</v>
      </c>
      <c r="N17" s="3">
        <v>23</v>
      </c>
      <c r="O17" s="3">
        <f t="shared" si="1"/>
        <v>414</v>
      </c>
      <c r="P17" s="2">
        <f t="shared" si="2"/>
        <v>180</v>
      </c>
      <c r="Q17" s="12">
        <v>2829.57</v>
      </c>
      <c r="T17" s="2"/>
    </row>
    <row r="18" spans="2:20" x14ac:dyDescent="0.25">
      <c r="B18" s="3" t="s">
        <v>41</v>
      </c>
      <c r="C18" s="3" t="s">
        <v>45</v>
      </c>
      <c r="D18" s="3" t="s">
        <v>10</v>
      </c>
      <c r="E18" s="3" t="s">
        <v>11</v>
      </c>
      <c r="F18" s="3" t="s">
        <v>12</v>
      </c>
      <c r="G18" s="3" t="s">
        <v>51</v>
      </c>
      <c r="H18" s="3" t="s">
        <v>44</v>
      </c>
      <c r="I18" s="3">
        <v>2013</v>
      </c>
      <c r="J18" s="3" t="s">
        <v>13</v>
      </c>
      <c r="K18" s="4">
        <f t="shared" si="0"/>
        <v>43929</v>
      </c>
      <c r="L18" s="4">
        <v>44109</v>
      </c>
      <c r="M18" s="3" t="s">
        <v>32</v>
      </c>
      <c r="N18" s="3">
        <v>185</v>
      </c>
      <c r="O18" s="3">
        <f t="shared" si="1"/>
        <v>3330</v>
      </c>
      <c r="P18" s="2">
        <f t="shared" si="2"/>
        <v>180</v>
      </c>
      <c r="Q18" s="12">
        <v>2805.84</v>
      </c>
      <c r="T18" s="2"/>
    </row>
    <row r="19" spans="2:20" x14ac:dyDescent="0.25">
      <c r="B19" s="3" t="s">
        <v>41</v>
      </c>
      <c r="C19" s="3" t="s">
        <v>45</v>
      </c>
      <c r="D19" s="3" t="s">
        <v>10</v>
      </c>
      <c r="E19" s="3" t="s">
        <v>11</v>
      </c>
      <c r="F19" s="3" t="s">
        <v>12</v>
      </c>
      <c r="G19" s="3" t="s">
        <v>51</v>
      </c>
      <c r="H19" s="3" t="s">
        <v>44</v>
      </c>
      <c r="I19" s="3">
        <v>2013</v>
      </c>
      <c r="J19" s="3" t="s">
        <v>13</v>
      </c>
      <c r="K19" s="4">
        <f t="shared" si="0"/>
        <v>43944</v>
      </c>
      <c r="L19" s="4">
        <v>44124</v>
      </c>
      <c r="M19" s="3" t="s">
        <v>33</v>
      </c>
      <c r="N19" s="3">
        <v>194</v>
      </c>
      <c r="O19" s="3">
        <f t="shared" si="1"/>
        <v>3492</v>
      </c>
      <c r="P19" s="2">
        <f t="shared" si="2"/>
        <v>180</v>
      </c>
      <c r="Q19" s="12">
        <v>2773.66</v>
      </c>
    </row>
    <row r="20" spans="2:20" x14ac:dyDescent="0.25">
      <c r="B20" s="3" t="s">
        <v>41</v>
      </c>
      <c r="C20" s="3" t="s">
        <v>45</v>
      </c>
      <c r="D20" s="3" t="s">
        <v>10</v>
      </c>
      <c r="E20" s="3" t="s">
        <v>11</v>
      </c>
      <c r="F20" s="3" t="s">
        <v>12</v>
      </c>
      <c r="G20" s="3" t="s">
        <v>51</v>
      </c>
      <c r="H20" s="3" t="s">
        <v>44</v>
      </c>
      <c r="I20" s="3">
        <v>2013</v>
      </c>
      <c r="J20" s="3" t="s">
        <v>13</v>
      </c>
      <c r="K20" s="4">
        <f t="shared" si="0"/>
        <v>43961</v>
      </c>
      <c r="L20" s="4">
        <v>44141</v>
      </c>
      <c r="M20" s="3" t="s">
        <v>34</v>
      </c>
      <c r="N20" s="3">
        <v>312</v>
      </c>
      <c r="O20" s="3">
        <f t="shared" si="1"/>
        <v>5616</v>
      </c>
      <c r="P20" s="2">
        <f t="shared" si="2"/>
        <v>180</v>
      </c>
      <c r="Q20" s="12">
        <v>2806.2799999999902</v>
      </c>
    </row>
    <row r="21" spans="2:20" x14ac:dyDescent="0.25">
      <c r="B21" s="3" t="s">
        <v>41</v>
      </c>
      <c r="C21" s="3" t="s">
        <v>45</v>
      </c>
      <c r="D21" s="3" t="s">
        <v>10</v>
      </c>
      <c r="E21" s="3" t="s">
        <v>11</v>
      </c>
      <c r="F21" s="3" t="s">
        <v>12</v>
      </c>
      <c r="G21" s="3" t="s">
        <v>51</v>
      </c>
      <c r="H21" s="3" t="s">
        <v>44</v>
      </c>
      <c r="I21" s="3">
        <v>2013</v>
      </c>
      <c r="J21" s="3" t="s">
        <v>13</v>
      </c>
      <c r="K21" s="4">
        <f t="shared" si="0"/>
        <v>43973</v>
      </c>
      <c r="L21" s="4">
        <v>44153</v>
      </c>
      <c r="M21" s="3" t="s">
        <v>35</v>
      </c>
      <c r="N21" s="3">
        <v>338</v>
      </c>
      <c r="O21" s="3">
        <f t="shared" si="1"/>
        <v>6084</v>
      </c>
      <c r="P21" s="2">
        <f t="shared" si="2"/>
        <v>180</v>
      </c>
      <c r="Q21" s="12">
        <v>2811.47</v>
      </c>
    </row>
    <row r="22" spans="2:20" x14ac:dyDescent="0.25">
      <c r="B22" s="3" t="s">
        <v>41</v>
      </c>
      <c r="C22" s="3" t="s">
        <v>45</v>
      </c>
      <c r="D22" s="3" t="s">
        <v>10</v>
      </c>
      <c r="E22" s="3" t="s">
        <v>11</v>
      </c>
      <c r="F22" s="3" t="s">
        <v>12</v>
      </c>
      <c r="G22" s="3" t="s">
        <v>51</v>
      </c>
      <c r="H22" s="3" t="s">
        <v>44</v>
      </c>
      <c r="I22" s="3">
        <v>2013</v>
      </c>
      <c r="J22" s="3" t="s">
        <v>13</v>
      </c>
      <c r="K22" s="4">
        <f t="shared" si="0"/>
        <v>43991</v>
      </c>
      <c r="L22" s="4">
        <v>44171</v>
      </c>
      <c r="M22" s="3" t="s">
        <v>36</v>
      </c>
      <c r="N22" s="3">
        <v>302</v>
      </c>
      <c r="O22" s="3">
        <f t="shared" si="1"/>
        <v>5436</v>
      </c>
      <c r="P22" s="2">
        <f t="shared" si="2"/>
        <v>180</v>
      </c>
      <c r="Q22" s="12">
        <v>2788.68</v>
      </c>
    </row>
    <row r="23" spans="2:20" x14ac:dyDescent="0.25">
      <c r="B23" s="3" t="s">
        <v>41</v>
      </c>
      <c r="C23" s="3" t="s">
        <v>45</v>
      </c>
      <c r="D23" s="3" t="s">
        <v>10</v>
      </c>
      <c r="E23" s="3" t="s">
        <v>11</v>
      </c>
      <c r="F23" s="3" t="s">
        <v>12</v>
      </c>
      <c r="G23" s="3" t="s">
        <v>51</v>
      </c>
      <c r="H23" s="3" t="s">
        <v>44</v>
      </c>
      <c r="I23" s="3">
        <v>2013</v>
      </c>
      <c r="J23" s="3" t="s">
        <v>13</v>
      </c>
      <c r="K23" s="4">
        <f t="shared" si="0"/>
        <v>44005</v>
      </c>
      <c r="L23" s="4">
        <v>44185</v>
      </c>
      <c r="M23" s="3" t="s">
        <v>37</v>
      </c>
      <c r="N23" s="3">
        <v>221</v>
      </c>
      <c r="O23" s="3">
        <f t="shared" si="1"/>
        <v>3978</v>
      </c>
      <c r="P23" s="2">
        <f t="shared" si="2"/>
        <v>180</v>
      </c>
      <c r="Q23" s="12">
        <v>2787.81</v>
      </c>
    </row>
    <row r="24" spans="2:20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s">
        <v>38</v>
      </c>
      <c r="N24" s="5">
        <f>SUM(N2:N23)</f>
        <v>3981</v>
      </c>
      <c r="O24" s="5">
        <f>SUM(O2:O23)</f>
        <v>71658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5D0D-D4B3-44E1-A4EC-13EBA5D37CCB}">
  <dimension ref="A1:T24"/>
  <sheetViews>
    <sheetView topLeftCell="H5" workbookViewId="0">
      <selection activeCell="Q2" sqref="Q2:Q23"/>
    </sheetView>
  </sheetViews>
  <sheetFormatPr defaultColWidth="9.140625" defaultRowHeight="15" x14ac:dyDescent="0.25"/>
  <cols>
    <col min="2" max="2" width="10.28515625" style="1" bestFit="1" customWidth="1"/>
    <col min="3" max="3" width="25.5703125" style="1" bestFit="1" customWidth="1"/>
    <col min="4" max="4" width="10.140625" style="1" bestFit="1" customWidth="1"/>
    <col min="5" max="5" width="16.140625" style="1" bestFit="1" customWidth="1"/>
    <col min="6" max="6" width="15.5703125" style="1" customWidth="1"/>
    <col min="7" max="7" width="19.140625" style="1" customWidth="1"/>
    <col min="8" max="8" width="17" style="1" customWidth="1"/>
    <col min="9" max="9" width="18" style="1" customWidth="1"/>
    <col min="10" max="10" width="20.7109375" style="1" customWidth="1"/>
    <col min="11" max="12" width="16" style="1" customWidth="1"/>
    <col min="13" max="13" width="17.85546875" style="1" customWidth="1"/>
    <col min="14" max="14" width="13.7109375" style="1" customWidth="1"/>
    <col min="15" max="15" width="14.140625" style="1" customWidth="1"/>
    <col min="19" max="19" width="11.5703125" bestFit="1" customWidth="1"/>
    <col min="20" max="20" width="9.5703125" bestFit="1" customWidth="1"/>
  </cols>
  <sheetData>
    <row r="1" spans="1:20" s="6" customFormat="1" ht="45" x14ac:dyDescent="0.25">
      <c r="A1" s="6" t="s">
        <v>46</v>
      </c>
      <c r="B1" s="7" t="s">
        <v>0</v>
      </c>
      <c r="C1" s="7" t="s">
        <v>1</v>
      </c>
      <c r="D1" s="7" t="s">
        <v>8</v>
      </c>
      <c r="E1" s="7" t="s">
        <v>6</v>
      </c>
      <c r="F1" s="7" t="s">
        <v>9</v>
      </c>
      <c r="G1" s="7" t="s">
        <v>5</v>
      </c>
      <c r="H1" s="7" t="s">
        <v>7</v>
      </c>
      <c r="I1" s="7" t="s">
        <v>2</v>
      </c>
      <c r="J1" s="7" t="s">
        <v>3</v>
      </c>
      <c r="K1" s="7" t="s">
        <v>39</v>
      </c>
      <c r="L1" s="7" t="s">
        <v>40</v>
      </c>
      <c r="M1" s="7" t="s">
        <v>4</v>
      </c>
      <c r="N1" s="7" t="s">
        <v>16</v>
      </c>
      <c r="O1" s="7" t="s">
        <v>14</v>
      </c>
      <c r="P1" s="6" t="s">
        <v>52</v>
      </c>
      <c r="Q1" s="9" t="s">
        <v>55</v>
      </c>
    </row>
    <row r="2" spans="1:20" x14ac:dyDescent="0.25">
      <c r="B2" s="3" t="s">
        <v>41</v>
      </c>
      <c r="C2" s="3" t="s">
        <v>47</v>
      </c>
      <c r="D2" s="3" t="s">
        <v>10</v>
      </c>
      <c r="E2" s="3" t="s">
        <v>11</v>
      </c>
      <c r="F2" s="3" t="s">
        <v>12</v>
      </c>
      <c r="G2" s="3" t="s">
        <v>43</v>
      </c>
      <c r="H2" s="3" t="s">
        <v>49</v>
      </c>
      <c r="I2" s="3">
        <v>2018</v>
      </c>
      <c r="J2" s="3" t="s">
        <v>13</v>
      </c>
      <c r="K2" s="4">
        <f>L2-180</f>
        <v>43658</v>
      </c>
      <c r="L2" s="4">
        <v>43838</v>
      </c>
      <c r="M2" s="3" t="s">
        <v>15</v>
      </c>
      <c r="N2" s="3">
        <v>1</v>
      </c>
      <c r="O2" s="3">
        <f>N2*18</f>
        <v>18</v>
      </c>
      <c r="P2" s="2">
        <f>L2-K2</f>
        <v>180</v>
      </c>
      <c r="Q2" s="6">
        <v>2071.78999999999</v>
      </c>
      <c r="R2" s="2"/>
    </row>
    <row r="3" spans="1:20" x14ac:dyDescent="0.25">
      <c r="B3" s="3" t="s">
        <v>41</v>
      </c>
      <c r="C3" s="3" t="s">
        <v>47</v>
      </c>
      <c r="D3" s="3" t="s">
        <v>10</v>
      </c>
      <c r="E3" s="3" t="s">
        <v>11</v>
      </c>
      <c r="F3" s="3" t="s">
        <v>12</v>
      </c>
      <c r="G3" s="3" t="s">
        <v>43</v>
      </c>
      <c r="H3" s="3" t="s">
        <v>49</v>
      </c>
      <c r="I3" s="3">
        <v>2018</v>
      </c>
      <c r="J3" s="3" t="s">
        <v>13</v>
      </c>
      <c r="K3" s="4">
        <f t="shared" ref="K3:K23" si="0">L3-180</f>
        <v>43672</v>
      </c>
      <c r="L3" s="4">
        <v>43852</v>
      </c>
      <c r="M3" s="3" t="s">
        <v>17</v>
      </c>
      <c r="N3" s="3">
        <v>1</v>
      </c>
      <c r="O3" s="3">
        <f t="shared" ref="O3:O23" si="1">N3*18</f>
        <v>18</v>
      </c>
      <c r="P3" s="2">
        <f>L3-K3</f>
        <v>180</v>
      </c>
      <c r="Q3" s="8">
        <v>2055.81</v>
      </c>
      <c r="R3" s="2"/>
      <c r="S3" s="2"/>
    </row>
    <row r="4" spans="1:20" x14ac:dyDescent="0.25">
      <c r="B4" s="3" t="s">
        <v>41</v>
      </c>
      <c r="C4" s="3" t="s">
        <v>47</v>
      </c>
      <c r="D4" s="3" t="s">
        <v>10</v>
      </c>
      <c r="E4" s="3" t="s">
        <v>11</v>
      </c>
      <c r="F4" s="3" t="s">
        <v>12</v>
      </c>
      <c r="G4" s="3" t="s">
        <v>43</v>
      </c>
      <c r="H4" s="3" t="s">
        <v>49</v>
      </c>
      <c r="I4" s="3">
        <v>2018</v>
      </c>
      <c r="J4" s="3" t="s">
        <v>13</v>
      </c>
      <c r="K4" s="4">
        <f t="shared" si="0"/>
        <v>43687</v>
      </c>
      <c r="L4" s="4">
        <v>43867</v>
      </c>
      <c r="M4" s="3" t="s">
        <v>18</v>
      </c>
      <c r="N4" s="3">
        <v>1</v>
      </c>
      <c r="O4" s="3">
        <f t="shared" si="1"/>
        <v>18</v>
      </c>
      <c r="P4" s="2">
        <f t="shared" ref="P4:P23" si="2">L4-K4</f>
        <v>180</v>
      </c>
      <c r="Q4" s="8">
        <v>2038.69</v>
      </c>
      <c r="R4" s="2"/>
      <c r="S4" s="2"/>
    </row>
    <row r="5" spans="1:20" x14ac:dyDescent="0.25">
      <c r="B5" s="3" t="s">
        <v>41</v>
      </c>
      <c r="C5" s="3" t="s">
        <v>47</v>
      </c>
      <c r="D5" s="3" t="s">
        <v>10</v>
      </c>
      <c r="E5" s="3" t="s">
        <v>11</v>
      </c>
      <c r="F5" s="3" t="s">
        <v>12</v>
      </c>
      <c r="G5" s="3" t="s">
        <v>43</v>
      </c>
      <c r="H5" s="3" t="s">
        <v>49</v>
      </c>
      <c r="I5" s="3">
        <v>2018</v>
      </c>
      <c r="J5" s="3" t="s">
        <v>13</v>
      </c>
      <c r="K5" s="4">
        <f t="shared" si="0"/>
        <v>43705</v>
      </c>
      <c r="L5" s="4">
        <v>43885</v>
      </c>
      <c r="M5" s="3" t="s">
        <v>19</v>
      </c>
      <c r="N5" s="3">
        <v>1</v>
      </c>
      <c r="O5" s="3">
        <f t="shared" si="1"/>
        <v>18</v>
      </c>
      <c r="P5" s="2">
        <f t="shared" si="2"/>
        <v>180</v>
      </c>
      <c r="Q5" s="8">
        <v>2058.36</v>
      </c>
      <c r="R5" s="2"/>
      <c r="S5" s="2"/>
    </row>
    <row r="6" spans="1:20" x14ac:dyDescent="0.25">
      <c r="B6" s="3" t="s">
        <v>41</v>
      </c>
      <c r="C6" s="3" t="s">
        <v>47</v>
      </c>
      <c r="D6" s="3" t="s">
        <v>10</v>
      </c>
      <c r="E6" s="3" t="s">
        <v>11</v>
      </c>
      <c r="F6" s="3" t="s">
        <v>12</v>
      </c>
      <c r="G6" s="3" t="s">
        <v>43</v>
      </c>
      <c r="H6" s="3" t="s">
        <v>49</v>
      </c>
      <c r="I6" s="3">
        <v>2018</v>
      </c>
      <c r="J6" s="3" t="s">
        <v>13</v>
      </c>
      <c r="K6" s="4">
        <f t="shared" si="0"/>
        <v>43720</v>
      </c>
      <c r="L6" s="4">
        <v>43900</v>
      </c>
      <c r="M6" s="3" t="s">
        <v>20</v>
      </c>
      <c r="N6" s="3">
        <v>14</v>
      </c>
      <c r="O6" s="3">
        <f t="shared" si="1"/>
        <v>252</v>
      </c>
      <c r="P6" s="2">
        <f t="shared" si="2"/>
        <v>180</v>
      </c>
      <c r="Q6" s="8">
        <v>2057.2399999999998</v>
      </c>
      <c r="R6" s="2"/>
      <c r="S6" s="2"/>
      <c r="T6" s="2"/>
    </row>
    <row r="7" spans="1:20" x14ac:dyDescent="0.25">
      <c r="B7" s="3" t="s">
        <v>41</v>
      </c>
      <c r="C7" s="3" t="s">
        <v>47</v>
      </c>
      <c r="D7" s="3" t="s">
        <v>10</v>
      </c>
      <c r="E7" s="3" t="s">
        <v>11</v>
      </c>
      <c r="F7" s="3" t="s">
        <v>12</v>
      </c>
      <c r="G7" s="3" t="s">
        <v>43</v>
      </c>
      <c r="H7" s="3" t="s">
        <v>49</v>
      </c>
      <c r="I7" s="3">
        <v>2018</v>
      </c>
      <c r="J7" s="3" t="s">
        <v>13</v>
      </c>
      <c r="K7" s="4">
        <f t="shared" si="0"/>
        <v>43735</v>
      </c>
      <c r="L7" s="4">
        <v>43915</v>
      </c>
      <c r="M7" s="3" t="s">
        <v>21</v>
      </c>
      <c r="N7" s="3">
        <v>18</v>
      </c>
      <c r="O7" s="3">
        <f t="shared" si="1"/>
        <v>324</v>
      </c>
      <c r="P7" s="2">
        <f t="shared" si="2"/>
        <v>180</v>
      </c>
      <c r="Q7" s="8">
        <v>2068.9</v>
      </c>
      <c r="R7" s="2"/>
      <c r="S7" s="2"/>
      <c r="T7" s="2"/>
    </row>
    <row r="8" spans="1:20" x14ac:dyDescent="0.25">
      <c r="B8" s="3" t="s">
        <v>41</v>
      </c>
      <c r="C8" s="3" t="s">
        <v>47</v>
      </c>
      <c r="D8" s="3" t="s">
        <v>10</v>
      </c>
      <c r="E8" s="3" t="s">
        <v>11</v>
      </c>
      <c r="F8" s="3" t="s">
        <v>12</v>
      </c>
      <c r="G8" s="3" t="s">
        <v>43</v>
      </c>
      <c r="H8" s="3" t="s">
        <v>49</v>
      </c>
      <c r="I8" s="3">
        <v>2018</v>
      </c>
      <c r="J8" s="3" t="s">
        <v>13</v>
      </c>
      <c r="K8" s="4">
        <f t="shared" si="0"/>
        <v>43753</v>
      </c>
      <c r="L8" s="4">
        <v>43933</v>
      </c>
      <c r="M8" s="3" t="s">
        <v>22</v>
      </c>
      <c r="N8" s="3">
        <v>26</v>
      </c>
      <c r="O8" s="3">
        <f t="shared" si="1"/>
        <v>468</v>
      </c>
      <c r="P8" s="2">
        <f t="shared" si="2"/>
        <v>180</v>
      </c>
      <c r="Q8" s="8">
        <v>2084.65</v>
      </c>
      <c r="R8" s="2"/>
      <c r="S8" s="2"/>
      <c r="T8" s="2"/>
    </row>
    <row r="9" spans="1:20" x14ac:dyDescent="0.25">
      <c r="B9" s="3" t="s">
        <v>41</v>
      </c>
      <c r="C9" s="3" t="s">
        <v>47</v>
      </c>
      <c r="D9" s="3" t="s">
        <v>10</v>
      </c>
      <c r="E9" s="3" t="s">
        <v>11</v>
      </c>
      <c r="F9" s="3" t="s">
        <v>12</v>
      </c>
      <c r="G9" s="3" t="s">
        <v>43</v>
      </c>
      <c r="H9" s="3" t="s">
        <v>49</v>
      </c>
      <c r="I9" s="3">
        <v>2018</v>
      </c>
      <c r="J9" s="3" t="s">
        <v>13</v>
      </c>
      <c r="K9" s="4">
        <f t="shared" si="0"/>
        <v>43769</v>
      </c>
      <c r="L9" s="4">
        <v>43949</v>
      </c>
      <c r="M9" s="3" t="s">
        <v>23</v>
      </c>
      <c r="N9" s="3">
        <v>28</v>
      </c>
      <c r="O9" s="3">
        <f t="shared" si="1"/>
        <v>504</v>
      </c>
      <c r="P9" s="2">
        <f t="shared" si="2"/>
        <v>180</v>
      </c>
      <c r="Q9" s="8">
        <v>2110.7399999999998</v>
      </c>
      <c r="R9" s="2"/>
      <c r="S9" s="2"/>
      <c r="T9" s="2"/>
    </row>
    <row r="10" spans="1:20" x14ac:dyDescent="0.25">
      <c r="B10" s="3" t="s">
        <v>41</v>
      </c>
      <c r="C10" s="3" t="s">
        <v>47</v>
      </c>
      <c r="D10" s="3" t="s">
        <v>10</v>
      </c>
      <c r="E10" s="3" t="s">
        <v>11</v>
      </c>
      <c r="F10" s="3" t="s">
        <v>12</v>
      </c>
      <c r="G10" s="3" t="s">
        <v>43</v>
      </c>
      <c r="H10" s="3" t="s">
        <v>49</v>
      </c>
      <c r="I10" s="3">
        <v>2018</v>
      </c>
      <c r="J10" s="3" t="s">
        <v>13</v>
      </c>
      <c r="K10" s="4">
        <f t="shared" si="0"/>
        <v>43783</v>
      </c>
      <c r="L10" s="4">
        <v>43963</v>
      </c>
      <c r="M10" s="3" t="s">
        <v>24</v>
      </c>
      <c r="N10" s="3">
        <v>32</v>
      </c>
      <c r="O10" s="3">
        <f t="shared" si="1"/>
        <v>576</v>
      </c>
      <c r="P10" s="2">
        <f t="shared" si="2"/>
        <v>180</v>
      </c>
      <c r="Q10" s="8">
        <v>2060.48</v>
      </c>
      <c r="R10" s="2"/>
      <c r="S10" s="2"/>
      <c r="T10" s="2"/>
    </row>
    <row r="11" spans="1:20" x14ac:dyDescent="0.25">
      <c r="B11" s="3" t="s">
        <v>41</v>
      </c>
      <c r="C11" s="3" t="s">
        <v>47</v>
      </c>
      <c r="D11" s="3" t="s">
        <v>10</v>
      </c>
      <c r="E11" s="3" t="s">
        <v>11</v>
      </c>
      <c r="F11" s="3" t="s">
        <v>12</v>
      </c>
      <c r="G11" s="3" t="s">
        <v>43</v>
      </c>
      <c r="H11" s="3" t="s">
        <v>49</v>
      </c>
      <c r="I11" s="3">
        <v>2018</v>
      </c>
      <c r="J11" s="3" t="s">
        <v>13</v>
      </c>
      <c r="K11" s="4">
        <f t="shared" si="0"/>
        <v>43798</v>
      </c>
      <c r="L11" s="4">
        <v>43978</v>
      </c>
      <c r="M11" s="3" t="s">
        <v>25</v>
      </c>
      <c r="N11" s="3">
        <v>34</v>
      </c>
      <c r="O11" s="3">
        <f t="shared" si="1"/>
        <v>612</v>
      </c>
      <c r="P11" s="2">
        <f t="shared" si="2"/>
        <v>180</v>
      </c>
      <c r="Q11" s="8">
        <v>2044.03999999999</v>
      </c>
      <c r="R11" s="2"/>
      <c r="S11" s="2"/>
      <c r="T11" s="2"/>
    </row>
    <row r="12" spans="1:20" x14ac:dyDescent="0.25">
      <c r="B12" s="3" t="s">
        <v>41</v>
      </c>
      <c r="C12" s="3" t="s">
        <v>47</v>
      </c>
      <c r="D12" s="3" t="s">
        <v>10</v>
      </c>
      <c r="E12" s="3" t="s">
        <v>11</v>
      </c>
      <c r="F12" s="3" t="s">
        <v>12</v>
      </c>
      <c r="G12" s="3" t="s">
        <v>43</v>
      </c>
      <c r="H12" s="3" t="s">
        <v>49</v>
      </c>
      <c r="I12" s="3">
        <v>2018</v>
      </c>
      <c r="J12" s="3" t="s">
        <v>13</v>
      </c>
      <c r="K12" s="4">
        <f t="shared" si="0"/>
        <v>43812</v>
      </c>
      <c r="L12" s="4">
        <v>43992</v>
      </c>
      <c r="M12" s="3" t="s">
        <v>26</v>
      </c>
      <c r="N12" s="3">
        <v>18</v>
      </c>
      <c r="O12" s="3">
        <f t="shared" si="1"/>
        <v>324</v>
      </c>
      <c r="P12" s="2">
        <f t="shared" si="2"/>
        <v>180</v>
      </c>
      <c r="Q12" s="8">
        <v>2120.3799999999901</v>
      </c>
      <c r="R12" s="2"/>
      <c r="S12" s="2"/>
      <c r="T12" s="2"/>
    </row>
    <row r="13" spans="1:20" x14ac:dyDescent="0.25">
      <c r="B13" s="3" t="s">
        <v>41</v>
      </c>
      <c r="C13" s="3" t="s">
        <v>47</v>
      </c>
      <c r="D13" s="3" t="s">
        <v>10</v>
      </c>
      <c r="E13" s="3" t="s">
        <v>11</v>
      </c>
      <c r="F13" s="3" t="s">
        <v>12</v>
      </c>
      <c r="G13" s="3" t="s">
        <v>43</v>
      </c>
      <c r="H13" s="3" t="s">
        <v>49</v>
      </c>
      <c r="I13" s="3">
        <v>2018</v>
      </c>
      <c r="J13" s="3" t="s">
        <v>13</v>
      </c>
      <c r="K13" s="4">
        <f t="shared" si="0"/>
        <v>43827</v>
      </c>
      <c r="L13" s="4">
        <v>44007</v>
      </c>
      <c r="M13" s="3" t="s">
        <v>27</v>
      </c>
      <c r="N13" s="3">
        <v>11</v>
      </c>
      <c r="O13" s="3">
        <f t="shared" si="1"/>
        <v>198</v>
      </c>
      <c r="P13" s="2">
        <f t="shared" si="2"/>
        <v>180</v>
      </c>
      <c r="Q13" s="8">
        <v>2122.01999999999</v>
      </c>
      <c r="R13" s="2"/>
      <c r="S13" s="2"/>
      <c r="T13" s="2"/>
    </row>
    <row r="14" spans="1:20" x14ac:dyDescent="0.25">
      <c r="B14" s="3" t="s">
        <v>41</v>
      </c>
      <c r="C14" s="3" t="s">
        <v>47</v>
      </c>
      <c r="D14" s="3" t="s">
        <v>10</v>
      </c>
      <c r="E14" s="3" t="s">
        <v>11</v>
      </c>
      <c r="F14" s="3" t="s">
        <v>12</v>
      </c>
      <c r="G14" s="3" t="s">
        <v>43</v>
      </c>
      <c r="H14" s="3" t="s">
        <v>49</v>
      </c>
      <c r="I14" s="3">
        <v>2018</v>
      </c>
      <c r="J14" s="3" t="s">
        <v>13</v>
      </c>
      <c r="K14" s="4">
        <f t="shared" si="0"/>
        <v>43843</v>
      </c>
      <c r="L14" s="4">
        <v>44023</v>
      </c>
      <c r="M14" s="3" t="s">
        <v>28</v>
      </c>
      <c r="N14" s="3">
        <v>24</v>
      </c>
      <c r="O14" s="3">
        <f t="shared" si="1"/>
        <v>432</v>
      </c>
      <c r="P14" s="2">
        <f t="shared" si="2"/>
        <v>180</v>
      </c>
      <c r="Q14" s="8">
        <v>2118.4099999999899</v>
      </c>
      <c r="R14" s="2"/>
      <c r="S14" s="2"/>
      <c r="T14" s="2"/>
    </row>
    <row r="15" spans="1:20" x14ac:dyDescent="0.25">
      <c r="B15" s="3" t="s">
        <v>41</v>
      </c>
      <c r="C15" s="3" t="s">
        <v>47</v>
      </c>
      <c r="D15" s="3" t="s">
        <v>10</v>
      </c>
      <c r="E15" s="3" t="s">
        <v>11</v>
      </c>
      <c r="F15" s="3" t="s">
        <v>12</v>
      </c>
      <c r="G15" s="3" t="s">
        <v>43</v>
      </c>
      <c r="H15" s="3" t="s">
        <v>49</v>
      </c>
      <c r="I15" s="3">
        <v>2018</v>
      </c>
      <c r="J15" s="3" t="s">
        <v>13</v>
      </c>
      <c r="K15" s="4">
        <f t="shared" si="0"/>
        <v>43857</v>
      </c>
      <c r="L15" s="4">
        <v>44037</v>
      </c>
      <c r="M15" s="3" t="s">
        <v>29</v>
      </c>
      <c r="N15" s="3">
        <v>28</v>
      </c>
      <c r="O15" s="3">
        <f t="shared" si="1"/>
        <v>504</v>
      </c>
      <c r="P15" s="2">
        <f t="shared" si="2"/>
        <v>180</v>
      </c>
      <c r="Q15">
        <v>2106.6399999999899</v>
      </c>
      <c r="S15" s="2"/>
      <c r="T15" s="2"/>
    </row>
    <row r="16" spans="1:20" x14ac:dyDescent="0.25">
      <c r="B16" s="3" t="s">
        <v>41</v>
      </c>
      <c r="C16" s="3" t="s">
        <v>47</v>
      </c>
      <c r="D16" s="3" t="s">
        <v>10</v>
      </c>
      <c r="E16" s="3" t="s">
        <v>11</v>
      </c>
      <c r="F16" s="3" t="s">
        <v>12</v>
      </c>
      <c r="G16" s="3" t="s">
        <v>43</v>
      </c>
      <c r="H16" s="3" t="s">
        <v>49</v>
      </c>
      <c r="I16" s="3">
        <v>2018</v>
      </c>
      <c r="J16" s="3" t="s">
        <v>13</v>
      </c>
      <c r="K16" s="4">
        <f t="shared" si="0"/>
        <v>43883</v>
      </c>
      <c r="L16" s="4">
        <v>44063</v>
      </c>
      <c r="M16" s="3" t="s">
        <v>30</v>
      </c>
      <c r="N16" s="3">
        <v>32</v>
      </c>
      <c r="O16" s="3">
        <f t="shared" si="1"/>
        <v>576</v>
      </c>
      <c r="P16" s="2">
        <f t="shared" si="2"/>
        <v>180</v>
      </c>
      <c r="Q16">
        <v>2100.41</v>
      </c>
      <c r="T16" s="2"/>
    </row>
    <row r="17" spans="2:20" x14ac:dyDescent="0.25">
      <c r="B17" s="3" t="s">
        <v>41</v>
      </c>
      <c r="C17" s="3" t="s">
        <v>47</v>
      </c>
      <c r="D17" s="3" t="s">
        <v>10</v>
      </c>
      <c r="E17" s="3" t="s">
        <v>11</v>
      </c>
      <c r="F17" s="3" t="s">
        <v>12</v>
      </c>
      <c r="G17" s="3" t="s">
        <v>43</v>
      </c>
      <c r="H17" s="3" t="s">
        <v>49</v>
      </c>
      <c r="I17" s="3">
        <v>2018</v>
      </c>
      <c r="J17" s="3" t="s">
        <v>13</v>
      </c>
      <c r="K17" s="4">
        <f t="shared" si="0"/>
        <v>43909</v>
      </c>
      <c r="L17" s="4">
        <v>44089</v>
      </c>
      <c r="M17" s="3" t="s">
        <v>31</v>
      </c>
      <c r="N17" s="3">
        <v>37</v>
      </c>
      <c r="O17" s="3">
        <f t="shared" si="1"/>
        <v>666</v>
      </c>
      <c r="P17" s="2">
        <f t="shared" si="2"/>
        <v>180</v>
      </c>
      <c r="Q17">
        <v>2091.38</v>
      </c>
      <c r="T17" s="2"/>
    </row>
    <row r="18" spans="2:20" x14ac:dyDescent="0.25">
      <c r="B18" s="3" t="s">
        <v>41</v>
      </c>
      <c r="C18" s="3" t="s">
        <v>47</v>
      </c>
      <c r="D18" s="3" t="s">
        <v>10</v>
      </c>
      <c r="E18" s="3" t="s">
        <v>11</v>
      </c>
      <c r="F18" s="3" t="s">
        <v>12</v>
      </c>
      <c r="G18" s="3" t="s">
        <v>43</v>
      </c>
      <c r="H18" s="3" t="s">
        <v>49</v>
      </c>
      <c r="I18" s="3">
        <v>2018</v>
      </c>
      <c r="J18" s="3" t="s">
        <v>13</v>
      </c>
      <c r="K18" s="4">
        <f t="shared" si="0"/>
        <v>43929</v>
      </c>
      <c r="L18" s="4">
        <v>44109</v>
      </c>
      <c r="M18" s="3" t="s">
        <v>32</v>
      </c>
      <c r="N18" s="3">
        <v>17</v>
      </c>
      <c r="O18" s="3">
        <f t="shared" si="1"/>
        <v>306</v>
      </c>
      <c r="P18" s="2">
        <f t="shared" si="2"/>
        <v>180</v>
      </c>
      <c r="Q18">
        <v>2096.54</v>
      </c>
      <c r="T18" s="2"/>
    </row>
    <row r="19" spans="2:20" x14ac:dyDescent="0.25">
      <c r="B19" s="3" t="s">
        <v>41</v>
      </c>
      <c r="C19" s="3" t="s">
        <v>47</v>
      </c>
      <c r="D19" s="3" t="s">
        <v>10</v>
      </c>
      <c r="E19" s="3" t="s">
        <v>11</v>
      </c>
      <c r="F19" s="3" t="s">
        <v>12</v>
      </c>
      <c r="G19" s="3" t="s">
        <v>43</v>
      </c>
      <c r="H19" s="3" t="s">
        <v>49</v>
      </c>
      <c r="I19" s="3">
        <v>2018</v>
      </c>
      <c r="J19" s="3" t="s">
        <v>13</v>
      </c>
      <c r="K19" s="4">
        <f t="shared" si="0"/>
        <v>43944</v>
      </c>
      <c r="L19" s="4">
        <v>44124</v>
      </c>
      <c r="M19" s="3" t="s">
        <v>33</v>
      </c>
      <c r="N19" s="3">
        <v>18</v>
      </c>
      <c r="O19" s="3">
        <f t="shared" si="1"/>
        <v>324</v>
      </c>
      <c r="P19" s="2">
        <f t="shared" si="2"/>
        <v>180</v>
      </c>
      <c r="Q19">
        <v>2059.09</v>
      </c>
    </row>
    <row r="20" spans="2:20" x14ac:dyDescent="0.25">
      <c r="B20" s="3" t="s">
        <v>41</v>
      </c>
      <c r="C20" s="3" t="s">
        <v>47</v>
      </c>
      <c r="D20" s="3" t="s">
        <v>10</v>
      </c>
      <c r="E20" s="3" t="s">
        <v>11</v>
      </c>
      <c r="F20" s="3" t="s">
        <v>12</v>
      </c>
      <c r="G20" s="3" t="s">
        <v>43</v>
      </c>
      <c r="H20" s="3" t="s">
        <v>49</v>
      </c>
      <c r="I20" s="3">
        <v>2018</v>
      </c>
      <c r="J20" s="3" t="s">
        <v>13</v>
      </c>
      <c r="K20" s="4">
        <f t="shared" si="0"/>
        <v>43961</v>
      </c>
      <c r="L20" s="4">
        <v>44141</v>
      </c>
      <c r="M20" s="3" t="s">
        <v>34</v>
      </c>
      <c r="N20" s="3">
        <v>33</v>
      </c>
      <c r="O20" s="3">
        <f t="shared" si="1"/>
        <v>594</v>
      </c>
      <c r="P20" s="2">
        <f t="shared" si="2"/>
        <v>180</v>
      </c>
      <c r="Q20">
        <v>2021.6499999999901</v>
      </c>
    </row>
    <row r="21" spans="2:20" x14ac:dyDescent="0.25">
      <c r="B21" s="3" t="s">
        <v>41</v>
      </c>
      <c r="C21" s="3" t="s">
        <v>47</v>
      </c>
      <c r="D21" s="3" t="s">
        <v>10</v>
      </c>
      <c r="E21" s="3" t="s">
        <v>11</v>
      </c>
      <c r="F21" s="3" t="s">
        <v>12</v>
      </c>
      <c r="G21" s="3" t="s">
        <v>43</v>
      </c>
      <c r="H21" s="3" t="s">
        <v>49</v>
      </c>
      <c r="I21" s="3">
        <v>2018</v>
      </c>
      <c r="J21" s="3" t="s">
        <v>13</v>
      </c>
      <c r="K21" s="4">
        <f t="shared" si="0"/>
        <v>43973</v>
      </c>
      <c r="L21" s="4">
        <v>44153</v>
      </c>
      <c r="M21" s="3" t="s">
        <v>35</v>
      </c>
      <c r="N21" s="3">
        <v>24</v>
      </c>
      <c r="O21" s="3">
        <f t="shared" si="1"/>
        <v>432</v>
      </c>
      <c r="P21" s="2">
        <f t="shared" si="2"/>
        <v>180</v>
      </c>
      <c r="Q21">
        <v>2093.54</v>
      </c>
    </row>
    <row r="22" spans="2:20" x14ac:dyDescent="0.25">
      <c r="B22" s="3" t="s">
        <v>41</v>
      </c>
      <c r="C22" s="3" t="s">
        <v>47</v>
      </c>
      <c r="D22" s="3" t="s">
        <v>10</v>
      </c>
      <c r="E22" s="3" t="s">
        <v>11</v>
      </c>
      <c r="F22" s="3" t="s">
        <v>12</v>
      </c>
      <c r="G22" s="3" t="s">
        <v>43</v>
      </c>
      <c r="H22" s="3" t="s">
        <v>49</v>
      </c>
      <c r="I22" s="3">
        <v>2018</v>
      </c>
      <c r="J22" s="3" t="s">
        <v>13</v>
      </c>
      <c r="K22" s="4">
        <f t="shared" si="0"/>
        <v>43991</v>
      </c>
      <c r="L22" s="4">
        <v>44171</v>
      </c>
      <c r="M22" s="3" t="s">
        <v>36</v>
      </c>
      <c r="N22" s="3">
        <v>115</v>
      </c>
      <c r="O22" s="3">
        <f t="shared" si="1"/>
        <v>2070</v>
      </c>
      <c r="P22" s="2">
        <f t="shared" si="2"/>
        <v>180</v>
      </c>
      <c r="Q22">
        <v>2034.6299999999901</v>
      </c>
    </row>
    <row r="23" spans="2:20" x14ac:dyDescent="0.25">
      <c r="B23" s="3" t="s">
        <v>41</v>
      </c>
      <c r="C23" s="3" t="s">
        <v>47</v>
      </c>
      <c r="D23" s="3" t="s">
        <v>10</v>
      </c>
      <c r="E23" s="3" t="s">
        <v>11</v>
      </c>
      <c r="F23" s="3" t="s">
        <v>12</v>
      </c>
      <c r="G23" s="3" t="s">
        <v>43</v>
      </c>
      <c r="H23" s="3" t="s">
        <v>49</v>
      </c>
      <c r="I23" s="3">
        <v>2018</v>
      </c>
      <c r="J23" s="3" t="s">
        <v>13</v>
      </c>
      <c r="K23" s="4">
        <f t="shared" si="0"/>
        <v>44005</v>
      </c>
      <c r="L23" s="4">
        <v>44185</v>
      </c>
      <c r="M23" s="3" t="s">
        <v>37</v>
      </c>
      <c r="N23" s="3">
        <v>183</v>
      </c>
      <c r="O23" s="3">
        <f t="shared" si="1"/>
        <v>3294</v>
      </c>
      <c r="P23" s="2">
        <f t="shared" si="2"/>
        <v>180</v>
      </c>
      <c r="Q23">
        <v>2082.08</v>
      </c>
    </row>
    <row r="24" spans="2:20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s">
        <v>38</v>
      </c>
      <c r="N24" s="5">
        <f>SUM(N2:N23)</f>
        <v>696</v>
      </c>
      <c r="O24" s="5">
        <f>SUM(O2:O23)</f>
        <v>12528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6867-4239-4A00-821B-8C954F8584CD}">
  <dimension ref="B1:T24"/>
  <sheetViews>
    <sheetView topLeftCell="K1" workbookViewId="0">
      <selection activeCell="R1" sqref="R1"/>
    </sheetView>
  </sheetViews>
  <sheetFormatPr defaultColWidth="9.140625" defaultRowHeight="15" x14ac:dyDescent="0.25"/>
  <cols>
    <col min="2" max="2" width="10.28515625" style="1" bestFit="1" customWidth="1"/>
    <col min="3" max="3" width="25.5703125" style="1" bestFit="1" customWidth="1"/>
    <col min="4" max="4" width="10.140625" style="1" bestFit="1" customWidth="1"/>
    <col min="5" max="5" width="16.140625" style="1" bestFit="1" customWidth="1"/>
    <col min="6" max="6" width="15.5703125" style="1" customWidth="1"/>
    <col min="7" max="7" width="19.140625" style="1" customWidth="1"/>
    <col min="8" max="8" width="17" style="1" customWidth="1"/>
    <col min="9" max="9" width="18" style="1" customWidth="1"/>
    <col min="10" max="10" width="20.7109375" style="1" customWidth="1"/>
    <col min="11" max="12" width="16" style="1" customWidth="1"/>
    <col min="13" max="13" width="17.85546875" style="1" customWidth="1"/>
    <col min="14" max="14" width="13.7109375" style="1" customWidth="1"/>
    <col min="15" max="15" width="14.140625" style="1" customWidth="1"/>
    <col min="17" max="17" width="12.85546875" bestFit="1" customWidth="1"/>
    <col min="19" max="19" width="11.5703125" bestFit="1" customWidth="1"/>
    <col min="20" max="20" width="9.5703125" bestFit="1" customWidth="1"/>
  </cols>
  <sheetData>
    <row r="1" spans="2:20" s="6" customFormat="1" ht="45" x14ac:dyDescent="0.25">
      <c r="B1" s="7" t="s">
        <v>0</v>
      </c>
      <c r="C1" s="7" t="s">
        <v>1</v>
      </c>
      <c r="D1" s="7" t="s">
        <v>8</v>
      </c>
      <c r="E1" s="7" t="s">
        <v>6</v>
      </c>
      <c r="F1" s="7" t="s">
        <v>9</v>
      </c>
      <c r="G1" s="7" t="s">
        <v>5</v>
      </c>
      <c r="H1" s="7" t="s">
        <v>7</v>
      </c>
      <c r="I1" s="7" t="s">
        <v>2</v>
      </c>
      <c r="J1" s="7" t="s">
        <v>3</v>
      </c>
      <c r="K1" s="7" t="s">
        <v>39</v>
      </c>
      <c r="L1" s="7" t="s">
        <v>40</v>
      </c>
      <c r="M1" s="7" t="s">
        <v>4</v>
      </c>
      <c r="N1" s="7" t="s">
        <v>16</v>
      </c>
      <c r="O1" s="7" t="s">
        <v>14</v>
      </c>
      <c r="P1" s="6" t="s">
        <v>52</v>
      </c>
      <c r="Q1" s="6" t="s">
        <v>55</v>
      </c>
    </row>
    <row r="2" spans="2:20" x14ac:dyDescent="0.25">
      <c r="B2" s="3" t="s">
        <v>41</v>
      </c>
      <c r="C2" s="3" t="s">
        <v>48</v>
      </c>
      <c r="D2" s="3" t="s">
        <v>10</v>
      </c>
      <c r="E2" s="3" t="s">
        <v>11</v>
      </c>
      <c r="F2" s="3" t="s">
        <v>12</v>
      </c>
      <c r="G2" s="3" t="s">
        <v>43</v>
      </c>
      <c r="H2" s="3" t="s">
        <v>50</v>
      </c>
      <c r="I2" s="3">
        <v>2014</v>
      </c>
      <c r="J2" s="3" t="s">
        <v>13</v>
      </c>
      <c r="K2" s="4">
        <f>L2-180</f>
        <v>43658</v>
      </c>
      <c r="L2" s="4">
        <v>43838</v>
      </c>
      <c r="M2" s="3" t="s">
        <v>15</v>
      </c>
      <c r="N2" s="3">
        <v>194</v>
      </c>
      <c r="O2" s="3">
        <f>N2*18</f>
        <v>3492</v>
      </c>
      <c r="P2" s="2">
        <f>L2-K2</f>
        <v>180</v>
      </c>
      <c r="Q2" s="8">
        <v>2883.76</v>
      </c>
      <c r="R2" s="2"/>
      <c r="S2" s="2"/>
      <c r="T2" s="2"/>
    </row>
    <row r="3" spans="2:20" x14ac:dyDescent="0.25">
      <c r="B3" s="3" t="s">
        <v>41</v>
      </c>
      <c r="C3" s="3" t="s">
        <v>48</v>
      </c>
      <c r="D3" s="3" t="s">
        <v>10</v>
      </c>
      <c r="E3" s="3" t="s">
        <v>11</v>
      </c>
      <c r="F3" s="3" t="s">
        <v>12</v>
      </c>
      <c r="G3" s="3" t="s">
        <v>43</v>
      </c>
      <c r="H3" s="3" t="s">
        <v>50</v>
      </c>
      <c r="I3" s="3">
        <v>2014</v>
      </c>
      <c r="J3" s="3" t="s">
        <v>13</v>
      </c>
      <c r="K3" s="4">
        <f t="shared" ref="K3:K23" si="0">L3-180</f>
        <v>43672</v>
      </c>
      <c r="L3" s="4">
        <v>43852</v>
      </c>
      <c r="M3" s="3" t="s">
        <v>17</v>
      </c>
      <c r="N3" s="3">
        <v>138</v>
      </c>
      <c r="O3" s="3">
        <f>N3*18</f>
        <v>2484</v>
      </c>
      <c r="P3" s="2">
        <f t="shared" ref="P3:P23" si="1">L3-K3</f>
        <v>180</v>
      </c>
      <c r="Q3" s="8">
        <v>2882.85</v>
      </c>
      <c r="R3" s="2"/>
      <c r="S3" s="2"/>
      <c r="T3" s="2"/>
    </row>
    <row r="4" spans="2:20" x14ac:dyDescent="0.25">
      <c r="B4" s="3" t="s">
        <v>41</v>
      </c>
      <c r="C4" s="3" t="s">
        <v>48</v>
      </c>
      <c r="D4" s="3" t="s">
        <v>10</v>
      </c>
      <c r="E4" s="3" t="s">
        <v>11</v>
      </c>
      <c r="F4" s="3" t="s">
        <v>12</v>
      </c>
      <c r="G4" s="3" t="s">
        <v>43</v>
      </c>
      <c r="H4" s="3" t="s">
        <v>50</v>
      </c>
      <c r="I4" s="3">
        <v>2014</v>
      </c>
      <c r="J4" s="3" t="s">
        <v>13</v>
      </c>
      <c r="K4" s="4">
        <f t="shared" si="0"/>
        <v>43687</v>
      </c>
      <c r="L4" s="4">
        <v>43867</v>
      </c>
      <c r="M4" s="3" t="s">
        <v>18</v>
      </c>
      <c r="N4" s="3">
        <v>155</v>
      </c>
      <c r="O4" s="3">
        <f t="shared" ref="O4:O23" si="2">N4*18</f>
        <v>2790</v>
      </c>
      <c r="P4" s="2">
        <f t="shared" si="1"/>
        <v>180</v>
      </c>
      <c r="Q4" s="8">
        <v>2901.21</v>
      </c>
      <c r="R4" s="2"/>
      <c r="S4" s="2"/>
      <c r="T4" s="2"/>
    </row>
    <row r="5" spans="2:20" x14ac:dyDescent="0.25">
      <c r="B5" s="3" t="s">
        <v>41</v>
      </c>
      <c r="C5" s="3" t="s">
        <v>48</v>
      </c>
      <c r="D5" s="3" t="s">
        <v>10</v>
      </c>
      <c r="E5" s="3" t="s">
        <v>11</v>
      </c>
      <c r="F5" s="3" t="s">
        <v>12</v>
      </c>
      <c r="G5" s="3" t="s">
        <v>43</v>
      </c>
      <c r="H5" s="3" t="s">
        <v>50</v>
      </c>
      <c r="I5" s="3">
        <v>2014</v>
      </c>
      <c r="J5" s="3" t="s">
        <v>13</v>
      </c>
      <c r="K5" s="4">
        <f t="shared" si="0"/>
        <v>43705</v>
      </c>
      <c r="L5" s="4">
        <v>43885</v>
      </c>
      <c r="M5" s="3" t="s">
        <v>19</v>
      </c>
      <c r="N5" s="3">
        <v>215</v>
      </c>
      <c r="O5" s="3">
        <f t="shared" si="2"/>
        <v>3870</v>
      </c>
      <c r="P5" s="2">
        <f t="shared" si="1"/>
        <v>180</v>
      </c>
      <c r="Q5" s="8">
        <v>2878.77</v>
      </c>
      <c r="R5" s="2"/>
      <c r="S5" s="2"/>
      <c r="T5" s="2"/>
    </row>
    <row r="6" spans="2:20" x14ac:dyDescent="0.25">
      <c r="B6" s="3" t="s">
        <v>41</v>
      </c>
      <c r="C6" s="3" t="s">
        <v>48</v>
      </c>
      <c r="D6" s="3" t="s">
        <v>10</v>
      </c>
      <c r="E6" s="3" t="s">
        <v>11</v>
      </c>
      <c r="F6" s="3" t="s">
        <v>12</v>
      </c>
      <c r="G6" s="3" t="s">
        <v>43</v>
      </c>
      <c r="H6" s="3" t="s">
        <v>50</v>
      </c>
      <c r="I6" s="3">
        <v>2014</v>
      </c>
      <c r="J6" s="3" t="s">
        <v>13</v>
      </c>
      <c r="K6" s="4">
        <f t="shared" si="0"/>
        <v>43720</v>
      </c>
      <c r="L6" s="4">
        <v>43900</v>
      </c>
      <c r="M6" s="3" t="s">
        <v>20</v>
      </c>
      <c r="N6" s="3">
        <v>202</v>
      </c>
      <c r="O6" s="3">
        <f t="shared" si="2"/>
        <v>3636</v>
      </c>
      <c r="P6" s="2">
        <f t="shared" si="1"/>
        <v>180</v>
      </c>
      <c r="Q6" s="8">
        <v>2925.2</v>
      </c>
      <c r="R6" s="2"/>
      <c r="S6" s="2"/>
      <c r="T6" s="2"/>
    </row>
    <row r="7" spans="2:20" x14ac:dyDescent="0.25">
      <c r="B7" s="3" t="s">
        <v>41</v>
      </c>
      <c r="C7" s="3" t="s">
        <v>48</v>
      </c>
      <c r="D7" s="3" t="s">
        <v>10</v>
      </c>
      <c r="E7" s="3" t="s">
        <v>11</v>
      </c>
      <c r="F7" s="3" t="s">
        <v>12</v>
      </c>
      <c r="G7" s="3" t="s">
        <v>43</v>
      </c>
      <c r="H7" s="3" t="s">
        <v>50</v>
      </c>
      <c r="I7" s="3">
        <v>2014</v>
      </c>
      <c r="J7" s="3" t="s">
        <v>13</v>
      </c>
      <c r="K7" s="4">
        <f t="shared" si="0"/>
        <v>43735</v>
      </c>
      <c r="L7" s="4">
        <v>43915</v>
      </c>
      <c r="M7" s="3" t="s">
        <v>21</v>
      </c>
      <c r="N7" s="3">
        <v>200</v>
      </c>
      <c r="O7" s="3">
        <f t="shared" si="2"/>
        <v>3600</v>
      </c>
      <c r="P7" s="2">
        <f t="shared" si="1"/>
        <v>180</v>
      </c>
      <c r="Q7" s="8">
        <v>2947.63</v>
      </c>
      <c r="R7" s="2"/>
      <c r="S7" s="2"/>
      <c r="T7" s="2"/>
    </row>
    <row r="8" spans="2:20" x14ac:dyDescent="0.25">
      <c r="B8" s="3" t="s">
        <v>41</v>
      </c>
      <c r="C8" s="3" t="s">
        <v>48</v>
      </c>
      <c r="D8" s="3" t="s">
        <v>10</v>
      </c>
      <c r="E8" s="3" t="s">
        <v>11</v>
      </c>
      <c r="F8" s="3" t="s">
        <v>12</v>
      </c>
      <c r="G8" s="3" t="s">
        <v>43</v>
      </c>
      <c r="H8" s="3" t="s">
        <v>50</v>
      </c>
      <c r="I8" s="3">
        <v>2014</v>
      </c>
      <c r="J8" s="3" t="s">
        <v>13</v>
      </c>
      <c r="K8" s="4">
        <f t="shared" si="0"/>
        <v>43753</v>
      </c>
      <c r="L8" s="4">
        <v>43933</v>
      </c>
      <c r="M8" s="3" t="s">
        <v>22</v>
      </c>
      <c r="N8" s="3">
        <v>150</v>
      </c>
      <c r="O8" s="3">
        <f t="shared" si="2"/>
        <v>2700</v>
      </c>
      <c r="P8" s="2">
        <f t="shared" si="1"/>
        <v>180</v>
      </c>
      <c r="Q8" s="8">
        <v>2956.32</v>
      </c>
      <c r="R8" s="2"/>
      <c r="S8" s="2"/>
      <c r="T8" s="2"/>
    </row>
    <row r="9" spans="2:20" x14ac:dyDescent="0.25">
      <c r="B9" s="3" t="s">
        <v>41</v>
      </c>
      <c r="C9" s="3" t="s">
        <v>48</v>
      </c>
      <c r="D9" s="3" t="s">
        <v>10</v>
      </c>
      <c r="E9" s="3" t="s">
        <v>11</v>
      </c>
      <c r="F9" s="3" t="s">
        <v>12</v>
      </c>
      <c r="G9" s="3" t="s">
        <v>43</v>
      </c>
      <c r="H9" s="3" t="s">
        <v>50</v>
      </c>
      <c r="I9" s="3">
        <v>2014</v>
      </c>
      <c r="J9" s="3" t="s">
        <v>13</v>
      </c>
      <c r="K9" s="4">
        <f t="shared" si="0"/>
        <v>43769</v>
      </c>
      <c r="L9" s="4">
        <v>43949</v>
      </c>
      <c r="M9" s="3" t="s">
        <v>23</v>
      </c>
      <c r="N9" s="3">
        <v>49</v>
      </c>
      <c r="O9" s="3">
        <f t="shared" si="2"/>
        <v>882</v>
      </c>
      <c r="P9" s="2">
        <f t="shared" si="1"/>
        <v>180</v>
      </c>
      <c r="Q9" s="8">
        <v>2965.41</v>
      </c>
      <c r="R9" s="2"/>
      <c r="S9" s="2"/>
      <c r="T9" s="2"/>
    </row>
    <row r="10" spans="2:20" x14ac:dyDescent="0.25">
      <c r="B10" s="3" t="s">
        <v>41</v>
      </c>
      <c r="C10" s="3" t="s">
        <v>48</v>
      </c>
      <c r="D10" s="3" t="s">
        <v>10</v>
      </c>
      <c r="E10" s="3" t="s">
        <v>11</v>
      </c>
      <c r="F10" s="3" t="s">
        <v>12</v>
      </c>
      <c r="G10" s="3" t="s">
        <v>43</v>
      </c>
      <c r="H10" s="3" t="s">
        <v>50</v>
      </c>
      <c r="I10" s="3">
        <v>2014</v>
      </c>
      <c r="J10" s="3" t="s">
        <v>13</v>
      </c>
      <c r="K10" s="4">
        <f t="shared" si="0"/>
        <v>43783</v>
      </c>
      <c r="L10" s="4">
        <v>43963</v>
      </c>
      <c r="M10" s="3" t="s">
        <v>24</v>
      </c>
      <c r="N10" s="3">
        <v>89</v>
      </c>
      <c r="O10" s="3">
        <f t="shared" si="2"/>
        <v>1602</v>
      </c>
      <c r="P10" s="2">
        <f t="shared" si="1"/>
        <v>180</v>
      </c>
      <c r="Q10" s="8">
        <v>2882.02</v>
      </c>
      <c r="R10" s="2"/>
      <c r="S10" s="2"/>
      <c r="T10" s="2"/>
    </row>
    <row r="11" spans="2:20" x14ac:dyDescent="0.25">
      <c r="B11" s="3" t="s">
        <v>41</v>
      </c>
      <c r="C11" s="3" t="s">
        <v>48</v>
      </c>
      <c r="D11" s="3" t="s">
        <v>10</v>
      </c>
      <c r="E11" s="3" t="s">
        <v>11</v>
      </c>
      <c r="F11" s="3" t="s">
        <v>12</v>
      </c>
      <c r="G11" s="3" t="s">
        <v>43</v>
      </c>
      <c r="H11" s="3" t="s">
        <v>50</v>
      </c>
      <c r="I11" s="3">
        <v>2014</v>
      </c>
      <c r="J11" s="3" t="s">
        <v>13</v>
      </c>
      <c r="K11" s="4">
        <f t="shared" si="0"/>
        <v>43798</v>
      </c>
      <c r="L11" s="4">
        <v>43978</v>
      </c>
      <c r="M11" s="3" t="s">
        <v>25</v>
      </c>
      <c r="N11" s="3">
        <v>98</v>
      </c>
      <c r="O11" s="3">
        <f t="shared" si="2"/>
        <v>1764</v>
      </c>
      <c r="P11" s="2">
        <f t="shared" si="1"/>
        <v>180</v>
      </c>
      <c r="Q11" s="8">
        <v>2887.98</v>
      </c>
      <c r="R11" s="2"/>
      <c r="S11" s="2"/>
      <c r="T11" s="2"/>
    </row>
    <row r="12" spans="2:20" x14ac:dyDescent="0.25">
      <c r="B12" s="3" t="s">
        <v>41</v>
      </c>
      <c r="C12" s="3" t="s">
        <v>48</v>
      </c>
      <c r="D12" s="3" t="s">
        <v>10</v>
      </c>
      <c r="E12" s="3" t="s">
        <v>11</v>
      </c>
      <c r="F12" s="3" t="s">
        <v>12</v>
      </c>
      <c r="G12" s="3" t="s">
        <v>43</v>
      </c>
      <c r="H12" s="3" t="s">
        <v>50</v>
      </c>
      <c r="I12" s="3">
        <v>2014</v>
      </c>
      <c r="J12" s="3" t="s">
        <v>13</v>
      </c>
      <c r="K12" s="4">
        <f t="shared" si="0"/>
        <v>43812</v>
      </c>
      <c r="L12" s="4">
        <v>43992</v>
      </c>
      <c r="M12" s="3" t="s">
        <v>26</v>
      </c>
      <c r="N12" s="3">
        <v>40</v>
      </c>
      <c r="O12" s="3">
        <f t="shared" si="2"/>
        <v>720</v>
      </c>
      <c r="P12" s="2">
        <f t="shared" si="1"/>
        <v>180</v>
      </c>
      <c r="Q12" s="8">
        <v>2964.7</v>
      </c>
      <c r="R12" s="2"/>
      <c r="S12" s="2"/>
      <c r="T12" s="2"/>
    </row>
    <row r="13" spans="2:20" x14ac:dyDescent="0.25">
      <c r="B13" s="3" t="s">
        <v>41</v>
      </c>
      <c r="C13" s="3" t="s">
        <v>48</v>
      </c>
      <c r="D13" s="3" t="s">
        <v>10</v>
      </c>
      <c r="E13" s="3" t="s">
        <v>11</v>
      </c>
      <c r="F13" s="3" t="s">
        <v>12</v>
      </c>
      <c r="G13" s="3" t="s">
        <v>43</v>
      </c>
      <c r="H13" s="3" t="s">
        <v>50</v>
      </c>
      <c r="I13" s="3">
        <v>2014</v>
      </c>
      <c r="J13" s="3" t="s">
        <v>13</v>
      </c>
      <c r="K13" s="4">
        <f t="shared" si="0"/>
        <v>43827</v>
      </c>
      <c r="L13" s="4">
        <v>44007</v>
      </c>
      <c r="M13" s="3" t="s">
        <v>27</v>
      </c>
      <c r="N13" s="3">
        <v>37</v>
      </c>
      <c r="O13" s="3">
        <f t="shared" si="2"/>
        <v>666</v>
      </c>
      <c r="P13" s="2">
        <f t="shared" si="1"/>
        <v>180</v>
      </c>
      <c r="Q13" s="8">
        <v>2964.0699999999902</v>
      </c>
      <c r="R13" s="2"/>
      <c r="S13" s="2"/>
      <c r="T13" s="2"/>
    </row>
    <row r="14" spans="2:20" x14ac:dyDescent="0.25">
      <c r="B14" s="3" t="s">
        <v>41</v>
      </c>
      <c r="C14" s="3" t="s">
        <v>48</v>
      </c>
      <c r="D14" s="3" t="s">
        <v>10</v>
      </c>
      <c r="E14" s="3" t="s">
        <v>11</v>
      </c>
      <c r="F14" s="3" t="s">
        <v>12</v>
      </c>
      <c r="G14" s="3" t="s">
        <v>43</v>
      </c>
      <c r="H14" s="3" t="s">
        <v>50</v>
      </c>
      <c r="I14" s="3">
        <v>2014</v>
      </c>
      <c r="J14" s="3" t="s">
        <v>13</v>
      </c>
      <c r="K14" s="4">
        <f t="shared" si="0"/>
        <v>43843</v>
      </c>
      <c r="L14" s="4">
        <v>44023</v>
      </c>
      <c r="M14" s="3" t="s">
        <v>28</v>
      </c>
      <c r="N14" s="3">
        <v>150</v>
      </c>
      <c r="O14" s="3">
        <f t="shared" si="2"/>
        <v>2700</v>
      </c>
      <c r="P14" s="2">
        <f t="shared" si="1"/>
        <v>180</v>
      </c>
      <c r="Q14">
        <v>2962.79</v>
      </c>
      <c r="R14" s="2"/>
      <c r="S14" s="2"/>
      <c r="T14" s="2"/>
    </row>
    <row r="15" spans="2:20" x14ac:dyDescent="0.25">
      <c r="B15" s="3" t="s">
        <v>41</v>
      </c>
      <c r="C15" s="3" t="s">
        <v>48</v>
      </c>
      <c r="D15" s="3" t="s">
        <v>10</v>
      </c>
      <c r="E15" s="3" t="s">
        <v>11</v>
      </c>
      <c r="F15" s="3" t="s">
        <v>12</v>
      </c>
      <c r="G15" s="3" t="s">
        <v>43</v>
      </c>
      <c r="H15" s="3" t="s">
        <v>50</v>
      </c>
      <c r="I15" s="3">
        <v>2014</v>
      </c>
      <c r="J15" s="3" t="s">
        <v>13</v>
      </c>
      <c r="K15" s="4">
        <f t="shared" si="0"/>
        <v>43857</v>
      </c>
      <c r="L15" s="4">
        <v>44037</v>
      </c>
      <c r="M15" s="3" t="s">
        <v>29</v>
      </c>
      <c r="N15" s="3">
        <v>180</v>
      </c>
      <c r="O15" s="3">
        <f t="shared" si="2"/>
        <v>3240</v>
      </c>
      <c r="P15" s="2">
        <f t="shared" si="1"/>
        <v>180</v>
      </c>
      <c r="Q15">
        <v>2957.3</v>
      </c>
      <c r="S15" s="2"/>
      <c r="T15" s="2"/>
    </row>
    <row r="16" spans="2:20" x14ac:dyDescent="0.25">
      <c r="B16" s="3" t="s">
        <v>41</v>
      </c>
      <c r="C16" s="3" t="s">
        <v>48</v>
      </c>
      <c r="D16" s="3" t="s">
        <v>10</v>
      </c>
      <c r="E16" s="3" t="s">
        <v>11</v>
      </c>
      <c r="F16" s="3" t="s">
        <v>12</v>
      </c>
      <c r="G16" s="3" t="s">
        <v>43</v>
      </c>
      <c r="H16" s="3" t="s">
        <v>50</v>
      </c>
      <c r="I16" s="3">
        <v>2014</v>
      </c>
      <c r="J16" s="3" t="s">
        <v>13</v>
      </c>
      <c r="K16" s="4">
        <f t="shared" si="0"/>
        <v>43883</v>
      </c>
      <c r="L16" s="4">
        <v>44063</v>
      </c>
      <c r="M16" s="3" t="s">
        <v>30</v>
      </c>
      <c r="N16" s="3">
        <v>44</v>
      </c>
      <c r="O16" s="3">
        <f t="shared" si="2"/>
        <v>792</v>
      </c>
      <c r="P16" s="2">
        <f t="shared" si="1"/>
        <v>180</v>
      </c>
      <c r="Q16">
        <v>2947.69</v>
      </c>
      <c r="T16" s="2"/>
    </row>
    <row r="17" spans="2:20" x14ac:dyDescent="0.25">
      <c r="B17" s="3" t="s">
        <v>41</v>
      </c>
      <c r="C17" s="3" t="s">
        <v>48</v>
      </c>
      <c r="D17" s="3" t="s">
        <v>10</v>
      </c>
      <c r="E17" s="3" t="s">
        <v>11</v>
      </c>
      <c r="F17" s="3" t="s">
        <v>12</v>
      </c>
      <c r="G17" s="3" t="s">
        <v>43</v>
      </c>
      <c r="H17" s="3" t="s">
        <v>50</v>
      </c>
      <c r="I17" s="3">
        <v>2014</v>
      </c>
      <c r="J17" s="3" t="s">
        <v>13</v>
      </c>
      <c r="K17" s="4">
        <f t="shared" si="0"/>
        <v>43909</v>
      </c>
      <c r="L17" s="4">
        <v>44089</v>
      </c>
      <c r="M17" s="3" t="s">
        <v>31</v>
      </c>
      <c r="N17" s="3">
        <v>56</v>
      </c>
      <c r="O17" s="3">
        <f t="shared" si="2"/>
        <v>1008</v>
      </c>
      <c r="P17" s="2">
        <f t="shared" si="1"/>
        <v>180</v>
      </c>
      <c r="Q17">
        <v>2929.04</v>
      </c>
      <c r="T17" s="2"/>
    </row>
    <row r="18" spans="2:20" x14ac:dyDescent="0.25">
      <c r="B18" s="3" t="s">
        <v>41</v>
      </c>
      <c r="C18" s="3" t="s">
        <v>48</v>
      </c>
      <c r="D18" s="3" t="s">
        <v>10</v>
      </c>
      <c r="E18" s="3" t="s">
        <v>11</v>
      </c>
      <c r="F18" s="3" t="s">
        <v>12</v>
      </c>
      <c r="G18" s="3" t="s">
        <v>43</v>
      </c>
      <c r="H18" s="3" t="s">
        <v>50</v>
      </c>
      <c r="I18" s="3">
        <v>2014</v>
      </c>
      <c r="J18" s="3" t="s">
        <v>13</v>
      </c>
      <c r="K18" s="4">
        <f t="shared" si="0"/>
        <v>43929</v>
      </c>
      <c r="L18" s="4">
        <v>44109</v>
      </c>
      <c r="M18" s="3" t="s">
        <v>32</v>
      </c>
      <c r="N18" s="3">
        <v>98</v>
      </c>
      <c r="O18" s="3">
        <f t="shared" si="2"/>
        <v>1764</v>
      </c>
      <c r="P18" s="2">
        <f t="shared" si="1"/>
        <v>180</v>
      </c>
      <c r="Q18">
        <v>2885.0899999999901</v>
      </c>
      <c r="T18" s="2"/>
    </row>
    <row r="19" spans="2:20" x14ac:dyDescent="0.25">
      <c r="B19" s="3" t="s">
        <v>41</v>
      </c>
      <c r="C19" s="3" t="s">
        <v>48</v>
      </c>
      <c r="D19" s="3" t="s">
        <v>10</v>
      </c>
      <c r="E19" s="3" t="s">
        <v>11</v>
      </c>
      <c r="F19" s="3" t="s">
        <v>12</v>
      </c>
      <c r="G19" s="3" t="s">
        <v>43</v>
      </c>
      <c r="H19" s="3" t="s">
        <v>50</v>
      </c>
      <c r="I19" s="3">
        <v>2014</v>
      </c>
      <c r="J19" s="3" t="s">
        <v>13</v>
      </c>
      <c r="K19" s="4">
        <f t="shared" si="0"/>
        <v>43944</v>
      </c>
      <c r="L19" s="4">
        <v>44124</v>
      </c>
      <c r="M19" s="3" t="s">
        <v>33</v>
      </c>
      <c r="N19" s="3">
        <v>88</v>
      </c>
      <c r="O19" s="3">
        <f t="shared" si="2"/>
        <v>1584</v>
      </c>
      <c r="P19" s="2">
        <f t="shared" si="1"/>
        <v>180</v>
      </c>
      <c r="Q19">
        <v>2847.17</v>
      </c>
    </row>
    <row r="20" spans="2:20" x14ac:dyDescent="0.25">
      <c r="B20" s="3" t="s">
        <v>41</v>
      </c>
      <c r="C20" s="3" t="s">
        <v>48</v>
      </c>
      <c r="D20" s="3" t="s">
        <v>10</v>
      </c>
      <c r="E20" s="3" t="s">
        <v>11</v>
      </c>
      <c r="F20" s="3" t="s">
        <v>12</v>
      </c>
      <c r="G20" s="3" t="s">
        <v>43</v>
      </c>
      <c r="H20" s="3" t="s">
        <v>50</v>
      </c>
      <c r="I20" s="3">
        <v>2014</v>
      </c>
      <c r="J20" s="3" t="s">
        <v>13</v>
      </c>
      <c r="K20" s="4">
        <f t="shared" si="0"/>
        <v>43961</v>
      </c>
      <c r="L20" s="4">
        <v>44141</v>
      </c>
      <c r="M20" s="3" t="s">
        <v>34</v>
      </c>
      <c r="N20" s="3">
        <v>170</v>
      </c>
      <c r="O20" s="3">
        <f t="shared" si="2"/>
        <v>3060</v>
      </c>
      <c r="P20" s="2">
        <f t="shared" si="1"/>
        <v>180</v>
      </c>
      <c r="Q20">
        <v>2838.11</v>
      </c>
    </row>
    <row r="21" spans="2:20" x14ac:dyDescent="0.25">
      <c r="B21" s="3" t="s">
        <v>41</v>
      </c>
      <c r="C21" s="3" t="s">
        <v>48</v>
      </c>
      <c r="D21" s="3" t="s">
        <v>10</v>
      </c>
      <c r="E21" s="3" t="s">
        <v>11</v>
      </c>
      <c r="F21" s="3" t="s">
        <v>12</v>
      </c>
      <c r="G21" s="3" t="s">
        <v>43</v>
      </c>
      <c r="H21" s="3" t="s">
        <v>50</v>
      </c>
      <c r="I21" s="3">
        <v>2014</v>
      </c>
      <c r="J21" s="3" t="s">
        <v>13</v>
      </c>
      <c r="K21" s="4">
        <f t="shared" si="0"/>
        <v>43973</v>
      </c>
      <c r="L21" s="4">
        <v>44153</v>
      </c>
      <c r="M21" s="3" t="s">
        <v>35</v>
      </c>
      <c r="N21" s="3">
        <v>232</v>
      </c>
      <c r="O21" s="3">
        <f t="shared" si="2"/>
        <v>4176</v>
      </c>
      <c r="P21" s="2">
        <f t="shared" si="1"/>
        <v>180</v>
      </c>
      <c r="Q21">
        <v>2905.31</v>
      </c>
    </row>
    <row r="22" spans="2:20" x14ac:dyDescent="0.25">
      <c r="B22" s="3" t="s">
        <v>41</v>
      </c>
      <c r="C22" s="3" t="s">
        <v>48</v>
      </c>
      <c r="D22" s="3" t="s">
        <v>10</v>
      </c>
      <c r="E22" s="3" t="s">
        <v>11</v>
      </c>
      <c r="F22" s="3" t="s">
        <v>12</v>
      </c>
      <c r="G22" s="3" t="s">
        <v>43</v>
      </c>
      <c r="H22" s="3" t="s">
        <v>50</v>
      </c>
      <c r="I22" s="3">
        <v>2014</v>
      </c>
      <c r="J22" s="3" t="s">
        <v>13</v>
      </c>
      <c r="K22" s="4">
        <f t="shared" si="0"/>
        <v>43991</v>
      </c>
      <c r="L22" s="4">
        <v>44171</v>
      </c>
      <c r="M22" s="3" t="s">
        <v>36</v>
      </c>
      <c r="N22" s="3">
        <v>320</v>
      </c>
      <c r="O22" s="3">
        <f t="shared" si="2"/>
        <v>5760</v>
      </c>
      <c r="P22" s="2">
        <f t="shared" si="1"/>
        <v>180</v>
      </c>
      <c r="Q22">
        <v>2838.8</v>
      </c>
    </row>
    <row r="23" spans="2:20" x14ac:dyDescent="0.25">
      <c r="B23" s="3" t="s">
        <v>41</v>
      </c>
      <c r="C23" s="3" t="s">
        <v>48</v>
      </c>
      <c r="D23" s="3" t="s">
        <v>10</v>
      </c>
      <c r="E23" s="3" t="s">
        <v>11</v>
      </c>
      <c r="F23" s="3" t="s">
        <v>12</v>
      </c>
      <c r="G23" s="3" t="s">
        <v>43</v>
      </c>
      <c r="H23" s="3" t="s">
        <v>50</v>
      </c>
      <c r="I23" s="3">
        <v>2014</v>
      </c>
      <c r="J23" s="3" t="s">
        <v>13</v>
      </c>
      <c r="K23" s="4">
        <f t="shared" si="0"/>
        <v>44005</v>
      </c>
      <c r="L23" s="4">
        <v>44185</v>
      </c>
      <c r="M23" s="3" t="s">
        <v>37</v>
      </c>
      <c r="N23" s="3">
        <v>473</v>
      </c>
      <c r="O23" s="3">
        <f t="shared" si="2"/>
        <v>8514</v>
      </c>
      <c r="P23" s="2">
        <f t="shared" si="1"/>
        <v>180</v>
      </c>
      <c r="Q23">
        <v>2868.45</v>
      </c>
    </row>
    <row r="24" spans="2:20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s">
        <v>38</v>
      </c>
      <c r="N24" s="5">
        <f>SUM(N2:N23)</f>
        <v>3378</v>
      </c>
      <c r="O24" s="5">
        <f>SUM(O2:O23)</f>
        <v>60804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Rionegro, Santander</vt:lpstr>
      <vt:lpstr> Saravena, Arauca</vt:lpstr>
      <vt:lpstr>Cali, Valle</vt:lpstr>
      <vt:lpstr>Apartado, Antioquia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2021-05-05T14:46:45Z</dcterms:created>
  <dcterms:modified xsi:type="dcterms:W3CDTF">2021-08-23T10:50:01Z</dcterms:modified>
</cp:coreProperties>
</file>