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3" i="2" l="1"/>
  <c r="M33" i="2"/>
  <c r="I34" i="2"/>
  <c r="M34" i="2"/>
  <c r="I35" i="2"/>
  <c r="M35" i="2"/>
  <c r="I36" i="2"/>
  <c r="M36" i="2"/>
  <c r="I37" i="2"/>
  <c r="M37" i="2"/>
  <c r="I38" i="2"/>
  <c r="M38" i="2"/>
  <c r="I39" i="2"/>
  <c r="M39" i="2"/>
  <c r="I40" i="2"/>
  <c r="M40" i="2"/>
  <c r="R19" i="2" l="1"/>
  <c r="R20" i="2"/>
  <c r="R21" i="2"/>
  <c r="R22" i="2"/>
  <c r="R23" i="2"/>
  <c r="J19" i="2"/>
  <c r="J20" i="2"/>
  <c r="J21" i="2"/>
  <c r="J22" i="2"/>
  <c r="J23" i="2"/>
  <c r="H19" i="2"/>
  <c r="H20" i="2"/>
  <c r="H21" i="2"/>
  <c r="H22" i="2"/>
  <c r="H23" i="2"/>
  <c r="T19" i="2"/>
  <c r="T23" i="2"/>
  <c r="T22" i="2"/>
  <c r="T21" i="2"/>
  <c r="T20" i="2"/>
  <c r="P23" i="2"/>
  <c r="P22" i="2"/>
  <c r="P21" i="2"/>
  <c r="P20" i="2"/>
  <c r="P19" i="2"/>
  <c r="N23" i="2"/>
  <c r="N22" i="2"/>
  <c r="N21" i="2"/>
  <c r="N20" i="2"/>
  <c r="N19" i="2"/>
  <c r="L20" i="2"/>
  <c r="L21" i="2"/>
  <c r="L22" i="2"/>
  <c r="L23" i="2"/>
  <c r="L19" i="2"/>
  <c r="Q3" i="2"/>
  <c r="Q4" i="2"/>
  <c r="Q5" i="2"/>
  <c r="Q6" i="2"/>
  <c r="Q2" i="2"/>
  <c r="P3" i="2"/>
  <c r="P4" i="2"/>
  <c r="P5" i="2"/>
  <c r="P6" i="2"/>
  <c r="P2" i="2"/>
  <c r="U22" i="2" l="1"/>
  <c r="U19" i="2"/>
  <c r="U23" i="2"/>
  <c r="U21" i="2"/>
  <c r="U20" i="2"/>
</calcChain>
</file>

<file path=xl/sharedStrings.xml><?xml version="1.0" encoding="utf-8"?>
<sst xmlns="http://schemas.openxmlformats.org/spreadsheetml/2006/main" count="70" uniqueCount="47">
  <si>
    <t>技能等级</t>
    <phoneticPr fontId="1" type="noConversion"/>
  </si>
  <si>
    <t>精神上限</t>
    <phoneticPr fontId="1" type="noConversion"/>
  </si>
  <si>
    <t>魔法伤害：魔攻修正*水晶优劣*（魔法优劣+0.1*种族值）*（现在精神/上限精神）*精神比修正*基本伤害*（0.95~1.05）</t>
  </si>
  <si>
    <t>魔法基本伤害：83,150,210,266,323,380,437,501,568,635</t>
    <phoneticPr fontId="1" type="noConversion"/>
  </si>
  <si>
    <t>普通攻击伤害：物理攻击实际伤害值= (攻击力*2-防御力)*(1 加减 10%)/4= 伤害幅度范围</t>
    <phoneticPr fontId="1" type="noConversion"/>
  </si>
  <si>
    <t>加点最大值=（等级-1）*2+15</t>
    <phoneticPr fontId="1" type="noConversion"/>
  </si>
  <si>
    <t>生命</t>
    <phoneticPr fontId="1" type="noConversion"/>
  </si>
  <si>
    <t>魔力</t>
    <phoneticPr fontId="1" type="noConversion"/>
  </si>
  <si>
    <t>攻击</t>
    <phoneticPr fontId="1" type="noConversion"/>
  </si>
  <si>
    <t>防御</t>
    <phoneticPr fontId="1" type="noConversion"/>
  </si>
  <si>
    <t>敏捷</t>
    <phoneticPr fontId="1" type="noConversion"/>
  </si>
  <si>
    <t>精神</t>
    <phoneticPr fontId="1" type="noConversion"/>
  </si>
  <si>
    <t>回复</t>
    <phoneticPr fontId="1" type="noConversion"/>
  </si>
  <si>
    <t>生命</t>
    <phoneticPr fontId="1" type="noConversion"/>
  </si>
  <si>
    <t>防御</t>
    <phoneticPr fontId="1" type="noConversion"/>
  </si>
  <si>
    <t>体力</t>
    <phoneticPr fontId="1" type="noConversion"/>
  </si>
  <si>
    <t>力量</t>
    <phoneticPr fontId="1" type="noConversion"/>
  </si>
  <si>
    <t>强度</t>
    <phoneticPr fontId="1" type="noConversion"/>
  </si>
  <si>
    <t>速度</t>
    <phoneticPr fontId="1" type="noConversion"/>
  </si>
  <si>
    <t>魔法</t>
    <phoneticPr fontId="1" type="noConversion"/>
  </si>
  <si>
    <t>总值</t>
    <phoneticPr fontId="1" type="noConversion"/>
  </si>
  <si>
    <t>战力</t>
    <phoneticPr fontId="1" type="noConversion"/>
  </si>
  <si>
    <t>战斗力按二级属性计算
（单位：1）</t>
    <phoneticPr fontId="1" type="noConversion"/>
  </si>
  <si>
    <t>等级修正值=1+（(角色等级-目标等级）/（200+目标等级））*2</t>
    <phoneticPr fontId="1" type="noConversion"/>
  </si>
  <si>
    <t>概率计算结果最大值为100%，溢出部分不计，最小值0.01%</t>
    <phoneticPr fontId="1" type="noConversion"/>
  </si>
  <si>
    <t>宠物捕获公式：基础概率*等级修正系数</t>
    <phoneticPr fontId="1" type="noConversion"/>
  </si>
  <si>
    <t>基础概率：万分比 ，表格中为1-10000</t>
    <phoneticPr fontId="1" type="noConversion"/>
  </si>
  <si>
    <t>列：基础概率=1000，等级修正系数=0.5，则最终抓捕成功概率=500，即5%</t>
    <phoneticPr fontId="1" type="noConversion"/>
  </si>
  <si>
    <t>技能战力</t>
    <phoneticPr fontId="1" type="noConversion"/>
  </si>
  <si>
    <t>monster表中添加pet字段</t>
    <phoneticPr fontId="1" type="noConversion"/>
  </si>
  <si>
    <t>判断此monster是不是宠物，0=否，1=是
若=1则显示在宠物图鉴中</t>
    <phoneticPr fontId="1" type="noConversion"/>
  </si>
  <si>
    <t>PetProbability字段为空的宠物无法通过捕捉获得，客户端显示“此宠物暂时无法通过封印获得”</t>
    <phoneticPr fontId="1" type="noConversion"/>
  </si>
  <si>
    <t>monster表中添加PetProbability字段，1-10000万分比</t>
    <phoneticPr fontId="1" type="noConversion"/>
  </si>
  <si>
    <t>宠物相关内容</t>
    <phoneticPr fontId="1" type="noConversion"/>
  </si>
  <si>
    <t>战力计算</t>
    <phoneticPr fontId="1" type="noConversion"/>
  </si>
  <si>
    <t>只需计算二级属性</t>
  </si>
  <si>
    <t>命中</t>
    <phoneticPr fontId="1" type="noConversion"/>
  </si>
  <si>
    <t>躲闪</t>
    <phoneticPr fontId="1" type="noConversion"/>
  </si>
  <si>
    <t>暴击</t>
    <phoneticPr fontId="1" type="noConversion"/>
  </si>
  <si>
    <t>反击</t>
    <phoneticPr fontId="1" type="noConversion"/>
  </si>
  <si>
    <t>魔攻</t>
    <phoneticPr fontId="1" type="noConversion"/>
  </si>
  <si>
    <t>魔防</t>
    <phoneticPr fontId="1" type="noConversion"/>
  </si>
  <si>
    <t>抗睡</t>
    <phoneticPr fontId="1" type="noConversion"/>
  </si>
  <si>
    <t>抗石化</t>
    <phoneticPr fontId="1" type="noConversion"/>
  </si>
  <si>
    <t>抗醉</t>
    <phoneticPr fontId="1" type="noConversion"/>
  </si>
  <si>
    <t>抗混乱</t>
    <phoneticPr fontId="1" type="noConversion"/>
  </si>
  <si>
    <t>抗遗忘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</si>
</sst>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578344</xdr:colOff>
      <xdr:row>12</xdr:row>
      <xdr:rowOff>123824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38100"/>
          <a:ext cx="3150094" cy="2562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92DC9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16" sqref="B16"/>
    </sheetView>
  </sheetViews>
  <sheetFormatPr defaultRowHeight="16.5" x14ac:dyDescent="0.15"/>
  <cols>
    <col min="1" max="1" width="25.25" style="2" customWidth="1"/>
    <col min="2" max="2" width="18.5" style="2" customWidth="1"/>
    <col min="3" max="3" width="9" style="2"/>
    <col min="4" max="4" width="10.375" style="2" customWidth="1"/>
    <col min="5" max="5" width="13.625" style="2" customWidth="1"/>
    <col min="6" max="6" width="64.75" customWidth="1"/>
    <col min="7" max="7" width="66.375" customWidth="1"/>
    <col min="8" max="8" width="50.375" style="2" customWidth="1"/>
    <col min="9" max="9" width="59.375" style="2" customWidth="1"/>
    <col min="10" max="10" width="41" style="2" customWidth="1"/>
    <col min="11" max="11" width="13.125" style="2" customWidth="1"/>
    <col min="12" max="16384" width="9" style="2"/>
  </cols>
  <sheetData>
    <row r="1" spans="1:11" x14ac:dyDescent="0.15">
      <c r="A1" s="15" t="s">
        <v>34</v>
      </c>
      <c r="B1" s="15"/>
      <c r="C1" s="15"/>
      <c r="D1" s="15"/>
      <c r="F1" s="13" t="s">
        <v>33</v>
      </c>
      <c r="G1" s="14"/>
      <c r="K1" s="8"/>
    </row>
    <row r="2" spans="1:11" ht="33" x14ac:dyDescent="0.15">
      <c r="A2" s="4" t="s">
        <v>22</v>
      </c>
      <c r="B2" s="7" t="s">
        <v>21</v>
      </c>
      <c r="C2" s="7" t="s">
        <v>0</v>
      </c>
      <c r="D2" s="7" t="s">
        <v>28</v>
      </c>
      <c r="F2" s="10" t="s">
        <v>25</v>
      </c>
      <c r="G2" s="10" t="s">
        <v>27</v>
      </c>
      <c r="J2" s="8"/>
      <c r="K2" s="8"/>
    </row>
    <row r="3" spans="1:11" x14ac:dyDescent="0.15">
      <c r="A3" s="5" t="s">
        <v>6</v>
      </c>
      <c r="B3" s="16">
        <v>3</v>
      </c>
      <c r="C3" s="7">
        <v>1</v>
      </c>
      <c r="D3" s="7">
        <v>40</v>
      </c>
      <c r="F3" s="10" t="s">
        <v>26</v>
      </c>
      <c r="G3" s="10"/>
      <c r="J3" s="8"/>
      <c r="K3" s="8"/>
    </row>
    <row r="4" spans="1:11" x14ac:dyDescent="0.15">
      <c r="A4" s="5" t="s">
        <v>7</v>
      </c>
      <c r="B4" s="16">
        <v>2</v>
      </c>
      <c r="C4" s="7">
        <v>2</v>
      </c>
      <c r="D4" s="7">
        <v>40</v>
      </c>
      <c r="F4" s="10" t="s">
        <v>23</v>
      </c>
      <c r="G4" s="10" t="s">
        <v>24</v>
      </c>
      <c r="J4" s="8"/>
      <c r="K4" s="8"/>
    </row>
    <row r="5" spans="1:11" ht="33" x14ac:dyDescent="0.15">
      <c r="A5" s="5" t="s">
        <v>8</v>
      </c>
      <c r="B5" s="16">
        <v>10</v>
      </c>
      <c r="C5" s="7">
        <v>3</v>
      </c>
      <c r="D5" s="7">
        <v>40</v>
      </c>
      <c r="F5" s="10" t="s">
        <v>29</v>
      </c>
      <c r="G5" s="10" t="s">
        <v>30</v>
      </c>
      <c r="J5" s="8"/>
      <c r="K5" s="8"/>
    </row>
    <row r="6" spans="1:11" ht="33" x14ac:dyDescent="0.15">
      <c r="A6" s="5" t="s">
        <v>9</v>
      </c>
      <c r="B6" s="16">
        <v>8</v>
      </c>
      <c r="C6" s="7">
        <v>4</v>
      </c>
      <c r="D6" s="7">
        <v>40</v>
      </c>
      <c r="F6" s="12" t="s">
        <v>32</v>
      </c>
      <c r="G6" s="10" t="s">
        <v>31</v>
      </c>
      <c r="J6" s="8"/>
      <c r="K6" s="8"/>
    </row>
    <row r="7" spans="1:11" x14ac:dyDescent="0.15">
      <c r="A7" s="5" t="s">
        <v>10</v>
      </c>
      <c r="B7" s="16">
        <v>8</v>
      </c>
      <c r="C7" s="7">
        <v>5</v>
      </c>
      <c r="D7" s="7">
        <v>40</v>
      </c>
    </row>
    <row r="8" spans="1:11" x14ac:dyDescent="0.15">
      <c r="A8" s="5" t="s">
        <v>11</v>
      </c>
      <c r="B8" s="16">
        <v>10</v>
      </c>
      <c r="C8" s="7">
        <v>6</v>
      </c>
      <c r="D8" s="7">
        <v>40</v>
      </c>
      <c r="F8" s="2"/>
      <c r="G8" s="2"/>
    </row>
    <row r="9" spans="1:11" x14ac:dyDescent="0.15">
      <c r="A9" s="5" t="s">
        <v>12</v>
      </c>
      <c r="B9" s="16">
        <v>8</v>
      </c>
      <c r="C9" s="7">
        <v>7</v>
      </c>
      <c r="D9" s="7">
        <v>40</v>
      </c>
      <c r="F9" s="2"/>
      <c r="G9" s="2"/>
    </row>
    <row r="10" spans="1:11" x14ac:dyDescent="0.15">
      <c r="A10" s="11" t="s">
        <v>36</v>
      </c>
      <c r="B10" s="16">
        <v>15</v>
      </c>
      <c r="C10" s="7">
        <v>8</v>
      </c>
      <c r="D10" s="7">
        <v>40</v>
      </c>
      <c r="F10" s="2"/>
      <c r="G10" s="2"/>
    </row>
    <row r="11" spans="1:11" x14ac:dyDescent="0.15">
      <c r="A11" s="11" t="s">
        <v>37</v>
      </c>
      <c r="B11" s="16">
        <v>15</v>
      </c>
      <c r="C11" s="7">
        <v>9</v>
      </c>
      <c r="D11" s="7">
        <v>40</v>
      </c>
      <c r="F11" s="2"/>
      <c r="G11" s="2"/>
    </row>
    <row r="12" spans="1:11" x14ac:dyDescent="0.15">
      <c r="A12" s="11" t="s">
        <v>38</v>
      </c>
      <c r="B12" s="16">
        <v>20</v>
      </c>
      <c r="C12" s="7">
        <v>10</v>
      </c>
      <c r="D12" s="7">
        <v>40</v>
      </c>
    </row>
    <row r="13" spans="1:11" x14ac:dyDescent="0.15">
      <c r="A13" s="11" t="s">
        <v>39</v>
      </c>
      <c r="B13" s="16">
        <v>20</v>
      </c>
      <c r="C13" s="9"/>
    </row>
    <row r="14" spans="1:11" x14ac:dyDescent="0.15">
      <c r="A14" s="11" t="s">
        <v>40</v>
      </c>
      <c r="B14" s="16">
        <v>8</v>
      </c>
    </row>
    <row r="15" spans="1:11" x14ac:dyDescent="0.15">
      <c r="A15" s="11" t="s">
        <v>41</v>
      </c>
      <c r="B15" s="16">
        <v>8</v>
      </c>
    </row>
    <row r="16" spans="1:11" x14ac:dyDescent="0.15">
      <c r="A16" s="11" t="s">
        <v>42</v>
      </c>
      <c r="B16" s="7">
        <v>15</v>
      </c>
    </row>
    <row r="17" spans="1:2" x14ac:dyDescent="0.15">
      <c r="A17" s="11" t="s">
        <v>43</v>
      </c>
      <c r="B17" s="7">
        <v>15</v>
      </c>
    </row>
    <row r="18" spans="1:2" x14ac:dyDescent="0.15">
      <c r="A18" s="11" t="s">
        <v>44</v>
      </c>
      <c r="B18" s="7">
        <v>15</v>
      </c>
    </row>
    <row r="19" spans="1:2" x14ac:dyDescent="0.15">
      <c r="A19" s="11" t="s">
        <v>45</v>
      </c>
      <c r="B19" s="7">
        <v>15</v>
      </c>
    </row>
    <row r="20" spans="1:2" x14ac:dyDescent="0.15">
      <c r="A20" s="11" t="s">
        <v>46</v>
      </c>
      <c r="B20" s="7">
        <v>15</v>
      </c>
    </row>
    <row r="21" spans="1:2" x14ac:dyDescent="0.15">
      <c r="A21" s="2" t="s">
        <v>35</v>
      </c>
    </row>
  </sheetData>
  <mergeCells count="2">
    <mergeCell ref="F1:G1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K28" sqref="K28"/>
    </sheetView>
  </sheetViews>
  <sheetFormatPr defaultRowHeight="13.5" x14ac:dyDescent="0.15"/>
  <sheetData>
    <row r="1" spans="6:25" ht="16.5" x14ac:dyDescent="0.15">
      <c r="H1" s="1"/>
      <c r="I1" s="1" t="s">
        <v>13</v>
      </c>
      <c r="J1" s="1" t="s">
        <v>7</v>
      </c>
      <c r="K1" s="1" t="s">
        <v>8</v>
      </c>
      <c r="L1" s="1" t="s">
        <v>14</v>
      </c>
      <c r="M1" s="1" t="s">
        <v>10</v>
      </c>
      <c r="N1" s="1" t="s">
        <v>11</v>
      </c>
      <c r="O1" s="1" t="s">
        <v>12</v>
      </c>
      <c r="P1" s="1" t="s">
        <v>20</v>
      </c>
      <c r="X1" s="2" t="s">
        <v>0</v>
      </c>
      <c r="Y1" s="2" t="s">
        <v>1</v>
      </c>
    </row>
    <row r="2" spans="6:25" ht="16.5" x14ac:dyDescent="0.15">
      <c r="H2" s="1" t="s">
        <v>15</v>
      </c>
      <c r="I2" s="1">
        <v>8</v>
      </c>
      <c r="J2" s="1">
        <v>1</v>
      </c>
      <c r="K2" s="1">
        <v>0.1</v>
      </c>
      <c r="L2" s="1">
        <v>0.1</v>
      </c>
      <c r="M2" s="1">
        <v>0.1</v>
      </c>
      <c r="N2" s="1">
        <v>-0.3</v>
      </c>
      <c r="O2" s="1">
        <v>0.8</v>
      </c>
      <c r="P2">
        <f>SUM(I2:O2)</f>
        <v>9.7999999999999989</v>
      </c>
      <c r="Q2">
        <f>P2-I2-J2</f>
        <v>0.79999999999999893</v>
      </c>
      <c r="X2" s="2">
        <v>1</v>
      </c>
      <c r="Y2" s="2">
        <v>123</v>
      </c>
    </row>
    <row r="3" spans="6:25" ht="16.5" x14ac:dyDescent="0.15">
      <c r="H3" s="1" t="s">
        <v>16</v>
      </c>
      <c r="I3" s="1">
        <v>2</v>
      </c>
      <c r="J3" s="1">
        <v>2</v>
      </c>
      <c r="K3" s="1">
        <v>2</v>
      </c>
      <c r="L3" s="1">
        <v>0.2</v>
      </c>
      <c r="M3" s="1">
        <v>0.2</v>
      </c>
      <c r="N3" s="1">
        <v>-0.1</v>
      </c>
      <c r="O3" s="1">
        <v>-0.1</v>
      </c>
      <c r="P3">
        <f t="shared" ref="P3:P6" si="0">SUM(I3:O3)</f>
        <v>6.2000000000000011</v>
      </c>
      <c r="Q3">
        <f t="shared" ref="Q3:Q6" si="1">P3-I3-J3</f>
        <v>2.2000000000000011</v>
      </c>
      <c r="X3" s="2">
        <v>2</v>
      </c>
      <c r="Y3" s="2">
        <v>143</v>
      </c>
    </row>
    <row r="4" spans="6:25" ht="16.5" x14ac:dyDescent="0.15">
      <c r="H4" s="1" t="s">
        <v>17</v>
      </c>
      <c r="I4" s="1">
        <v>3</v>
      </c>
      <c r="J4" s="1">
        <v>2</v>
      </c>
      <c r="K4" s="1">
        <v>0.2</v>
      </c>
      <c r="L4" s="1">
        <v>2</v>
      </c>
      <c r="M4" s="1">
        <v>0.2</v>
      </c>
      <c r="N4" s="1">
        <v>0.2</v>
      </c>
      <c r="O4" s="1">
        <v>-0.1</v>
      </c>
      <c r="P4">
        <f t="shared" si="0"/>
        <v>7.5000000000000009</v>
      </c>
      <c r="Q4">
        <f t="shared" si="1"/>
        <v>2.5000000000000009</v>
      </c>
      <c r="X4" s="2">
        <v>3</v>
      </c>
      <c r="Y4" s="2">
        <v>162</v>
      </c>
    </row>
    <row r="5" spans="6:25" ht="16.5" x14ac:dyDescent="0.15">
      <c r="H5" s="1" t="s">
        <v>18</v>
      </c>
      <c r="I5" s="1">
        <v>3</v>
      </c>
      <c r="J5" s="1">
        <v>2</v>
      </c>
      <c r="K5" s="1">
        <v>0.2</v>
      </c>
      <c r="L5" s="1">
        <v>0.2</v>
      </c>
      <c r="M5" s="1">
        <v>2</v>
      </c>
      <c r="N5" s="1">
        <v>-0.1</v>
      </c>
      <c r="O5" s="1">
        <v>0.2</v>
      </c>
      <c r="P5">
        <f t="shared" si="0"/>
        <v>7.5000000000000009</v>
      </c>
      <c r="Q5">
        <f t="shared" si="1"/>
        <v>2.5000000000000009</v>
      </c>
      <c r="X5" s="2">
        <v>4</v>
      </c>
      <c r="Y5" s="2">
        <v>162</v>
      </c>
    </row>
    <row r="6" spans="6:25" ht="16.5" x14ac:dyDescent="0.15">
      <c r="H6" s="1" t="s">
        <v>19</v>
      </c>
      <c r="I6" s="1">
        <v>1</v>
      </c>
      <c r="J6" s="1">
        <v>10</v>
      </c>
      <c r="K6" s="1">
        <v>0.1</v>
      </c>
      <c r="L6" s="1">
        <v>0.1</v>
      </c>
      <c r="M6" s="1">
        <v>0.1</v>
      </c>
      <c r="N6" s="1">
        <v>0.8</v>
      </c>
      <c r="O6" s="1">
        <v>-0.3</v>
      </c>
      <c r="P6">
        <f t="shared" si="0"/>
        <v>11.799999999999999</v>
      </c>
      <c r="Q6">
        <f t="shared" si="1"/>
        <v>0.79999999999999893</v>
      </c>
      <c r="X6" s="2">
        <v>5</v>
      </c>
      <c r="Y6" s="2">
        <v>202</v>
      </c>
    </row>
    <row r="7" spans="6:25" ht="16.5" x14ac:dyDescent="0.15">
      <c r="X7" s="2">
        <v>6</v>
      </c>
      <c r="Y7" s="2">
        <v>202</v>
      </c>
    </row>
    <row r="8" spans="6:25" ht="16.5" x14ac:dyDescent="0.15">
      <c r="X8" s="2">
        <v>7</v>
      </c>
      <c r="Y8" s="2">
        <v>242</v>
      </c>
    </row>
    <row r="9" spans="6:25" ht="16.5" x14ac:dyDescent="0.15">
      <c r="X9" s="2">
        <v>8</v>
      </c>
      <c r="Y9" s="2">
        <v>262</v>
      </c>
    </row>
    <row r="10" spans="6:25" ht="16.5" x14ac:dyDescent="0.15">
      <c r="X10" s="2">
        <v>9</v>
      </c>
      <c r="Y10" s="2">
        <v>262</v>
      </c>
    </row>
    <row r="11" spans="6:25" ht="16.5" x14ac:dyDescent="0.15">
      <c r="X11" s="2">
        <v>10</v>
      </c>
      <c r="Y11" s="2">
        <v>302</v>
      </c>
    </row>
    <row r="13" spans="6:25" ht="16.5" x14ac:dyDescent="0.15">
      <c r="G13" s="1" t="s">
        <v>13</v>
      </c>
      <c r="I13" s="1" t="s">
        <v>7</v>
      </c>
      <c r="K13" s="1" t="s">
        <v>8</v>
      </c>
      <c r="M13" s="1" t="s">
        <v>14</v>
      </c>
      <c r="O13" s="1" t="s">
        <v>10</v>
      </c>
      <c r="Q13" s="1" t="s">
        <v>11</v>
      </c>
      <c r="S13" s="1" t="s">
        <v>12</v>
      </c>
    </row>
    <row r="14" spans="6:25" ht="16.5" x14ac:dyDescent="0.15">
      <c r="F14" s="1" t="s">
        <v>15</v>
      </c>
      <c r="G14" s="1">
        <v>8</v>
      </c>
      <c r="H14">
        <v>3</v>
      </c>
      <c r="I14" s="1">
        <v>1</v>
      </c>
      <c r="J14">
        <v>2</v>
      </c>
      <c r="K14" s="1">
        <v>0.1</v>
      </c>
      <c r="L14">
        <v>10</v>
      </c>
      <c r="M14" s="1">
        <v>0.1</v>
      </c>
      <c r="N14">
        <v>8</v>
      </c>
      <c r="O14" s="1">
        <v>0.1</v>
      </c>
      <c r="P14">
        <v>8</v>
      </c>
      <c r="Q14" s="1">
        <v>-0.3</v>
      </c>
      <c r="R14">
        <v>10</v>
      </c>
      <c r="S14" s="1">
        <v>0.8</v>
      </c>
      <c r="T14">
        <v>8</v>
      </c>
    </row>
    <row r="15" spans="6:25" ht="16.5" x14ac:dyDescent="0.15">
      <c r="F15" s="1" t="s">
        <v>16</v>
      </c>
      <c r="G15" s="1">
        <v>2</v>
      </c>
      <c r="H15">
        <v>3</v>
      </c>
      <c r="I15" s="1">
        <v>2</v>
      </c>
      <c r="J15">
        <v>2</v>
      </c>
      <c r="K15" s="1">
        <v>2</v>
      </c>
      <c r="L15">
        <v>10</v>
      </c>
      <c r="M15" s="1">
        <v>0.2</v>
      </c>
      <c r="N15">
        <v>8</v>
      </c>
      <c r="O15" s="1">
        <v>0.2</v>
      </c>
      <c r="P15">
        <v>8</v>
      </c>
      <c r="Q15" s="1">
        <v>-0.1</v>
      </c>
      <c r="R15">
        <v>10</v>
      </c>
      <c r="S15" s="1">
        <v>-0.1</v>
      </c>
      <c r="T15">
        <v>8</v>
      </c>
    </row>
    <row r="16" spans="6:25" ht="16.5" x14ac:dyDescent="0.15">
      <c r="F16" s="1" t="s">
        <v>17</v>
      </c>
      <c r="G16" s="1">
        <v>3</v>
      </c>
      <c r="H16">
        <v>3</v>
      </c>
      <c r="I16" s="1">
        <v>2</v>
      </c>
      <c r="J16">
        <v>2</v>
      </c>
      <c r="K16" s="1">
        <v>0.2</v>
      </c>
      <c r="L16">
        <v>10</v>
      </c>
      <c r="M16" s="1">
        <v>2</v>
      </c>
      <c r="N16">
        <v>8</v>
      </c>
      <c r="O16" s="1">
        <v>0.2</v>
      </c>
      <c r="P16">
        <v>8</v>
      </c>
      <c r="Q16" s="1">
        <v>0.2</v>
      </c>
      <c r="R16">
        <v>10</v>
      </c>
      <c r="S16" s="1">
        <v>-0.1</v>
      </c>
      <c r="T16">
        <v>8</v>
      </c>
    </row>
    <row r="17" spans="1:21" ht="16.5" x14ac:dyDescent="0.15">
      <c r="F17" s="1" t="s">
        <v>18</v>
      </c>
      <c r="G17" s="1">
        <v>3</v>
      </c>
      <c r="H17">
        <v>3</v>
      </c>
      <c r="I17" s="1">
        <v>2</v>
      </c>
      <c r="J17">
        <v>2</v>
      </c>
      <c r="K17" s="1">
        <v>0.2</v>
      </c>
      <c r="L17">
        <v>10</v>
      </c>
      <c r="M17" s="1">
        <v>0.2</v>
      </c>
      <c r="N17">
        <v>8</v>
      </c>
      <c r="O17" s="1">
        <v>2</v>
      </c>
      <c r="P17">
        <v>8</v>
      </c>
      <c r="Q17" s="1">
        <v>-0.1</v>
      </c>
      <c r="R17">
        <v>10</v>
      </c>
      <c r="S17" s="1">
        <v>0.2</v>
      </c>
      <c r="T17">
        <v>8</v>
      </c>
    </row>
    <row r="18" spans="1:21" ht="16.5" x14ac:dyDescent="0.15">
      <c r="F18" s="1" t="s">
        <v>19</v>
      </c>
      <c r="G18" s="1">
        <v>1</v>
      </c>
      <c r="H18">
        <v>3</v>
      </c>
      <c r="I18" s="1">
        <v>10</v>
      </c>
      <c r="J18">
        <v>2</v>
      </c>
      <c r="K18" s="1">
        <v>0.1</v>
      </c>
      <c r="L18">
        <v>10</v>
      </c>
      <c r="M18" s="1">
        <v>0.1</v>
      </c>
      <c r="N18">
        <v>8</v>
      </c>
      <c r="O18" s="1">
        <v>0.1</v>
      </c>
      <c r="P18">
        <v>8</v>
      </c>
      <c r="Q18" s="1">
        <v>0.8</v>
      </c>
      <c r="R18">
        <v>10</v>
      </c>
      <c r="S18" s="1">
        <v>-0.3</v>
      </c>
      <c r="T18">
        <v>8</v>
      </c>
    </row>
    <row r="19" spans="1:21" ht="16.5" x14ac:dyDescent="0.15">
      <c r="F19" s="1" t="s">
        <v>15</v>
      </c>
      <c r="H19">
        <f>G14*H14</f>
        <v>24</v>
      </c>
      <c r="J19">
        <f>I14*J14</f>
        <v>2</v>
      </c>
      <c r="L19">
        <f>K14*L14</f>
        <v>1</v>
      </c>
      <c r="N19">
        <f>M14*N14</f>
        <v>0.8</v>
      </c>
      <c r="P19">
        <f>O14*P14</f>
        <v>0.8</v>
      </c>
      <c r="R19">
        <f>Q14*R14</f>
        <v>-3</v>
      </c>
      <c r="T19">
        <f>S14*T14</f>
        <v>6.4</v>
      </c>
      <c r="U19">
        <f>SUM(G19:T19)</f>
        <v>32</v>
      </c>
    </row>
    <row r="20" spans="1:21" ht="16.5" x14ac:dyDescent="0.15">
      <c r="F20" s="1" t="s">
        <v>16</v>
      </c>
      <c r="H20">
        <f t="shared" ref="H20:H23" si="2">G15*H15</f>
        <v>6</v>
      </c>
      <c r="J20">
        <f t="shared" ref="J20:J23" si="3">I15*J15</f>
        <v>4</v>
      </c>
      <c r="L20">
        <f t="shared" ref="L20:N23" si="4">K15*L15</f>
        <v>20</v>
      </c>
      <c r="N20">
        <f t="shared" si="4"/>
        <v>1.6</v>
      </c>
      <c r="P20">
        <f t="shared" ref="P20" si="5">O15*P15</f>
        <v>1.6</v>
      </c>
      <c r="R20">
        <f t="shared" ref="R20" si="6">Q15*R15</f>
        <v>-1</v>
      </c>
      <c r="T20">
        <f t="shared" ref="T20" si="7">S15*T15</f>
        <v>-0.8</v>
      </c>
      <c r="U20">
        <f t="shared" ref="U20:U23" si="8">SUM(G20:T20)</f>
        <v>31.400000000000002</v>
      </c>
    </row>
    <row r="21" spans="1:21" ht="16.5" x14ac:dyDescent="0.15">
      <c r="F21" s="1" t="s">
        <v>17</v>
      </c>
      <c r="H21">
        <f t="shared" si="2"/>
        <v>9</v>
      </c>
      <c r="J21">
        <f t="shared" si="3"/>
        <v>4</v>
      </c>
      <c r="L21">
        <f t="shared" si="4"/>
        <v>2</v>
      </c>
      <c r="N21">
        <f t="shared" si="4"/>
        <v>16</v>
      </c>
      <c r="P21">
        <f t="shared" ref="P21" si="9">O16*P16</f>
        <v>1.6</v>
      </c>
      <c r="R21">
        <f t="shared" ref="R21" si="10">Q16*R16</f>
        <v>2</v>
      </c>
      <c r="T21">
        <f t="shared" ref="T21" si="11">S16*T16</f>
        <v>-0.8</v>
      </c>
      <c r="U21">
        <f t="shared" si="8"/>
        <v>33.800000000000004</v>
      </c>
    </row>
    <row r="22" spans="1:21" ht="16.5" x14ac:dyDescent="0.15">
      <c r="F22" s="1" t="s">
        <v>18</v>
      </c>
      <c r="H22">
        <f t="shared" si="2"/>
        <v>9</v>
      </c>
      <c r="J22">
        <f t="shared" si="3"/>
        <v>4</v>
      </c>
      <c r="L22">
        <f t="shared" si="4"/>
        <v>2</v>
      </c>
      <c r="N22">
        <f t="shared" si="4"/>
        <v>1.6</v>
      </c>
      <c r="P22">
        <f t="shared" ref="P22" si="12">O17*P17</f>
        <v>16</v>
      </c>
      <c r="R22">
        <f t="shared" ref="R22" si="13">Q17*R17</f>
        <v>-1</v>
      </c>
      <c r="T22">
        <f t="shared" ref="T22" si="14">S17*T17</f>
        <v>1.6</v>
      </c>
      <c r="U22">
        <f t="shared" si="8"/>
        <v>33.200000000000003</v>
      </c>
    </row>
    <row r="23" spans="1:21" ht="16.5" x14ac:dyDescent="0.15">
      <c r="F23" s="1" t="s">
        <v>19</v>
      </c>
      <c r="H23">
        <f t="shared" si="2"/>
        <v>3</v>
      </c>
      <c r="J23">
        <f t="shared" si="3"/>
        <v>20</v>
      </c>
      <c r="L23">
        <f t="shared" si="4"/>
        <v>1</v>
      </c>
      <c r="N23">
        <f t="shared" si="4"/>
        <v>0.8</v>
      </c>
      <c r="P23">
        <f t="shared" ref="P23" si="15">O18*P18</f>
        <v>0.8</v>
      </c>
      <c r="R23">
        <f t="shared" ref="R23" si="16">Q18*R18</f>
        <v>8</v>
      </c>
      <c r="T23">
        <f t="shared" ref="T23" si="17">S18*T18</f>
        <v>-2.4</v>
      </c>
      <c r="U23">
        <f t="shared" si="8"/>
        <v>31.200000000000003</v>
      </c>
    </row>
    <row r="28" spans="1:21" ht="16.5" x14ac:dyDescent="0.15">
      <c r="A28" s="3" t="s">
        <v>4</v>
      </c>
    </row>
    <row r="29" spans="1:21" ht="16.5" x14ac:dyDescent="0.15">
      <c r="A29" s="3" t="s">
        <v>2</v>
      </c>
    </row>
    <row r="30" spans="1:21" ht="16.5" x14ac:dyDescent="0.15">
      <c r="A30" s="3" t="s">
        <v>3</v>
      </c>
    </row>
    <row r="31" spans="1:21" ht="16.5" x14ac:dyDescent="0.15">
      <c r="A31" s="6" t="s">
        <v>5</v>
      </c>
    </row>
    <row r="33" spans="7:14" ht="16.5" x14ac:dyDescent="0.15">
      <c r="G33" s="2">
        <v>5</v>
      </c>
      <c r="H33" s="2">
        <v>1</v>
      </c>
      <c r="I33">
        <f t="shared" ref="I33:I40" si="18">1+((G33-H33)/(100+H33))*2</f>
        <v>1.0792079207920793</v>
      </c>
      <c r="K33" s="2">
        <v>1</v>
      </c>
      <c r="L33" s="2">
        <v>5</v>
      </c>
      <c r="M33">
        <f t="shared" ref="M33:M40" si="19">1+((K33-L33)/(100+L33))*2</f>
        <v>0.92380952380952386</v>
      </c>
      <c r="N33" s="2"/>
    </row>
    <row r="34" spans="7:14" ht="16.5" x14ac:dyDescent="0.15">
      <c r="G34" s="2">
        <v>10</v>
      </c>
      <c r="H34" s="2">
        <v>1</v>
      </c>
      <c r="I34">
        <f t="shared" si="18"/>
        <v>1.1782178217821782</v>
      </c>
      <c r="K34" s="2">
        <v>1</v>
      </c>
      <c r="L34" s="2">
        <v>10</v>
      </c>
      <c r="M34">
        <f t="shared" si="19"/>
        <v>0.83636363636363642</v>
      </c>
      <c r="N34" s="2"/>
    </row>
    <row r="35" spans="7:14" ht="16.5" x14ac:dyDescent="0.15">
      <c r="G35" s="2">
        <v>20</v>
      </c>
      <c r="H35" s="2">
        <v>1</v>
      </c>
      <c r="I35">
        <f t="shared" si="18"/>
        <v>1.3762376237623761</v>
      </c>
      <c r="K35" s="2">
        <v>1</v>
      </c>
      <c r="L35" s="2">
        <v>20</v>
      </c>
      <c r="M35">
        <f t="shared" si="19"/>
        <v>0.68333333333333335</v>
      </c>
      <c r="N35" s="2"/>
    </row>
    <row r="36" spans="7:14" ht="16.5" x14ac:dyDescent="0.15">
      <c r="G36" s="2">
        <v>60</v>
      </c>
      <c r="H36" s="2">
        <v>1</v>
      </c>
      <c r="I36">
        <f t="shared" si="18"/>
        <v>2.1683168316831685</v>
      </c>
      <c r="K36" s="2">
        <v>1</v>
      </c>
      <c r="L36" s="2">
        <v>60</v>
      </c>
      <c r="M36">
        <f t="shared" si="19"/>
        <v>0.26249999999999996</v>
      </c>
      <c r="N36" s="2"/>
    </row>
    <row r="37" spans="7:14" ht="16.5" x14ac:dyDescent="0.15">
      <c r="G37" s="2">
        <v>70</v>
      </c>
      <c r="H37" s="2">
        <v>1</v>
      </c>
      <c r="I37">
        <f t="shared" si="18"/>
        <v>2.3663366336633667</v>
      </c>
      <c r="K37" s="2">
        <v>1</v>
      </c>
      <c r="L37" s="2">
        <v>70</v>
      </c>
      <c r="M37">
        <f t="shared" si="19"/>
        <v>0.18823529411764706</v>
      </c>
      <c r="N37" s="2"/>
    </row>
    <row r="38" spans="7:14" ht="16.5" x14ac:dyDescent="0.15">
      <c r="G38" s="2">
        <v>80</v>
      </c>
      <c r="H38" s="2">
        <v>1</v>
      </c>
      <c r="I38">
        <f t="shared" si="18"/>
        <v>2.5643564356435644</v>
      </c>
      <c r="K38" s="2">
        <v>1</v>
      </c>
      <c r="L38" s="2">
        <v>80</v>
      </c>
      <c r="M38">
        <f t="shared" si="19"/>
        <v>0.12222222222222223</v>
      </c>
      <c r="N38" s="2"/>
    </row>
    <row r="39" spans="7:14" ht="16.5" x14ac:dyDescent="0.15">
      <c r="G39" s="2">
        <v>90</v>
      </c>
      <c r="H39" s="2">
        <v>1</v>
      </c>
      <c r="I39">
        <f t="shared" si="18"/>
        <v>2.7623762376237622</v>
      </c>
      <c r="K39" s="2">
        <v>1</v>
      </c>
      <c r="L39" s="2">
        <v>90</v>
      </c>
      <c r="M39">
        <f t="shared" si="19"/>
        <v>6.315789473684208E-2</v>
      </c>
      <c r="N39" s="2"/>
    </row>
    <row r="40" spans="7:14" ht="16.5" x14ac:dyDescent="0.15">
      <c r="G40" s="2">
        <v>100</v>
      </c>
      <c r="H40" s="2">
        <v>1</v>
      </c>
      <c r="I40">
        <f t="shared" si="18"/>
        <v>2.9603960396039604</v>
      </c>
      <c r="K40" s="2">
        <v>1</v>
      </c>
      <c r="L40" s="2">
        <v>100</v>
      </c>
      <c r="M40">
        <f t="shared" si="19"/>
        <v>1.0000000000000009E-2</v>
      </c>
      <c r="N40" s="2"/>
    </row>
    <row r="41" spans="7:14" ht="16.5" x14ac:dyDescent="0.15">
      <c r="G41" s="2"/>
      <c r="H41" s="2"/>
      <c r="K41" s="2"/>
      <c r="L41" s="2"/>
      <c r="M41" s="2"/>
      <c r="N41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2015-10-26T05:48:34Z</dcterms:created>
  <dcterms:modified xsi:type="dcterms:W3CDTF">2016-04-07T13:31:42Z</dcterms:modified>
</cp:coreProperties>
</file>