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E9C82E3B-3F8F-4B9A-9A07-902DC06859E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Bill Of Materials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37" i="2" l="1"/>
  <c r="L36" i="2"/>
  <c r="L47" i="2" l="1"/>
  <c r="L46" i="2"/>
  <c r="L45" i="2"/>
  <c r="L44" i="2"/>
  <c r="L43" i="2"/>
  <c r="L42" i="2"/>
  <c r="L41" i="2"/>
  <c r="L40" i="2"/>
  <c r="L39" i="2"/>
  <c r="L38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N47" i="2" l="1"/>
  <c r="L48" i="2"/>
  <c r="P47" i="2" l="1"/>
</calcChain>
</file>

<file path=xl/sharedStrings.xml><?xml version="1.0" encoding="utf-8"?>
<sst xmlns="http://schemas.openxmlformats.org/spreadsheetml/2006/main" count="296" uniqueCount="193">
  <si>
    <t>Texas Instruments</t>
  </si>
  <si>
    <t>Part Number</t>
  </si>
  <si>
    <t>Bill Of Materials for C2000 Launchpad</t>
  </si>
  <si>
    <t>Asmbly Gnum</t>
  </si>
  <si>
    <t>Bill Of Materials</t>
  </si>
  <si>
    <t>Created</t>
  </si>
  <si>
    <t>Item</t>
  </si>
  <si>
    <t>Ref</t>
  </si>
  <si>
    <t>Varient</t>
  </si>
  <si>
    <t>Qty</t>
  </si>
  <si>
    <t>Description</t>
  </si>
  <si>
    <t>Notes</t>
  </si>
  <si>
    <t>Mfg</t>
  </si>
  <si>
    <t>Vendor</t>
  </si>
  <si>
    <t>Unit Cost</t>
  </si>
  <si>
    <t>Line Cost</t>
  </si>
  <si>
    <t>R12, R13, R14, R15, R26, R27</t>
  </si>
  <si>
    <t>All</t>
  </si>
  <si>
    <t>RES 330 OHM 1/10W 5% 0402 SMD</t>
  </si>
  <si>
    <t>Panasonic - ECG</t>
  </si>
  <si>
    <t>ERJ-2GEJ331X</t>
  </si>
  <si>
    <t>Digikey</t>
  </si>
  <si>
    <t>P330JTR-ND</t>
  </si>
  <si>
    <t>R1, R4, R5, R17</t>
  </si>
  <si>
    <t>RES 820 OHM 1/10W 5% 0402 SMD</t>
  </si>
  <si>
    <t>ERJ-2GEJ821X</t>
  </si>
  <si>
    <t>P820JTR-ND</t>
  </si>
  <si>
    <t>R22, R23</t>
  </si>
  <si>
    <t>RES 1.0K OHM 1/10W 5% 0402 SMD</t>
  </si>
  <si>
    <t>ERJ-2GEJ102X</t>
  </si>
  <si>
    <t>P1.0KJTR-ND</t>
  </si>
  <si>
    <t>R6, R8, R9, R10, R31</t>
  </si>
  <si>
    <t>RES 2.2K OHM 1/10W 5% 0402 SMD</t>
  </si>
  <si>
    <t>ERJ-2GEJ222X</t>
  </si>
  <si>
    <t>P2.2KJTR-ND</t>
  </si>
  <si>
    <t>R11, R29</t>
  </si>
  <si>
    <t>RES 10K OHM 1/10W 5% 0402 SMD</t>
  </si>
  <si>
    <t>ERJ-2GEJ103X</t>
  </si>
  <si>
    <t>P10KJTR-ND</t>
  </si>
  <si>
    <t>R24</t>
  </si>
  <si>
    <t>RES 12K OHM 1/16W .5% 0402 SMD</t>
  </si>
  <si>
    <t>ERA-2AED123X</t>
  </si>
  <si>
    <t>P12KDETR-ND</t>
  </si>
  <si>
    <t>R7</t>
  </si>
  <si>
    <t>RES 1.0M OHM 1/10W 5% 0402 SMD</t>
  </si>
  <si>
    <t>No-pop</t>
  </si>
  <si>
    <t>ERJ-2GEJ105X</t>
  </si>
  <si>
    <t>P1.0MJTR-ND</t>
  </si>
  <si>
    <t>R16, R18, R19, R20, R21, R25, R28, R30, R32</t>
  </si>
  <si>
    <t>Non-Iso</t>
  </si>
  <si>
    <t>RES 0.0 OHM 1/4W 1206 SMD</t>
  </si>
  <si>
    <t>ERJ-8GEY0R00V</t>
  </si>
  <si>
    <t>P0.0ETR-ND</t>
  </si>
  <si>
    <t>L1, L2</t>
  </si>
  <si>
    <t>FERRITE BEAD 600 OHM 0402</t>
  </si>
  <si>
    <t>Taiyo Yuden</t>
  </si>
  <si>
    <t>BK1005HM601-T</t>
  </si>
  <si>
    <t>587-1839-2-ND</t>
  </si>
  <si>
    <t>L3</t>
  </si>
  <si>
    <t>FERRITE BEAD 220 OHM 0402</t>
  </si>
  <si>
    <t>BKP1005HS221-T</t>
  </si>
  <si>
    <t>587-2088-1-ND</t>
  </si>
  <si>
    <t>L4</t>
  </si>
  <si>
    <t>FERRITE CHIP 60 OHM 1.5A 0402</t>
    <phoneticPr fontId="3" type="noConversion"/>
  </si>
  <si>
    <t>TDK Corporation</t>
  </si>
  <si>
    <t>MPZ1005S600C</t>
  </si>
  <si>
    <t>445-2980-2-ND</t>
  </si>
  <si>
    <t>C9, C12, C13, C14, C16</t>
  </si>
  <si>
    <t>CAP .10UF 16V CERAMIC Y5V 0402</t>
  </si>
  <si>
    <t>Yageo</t>
  </si>
  <si>
    <t>CC0402ZRY5V7BB104</t>
  </si>
  <si>
    <t>311-1047-2-ND</t>
  </si>
  <si>
    <t>C7</t>
  </si>
  <si>
    <t>CAP CER 1.0UF 6.3V X5R 20% 0402</t>
  </si>
  <si>
    <t>C1005X5R0J105M</t>
  </si>
  <si>
    <t>445-1415-2-ND</t>
  </si>
  <si>
    <t>C5, C6, C19, C20, C21</t>
  </si>
  <si>
    <t>CAP CER 2.2UF 6.3V 20% X5R 0402</t>
  </si>
  <si>
    <t>JMK105BJ225MV-F</t>
  </si>
  <si>
    <t>Dugu</t>
  </si>
  <si>
    <t>587-1453-2-ND</t>
  </si>
  <si>
    <t>C15</t>
  </si>
  <si>
    <t>CAP CER 3.3UF 4.0V X5R 0402</t>
  </si>
  <si>
    <t>AMK105BJ335MV-F</t>
  </si>
  <si>
    <t>587-2236-2-ND</t>
  </si>
  <si>
    <t>C10, C11</t>
  </si>
  <si>
    <t>CAP CER 4.7UF 4V X5R 0402</t>
  </si>
  <si>
    <t>AMK105BJ475MV-F</t>
  </si>
  <si>
    <t>587-1966-2-ND</t>
  </si>
  <si>
    <t>C3, C4</t>
  </si>
  <si>
    <t>CAP CER 36PF 50V C0G 0402</t>
  </si>
  <si>
    <t>C1005C0G1H360J</t>
  </si>
  <si>
    <t>445-4903-2-ND</t>
  </si>
  <si>
    <t>C17, C18</t>
  </si>
  <si>
    <t>C8</t>
  </si>
  <si>
    <t>CAP TANTALUM 100UF 6.3V 10% SMD</t>
  </si>
  <si>
    <t>Nichicon</t>
  </si>
  <si>
    <t>F930J107KBA</t>
  </si>
  <si>
    <t>493-4109-2-ND</t>
  </si>
  <si>
    <t>F1</t>
  </si>
  <si>
    <t>PTC RESETTABLE .50A 15V 1812</t>
  </si>
  <si>
    <t>Bourns Inc.</t>
  </si>
  <si>
    <t>MF-MSMF050-2</t>
  </si>
  <si>
    <t>MF-MSMF050-2TR-ND</t>
  </si>
  <si>
    <t>S1</t>
  </si>
  <si>
    <t>SWITCH DIP 3POS TOP SLIDE SMT</t>
  </si>
  <si>
    <t>CTS Electrocomponents</t>
  </si>
  <si>
    <t>204-3ST</t>
  </si>
  <si>
    <t>CT2043ST-ND</t>
  </si>
  <si>
    <t>S4</t>
  </si>
  <si>
    <t>SWITCH DIP DPST 1POS SMT</t>
  </si>
  <si>
    <t>204-211ST</t>
  </si>
  <si>
    <t>CT204211ST-ND</t>
  </si>
  <si>
    <t>S2, S3</t>
  </si>
  <si>
    <t>SW TACT SPST-NO MOM 160GF SMD</t>
  </si>
  <si>
    <t>TE Connectivity</t>
  </si>
  <si>
    <t>FSM2JSMATR</t>
  </si>
  <si>
    <t>450-1757-2-ND</t>
  </si>
  <si>
    <t>Q1, Q2</t>
  </si>
  <si>
    <t>Crystal</t>
  </si>
  <si>
    <t>Q3</t>
  </si>
  <si>
    <t>CRYSTAL 12.0000 MHZ 18PF SMD</t>
  </si>
  <si>
    <t>Abracon Corporation</t>
  </si>
  <si>
    <t>ABLS2-12.000MHZ-D4Y-T</t>
  </si>
  <si>
    <t>535-9869-2-ND</t>
  </si>
  <si>
    <t>D6</t>
  </si>
  <si>
    <t>LED RED HIGH BRIGHT ESS SMD</t>
  </si>
  <si>
    <t>Panasonic - SSG</t>
  </si>
  <si>
    <t>LNJ237W82RA</t>
  </si>
  <si>
    <t>LNJ237W82RATR-ND</t>
  </si>
  <si>
    <t>D1</t>
  </si>
  <si>
    <t>LED GREEN HIGH BRIGHT ESS SMD</t>
  </si>
  <si>
    <t>LNJ337W83RA</t>
  </si>
  <si>
    <t>LNJ337W83RATR-ND</t>
  </si>
  <si>
    <t>D2, D3, D4, D5, D7, D8</t>
  </si>
  <si>
    <t>LED BLUE HIGH BRIGHT ESS SMD</t>
  </si>
  <si>
    <t>LNJ937W8CRA</t>
  </si>
  <si>
    <t>LNJ937W8CRATR-ND</t>
  </si>
  <si>
    <t>JP1, JP2, JP3</t>
  </si>
  <si>
    <t>Iso</t>
  </si>
  <si>
    <t>BERGSTIK II .100" SR STRAIGHT</t>
  </si>
  <si>
    <t>FCI</t>
  </si>
  <si>
    <t>609-3506-ND</t>
  </si>
  <si>
    <t>J1 &amp; J5, J2 &amp; J6</t>
  </si>
  <si>
    <t>J3</t>
  </si>
  <si>
    <t>CON1</t>
  </si>
  <si>
    <t>CONN RECEPT MINI-USB TYPE B SMT</t>
  </si>
  <si>
    <t>Mill-Max Manufacturing Corp.</t>
  </si>
  <si>
    <t>ED90341TR-ND</t>
  </si>
  <si>
    <t>U4</t>
  </si>
  <si>
    <t>IC LDO REG 800MA 3.3V SOT223-4</t>
  </si>
  <si>
    <t>TLV1117-33CDCYR</t>
  </si>
  <si>
    <t>296-21112-2-ND</t>
  </si>
  <si>
    <t>U2, U3</t>
  </si>
  <si>
    <t>IC BUFF/DVR DL NON-INV SOT236</t>
  </si>
  <si>
    <t>SN74LVC2G07DBVR</t>
  </si>
  <si>
    <t>296-13494-2-ND</t>
  </si>
  <si>
    <t>U5</t>
  </si>
  <si>
    <t>ISOLAT DGTL 2.5KVRMS 4CH 16-SOIC</t>
  </si>
  <si>
    <t>ISO7240CDWR</t>
  </si>
  <si>
    <t>ISO7240CDWR-ND</t>
  </si>
  <si>
    <t>U7</t>
  </si>
  <si>
    <t>ISOLAT DGTL 3KVRMS 3CH 16-SOIC</t>
  </si>
  <si>
    <t>ISO7231CDWR</t>
  </si>
  <si>
    <t>ISO7231CDWR-ND</t>
  </si>
  <si>
    <t>U6</t>
  </si>
  <si>
    <t>IC USB HS DUAL UART/FIFO 64-QFN</t>
  </si>
  <si>
    <t>FTDI, Future Technology Devices International Ltd</t>
  </si>
  <si>
    <t>FT2232HQ-REEL</t>
  </si>
  <si>
    <t>768-1025-2-ND</t>
  </si>
  <si>
    <t>U8</t>
  </si>
  <si>
    <t>IC EEPROM 2KBIT 3MHZ SOT23-6</t>
  </si>
  <si>
    <t>Microchip Technology</t>
  </si>
  <si>
    <t>93LC56BT-I/OT</t>
  </si>
  <si>
    <t>93LC56BT-I/OTTR-ND</t>
  </si>
  <si>
    <t>U1</t>
  </si>
  <si>
    <t>IC MCU 32BIT 64KB FLASH 48LQFP</t>
  </si>
  <si>
    <t>-</t>
  </si>
  <si>
    <t>=</t>
  </si>
  <si>
    <t>Note: All Items with Texas Instruments listed as vendor will be consigned by Texas Instruments</t>
  </si>
  <si>
    <t>LAUNCHXL-F28027F</t>
    <phoneticPr fontId="1" type="noConversion"/>
  </si>
  <si>
    <t>TMS320F28027FPTS</t>
    <phoneticPr fontId="1" type="noConversion"/>
  </si>
  <si>
    <t>TMS320F28027FPTS-ND</t>
    <phoneticPr fontId="1" type="noConversion"/>
  </si>
  <si>
    <t>68001-102HLF</t>
    <phoneticPr fontId="1" type="noConversion"/>
  </si>
  <si>
    <t>897-43-005-00-100001</t>
    <phoneticPr fontId="1" type="noConversion"/>
  </si>
  <si>
    <t>CONN RCPT 20POS 0.1 TIN PCB</t>
    <phoneticPr fontId="1" type="noConversion"/>
  </si>
  <si>
    <t>Samtec Inc.</t>
    <phoneticPr fontId="1" type="noConversion"/>
  </si>
  <si>
    <t>SAM1204-10-ND</t>
    <phoneticPr fontId="1" type="noConversion"/>
  </si>
  <si>
    <t>Stk Number</t>
    <phoneticPr fontId="1" type="noConversion"/>
  </si>
  <si>
    <t>SSQ-110-03-T-D</t>
    <phoneticPr fontId="1" type="noConversion"/>
  </si>
  <si>
    <t>CONN RCPT 3POS 0.1 TIN PCB</t>
    <phoneticPr fontId="1" type="noConversion"/>
  </si>
  <si>
    <t>SSQ-103-03-T-S</t>
    <phoneticPr fontId="1" type="noConversion"/>
  </si>
  <si>
    <t>SAM1206-03-ND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</si>
</sst>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u/>
      <sz val="11"/>
      <color theme="10"/>
      <name val="等线"/>
      <family val="2"/>
      <scheme val="minor"/>
    </font>
    <font>
      <b/>
      <sz val="8"/>
      <name val="Verdana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  <xf numFmtId="14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6" fillId="0" borderId="1" xfId="0" applyFont="1" applyBorder="1" applyAlignment="1">
      <alignment vertical="top" wrapText="1"/>
    </xf>
    <xf numFmtId="0" fontId="7" fillId="0" borderId="0" xfId="0" applyFont="1"/>
    <xf numFmtId="0" fontId="3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8" fillId="0" borderId="2" xfId="1" applyFont="1" applyBorder="1" applyAlignment="1" applyProtection="1">
      <alignment horizontal="left" vertical="top"/>
    </xf>
    <xf numFmtId="176" fontId="3" fillId="0" borderId="2" xfId="0" applyNumberFormat="1" applyFont="1" applyBorder="1" applyAlignment="1">
      <alignment horizontal="left" vertical="top" wrapText="1"/>
    </xf>
    <xf numFmtId="2" fontId="3" fillId="0" borderId="2" xfId="0" applyNumberFormat="1" applyFont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 wrapText="1"/>
    </xf>
    <xf numFmtId="0" fontId="8" fillId="0" borderId="2" xfId="1" applyFont="1" applyFill="1" applyBorder="1" applyAlignment="1" applyProtection="1">
      <alignment horizontal="left" vertical="top"/>
    </xf>
    <xf numFmtId="2" fontId="3" fillId="0" borderId="2" xfId="0" applyNumberFormat="1" applyFont="1" applyFill="1" applyBorder="1" applyAlignment="1">
      <alignment horizontal="left" vertical="top" wrapText="1"/>
    </xf>
    <xf numFmtId="0" fontId="0" fillId="0" borderId="0" xfId="0" applyFill="1"/>
    <xf numFmtId="176" fontId="3" fillId="0" borderId="2" xfId="0" applyNumberFormat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0" fontId="8" fillId="2" borderId="2" xfId="1" applyFont="1" applyFill="1" applyBorder="1" applyAlignment="1" applyProtection="1">
      <alignment horizontal="left" vertical="top"/>
    </xf>
    <xf numFmtId="2" fontId="3" fillId="2" borderId="2" xfId="0" applyNumberFormat="1" applyFont="1" applyFill="1" applyBorder="1" applyAlignment="1">
      <alignment horizontal="left" vertical="top" wrapText="1"/>
    </xf>
    <xf numFmtId="2" fontId="0" fillId="0" borderId="0" xfId="0" applyNumberFormat="1"/>
    <xf numFmtId="2" fontId="7" fillId="0" borderId="2" xfId="0" applyNumberFormat="1" applyFont="1" applyBorder="1" applyAlignment="1">
      <alignment horizontal="left" vertical="top"/>
    </xf>
    <xf numFmtId="0" fontId="9" fillId="0" borderId="0" xfId="0" applyFont="1"/>
    <xf numFmtId="0" fontId="5" fillId="0" borderId="0" xfId="1" applyAlignment="1" applyProtection="1"/>
    <xf numFmtId="0" fontId="9" fillId="0" borderId="0" xfId="0" applyFont="1" applyFill="1" applyBorder="1" applyAlignment="1">
      <alignment horizontal="left" vertical="top" wrapText="1"/>
    </xf>
    <xf numFmtId="0" fontId="0" fillId="0" borderId="0" xfId="0" applyFill="1" applyBorder="1"/>
    <xf numFmtId="0" fontId="5" fillId="0" borderId="0" xfId="1" applyFill="1" applyBorder="1" applyAlignment="1" applyProtection="1"/>
    <xf numFmtId="176" fontId="9" fillId="0" borderId="0" xfId="0" applyNumberFormat="1" applyFont="1" applyFill="1" applyBorder="1" applyAlignment="1">
      <alignment horizontal="right" vertical="top" wrapText="1"/>
    </xf>
    <xf numFmtId="2" fontId="9" fillId="0" borderId="0" xfId="0" applyNumberFormat="1" applyFont="1" applyFill="1" applyBorder="1" applyAlignment="1">
      <alignment horizontal="right" vertical="top" wrapText="1"/>
    </xf>
    <xf numFmtId="0" fontId="0" fillId="0" borderId="0" xfId="0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igikey.com/Suppliers/us/Nichicon.page?lang=EN" TargetMode="External"/><Relationship Id="rId13" Type="http://schemas.openxmlformats.org/officeDocument/2006/relationships/hyperlink" Target="http://digikey.com/Suppliers/us/Texas-Instruments.page?lang=EN" TargetMode="External"/><Relationship Id="rId18" Type="http://schemas.openxmlformats.org/officeDocument/2006/relationships/hyperlink" Target="http://digikey.com/Suppliers/us/Panasonic-Semiconductors.page?lang=EN" TargetMode="External"/><Relationship Id="rId26" Type="http://schemas.openxmlformats.org/officeDocument/2006/relationships/hyperlink" Target="http://digikey.com/Suppliers/us/CTS-Corporation-Electrocomponents.page?lang=EN" TargetMode="External"/><Relationship Id="rId3" Type="http://schemas.openxmlformats.org/officeDocument/2006/relationships/hyperlink" Target="http://digikey.com/Suppliers/us/Yageo.page?lang=EN" TargetMode="External"/><Relationship Id="rId21" Type="http://schemas.openxmlformats.org/officeDocument/2006/relationships/hyperlink" Target="http://digikey.com/Suppliers/us/Mill-Max.page?lang=EN" TargetMode="External"/><Relationship Id="rId7" Type="http://schemas.openxmlformats.org/officeDocument/2006/relationships/hyperlink" Target="http://digikey.com/Suppliers/us/TDK.page?lang=EN" TargetMode="External"/><Relationship Id="rId12" Type="http://schemas.openxmlformats.org/officeDocument/2006/relationships/hyperlink" Target="http://digikey.com/Suppliers/us/Texas-Instruments.page?lang=EN" TargetMode="External"/><Relationship Id="rId17" Type="http://schemas.openxmlformats.org/officeDocument/2006/relationships/hyperlink" Target="http://digikey.com/Suppliers/us/Panasonic-Semiconductors.page?lang=EN" TargetMode="External"/><Relationship Id="rId25" Type="http://schemas.openxmlformats.org/officeDocument/2006/relationships/hyperlink" Target="http://digikey.com/Suppliers/us/CTS-Corporation-Electrocomponents.page?lang=EN" TargetMode="External"/><Relationship Id="rId2" Type="http://schemas.openxmlformats.org/officeDocument/2006/relationships/hyperlink" Target="http://digikey.com/Suppliers/us/Panasonic-Electronic-Components.page?lang=EN" TargetMode="External"/><Relationship Id="rId16" Type="http://schemas.openxmlformats.org/officeDocument/2006/relationships/hyperlink" Target="http://digikey.com/Suppliers/us/Abracon.page?lang=EN" TargetMode="External"/><Relationship Id="rId20" Type="http://schemas.openxmlformats.org/officeDocument/2006/relationships/hyperlink" Target="http://digikey.com/Suppliers/us/FCI.page?lang=EN" TargetMode="External"/><Relationship Id="rId29" Type="http://schemas.openxmlformats.org/officeDocument/2006/relationships/hyperlink" Target="http://digikey.com/Suppliers/us/Taiyo-Yuden.page?lang=EN" TargetMode="External"/><Relationship Id="rId1" Type="http://schemas.openxmlformats.org/officeDocument/2006/relationships/hyperlink" Target="http://digikey.com/Suppliers/us/Taiyo-Yuden.page?lang=EN" TargetMode="External"/><Relationship Id="rId6" Type="http://schemas.openxmlformats.org/officeDocument/2006/relationships/hyperlink" Target="http://digikey.com/Suppliers/us/Taiyo-Yuden.page?lang=EN" TargetMode="External"/><Relationship Id="rId11" Type="http://schemas.openxmlformats.org/officeDocument/2006/relationships/hyperlink" Target="http://digikey.com/Suppliers/us/Texas-Instruments.page?lang=EN" TargetMode="External"/><Relationship Id="rId24" Type="http://schemas.openxmlformats.org/officeDocument/2006/relationships/hyperlink" Target="http://digikey.com/Suppliers/us/Texas-Instruments.page?lang=EN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digikey.com/Suppliers/us/Taiyo-Yuden.page?lang=EN" TargetMode="External"/><Relationship Id="rId15" Type="http://schemas.openxmlformats.org/officeDocument/2006/relationships/hyperlink" Target="http://digikey.com/Suppliers/us/Microchip-Technology.page?lang=EN" TargetMode="External"/><Relationship Id="rId23" Type="http://schemas.openxmlformats.org/officeDocument/2006/relationships/hyperlink" Target="http://digikey.com/Suppliers/us/TDK.page?lang=EN" TargetMode="External"/><Relationship Id="rId28" Type="http://schemas.openxmlformats.org/officeDocument/2006/relationships/hyperlink" Target="http://digikey.com/Suppliers/us/Taiyo-Yuden.page?lang=EN" TargetMode="External"/><Relationship Id="rId10" Type="http://schemas.openxmlformats.org/officeDocument/2006/relationships/hyperlink" Target="http://digikey.com/Suppliers/us/Texas-Instruments.page?lang=EN" TargetMode="External"/><Relationship Id="rId19" Type="http://schemas.openxmlformats.org/officeDocument/2006/relationships/hyperlink" Target="http://digikey.com/Suppliers/us/Panasonic-Semiconductors.page?lang=EN" TargetMode="External"/><Relationship Id="rId31" Type="http://schemas.openxmlformats.org/officeDocument/2006/relationships/hyperlink" Target="http://digikey.com/Suppliers/us/3M.page?lang=EN" TargetMode="External"/><Relationship Id="rId4" Type="http://schemas.openxmlformats.org/officeDocument/2006/relationships/hyperlink" Target="http://digikey.com/Suppliers/us/TDK.page?lang=EN" TargetMode="External"/><Relationship Id="rId9" Type="http://schemas.openxmlformats.org/officeDocument/2006/relationships/hyperlink" Target="http://digikey.com/Suppliers/us/Future-Technology-Devices.page?lang=EN" TargetMode="External"/><Relationship Id="rId14" Type="http://schemas.openxmlformats.org/officeDocument/2006/relationships/hyperlink" Target="http://digikey.com/Suppliers/us/Bourns.page?lang=EN" TargetMode="External"/><Relationship Id="rId22" Type="http://schemas.openxmlformats.org/officeDocument/2006/relationships/hyperlink" Target="http://digikey.com/Suppliers/us/Tyco-Electronics-Alcoswitch.page?lang=EN" TargetMode="External"/><Relationship Id="rId27" Type="http://schemas.openxmlformats.org/officeDocument/2006/relationships/hyperlink" Target="http://digikey.com/Suppliers/us/TDK.page?lang=EN" TargetMode="External"/><Relationship Id="rId30" Type="http://schemas.openxmlformats.org/officeDocument/2006/relationships/hyperlink" Target="http://digikey.com/Suppliers/us/3M.page?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2E381-C7A2-436A-BED2-88FA2D387B70}">
  <dimension ref="A1:P55"/>
  <sheetViews>
    <sheetView tabSelected="1" topLeftCell="A25" workbookViewId="0">
      <selection activeCell="F49" sqref="F49"/>
    </sheetView>
  </sheetViews>
  <sheetFormatPr defaultRowHeight="13.8" x14ac:dyDescent="0.25"/>
  <cols>
    <col min="1" max="1" width="5.33203125" customWidth="1"/>
    <col min="2" max="2" width="21.5546875" style="7" customWidth="1"/>
    <col min="3" max="3" width="13.6640625" customWidth="1"/>
    <col min="4" max="4" width="4.6640625" customWidth="1"/>
    <col min="5" max="5" width="35.44140625" bestFit="1" customWidth="1"/>
    <col min="6" max="6" width="35.44140625" customWidth="1"/>
    <col min="7" max="7" width="43.109375" bestFit="1" customWidth="1"/>
    <col min="8" max="8" width="23" bestFit="1" customWidth="1"/>
    <col min="9" max="9" width="13.6640625" customWidth="1"/>
    <col min="10" max="10" width="21" bestFit="1" customWidth="1"/>
    <col min="11" max="12" width="7.6640625" customWidth="1"/>
    <col min="257" max="257" width="5.33203125" customWidth="1"/>
    <col min="258" max="258" width="21.5546875" customWidth="1"/>
    <col min="259" max="259" width="13.6640625" customWidth="1"/>
    <col min="260" max="260" width="4.6640625" customWidth="1"/>
    <col min="261" max="261" width="35.44140625" bestFit="1" customWidth="1"/>
    <col min="262" max="262" width="35.44140625" customWidth="1"/>
    <col min="263" max="263" width="43.109375" bestFit="1" customWidth="1"/>
    <col min="264" max="264" width="23" bestFit="1" customWidth="1"/>
    <col min="265" max="265" width="13.6640625" customWidth="1"/>
    <col min="266" max="266" width="21" bestFit="1" customWidth="1"/>
    <col min="267" max="268" width="7.6640625" customWidth="1"/>
    <col min="513" max="513" width="5.33203125" customWidth="1"/>
    <col min="514" max="514" width="21.5546875" customWidth="1"/>
    <col min="515" max="515" width="13.6640625" customWidth="1"/>
    <col min="516" max="516" width="4.6640625" customWidth="1"/>
    <col min="517" max="517" width="35.44140625" bestFit="1" customWidth="1"/>
    <col min="518" max="518" width="35.44140625" customWidth="1"/>
    <col min="519" max="519" width="43.109375" bestFit="1" customWidth="1"/>
    <col min="520" max="520" width="23" bestFit="1" customWidth="1"/>
    <col min="521" max="521" width="13.6640625" customWidth="1"/>
    <col min="522" max="522" width="21" bestFit="1" customWidth="1"/>
    <col min="523" max="524" width="7.6640625" customWidth="1"/>
    <col min="769" max="769" width="5.33203125" customWidth="1"/>
    <col min="770" max="770" width="21.5546875" customWidth="1"/>
    <col min="771" max="771" width="13.6640625" customWidth="1"/>
    <col min="772" max="772" width="4.6640625" customWidth="1"/>
    <col min="773" max="773" width="35.44140625" bestFit="1" customWidth="1"/>
    <col min="774" max="774" width="35.44140625" customWidth="1"/>
    <col min="775" max="775" width="43.109375" bestFit="1" customWidth="1"/>
    <col min="776" max="776" width="23" bestFit="1" customWidth="1"/>
    <col min="777" max="777" width="13.6640625" customWidth="1"/>
    <col min="778" max="778" width="21" bestFit="1" customWidth="1"/>
    <col min="779" max="780" width="7.6640625" customWidth="1"/>
    <col min="1025" max="1025" width="5.33203125" customWidth="1"/>
    <col min="1026" max="1026" width="21.5546875" customWidth="1"/>
    <col min="1027" max="1027" width="13.6640625" customWidth="1"/>
    <col min="1028" max="1028" width="4.6640625" customWidth="1"/>
    <col min="1029" max="1029" width="35.44140625" bestFit="1" customWidth="1"/>
    <col min="1030" max="1030" width="35.44140625" customWidth="1"/>
    <col min="1031" max="1031" width="43.109375" bestFit="1" customWidth="1"/>
    <col min="1032" max="1032" width="23" bestFit="1" customWidth="1"/>
    <col min="1033" max="1033" width="13.6640625" customWidth="1"/>
    <col min="1034" max="1034" width="21" bestFit="1" customWidth="1"/>
    <col min="1035" max="1036" width="7.6640625" customWidth="1"/>
    <col min="1281" max="1281" width="5.33203125" customWidth="1"/>
    <col min="1282" max="1282" width="21.5546875" customWidth="1"/>
    <col min="1283" max="1283" width="13.6640625" customWidth="1"/>
    <col min="1284" max="1284" width="4.6640625" customWidth="1"/>
    <col min="1285" max="1285" width="35.44140625" bestFit="1" customWidth="1"/>
    <col min="1286" max="1286" width="35.44140625" customWidth="1"/>
    <col min="1287" max="1287" width="43.109375" bestFit="1" customWidth="1"/>
    <col min="1288" max="1288" width="23" bestFit="1" customWidth="1"/>
    <col min="1289" max="1289" width="13.6640625" customWidth="1"/>
    <col min="1290" max="1290" width="21" bestFit="1" customWidth="1"/>
    <col min="1291" max="1292" width="7.6640625" customWidth="1"/>
    <col min="1537" max="1537" width="5.33203125" customWidth="1"/>
    <col min="1538" max="1538" width="21.5546875" customWidth="1"/>
    <col min="1539" max="1539" width="13.6640625" customWidth="1"/>
    <col min="1540" max="1540" width="4.6640625" customWidth="1"/>
    <col min="1541" max="1541" width="35.44140625" bestFit="1" customWidth="1"/>
    <col min="1542" max="1542" width="35.44140625" customWidth="1"/>
    <col min="1543" max="1543" width="43.109375" bestFit="1" customWidth="1"/>
    <col min="1544" max="1544" width="23" bestFit="1" customWidth="1"/>
    <col min="1545" max="1545" width="13.6640625" customWidth="1"/>
    <col min="1546" max="1546" width="21" bestFit="1" customWidth="1"/>
    <col min="1547" max="1548" width="7.6640625" customWidth="1"/>
    <col min="1793" max="1793" width="5.33203125" customWidth="1"/>
    <col min="1794" max="1794" width="21.5546875" customWidth="1"/>
    <col min="1795" max="1795" width="13.6640625" customWidth="1"/>
    <col min="1796" max="1796" width="4.6640625" customWidth="1"/>
    <col min="1797" max="1797" width="35.44140625" bestFit="1" customWidth="1"/>
    <col min="1798" max="1798" width="35.44140625" customWidth="1"/>
    <col min="1799" max="1799" width="43.109375" bestFit="1" customWidth="1"/>
    <col min="1800" max="1800" width="23" bestFit="1" customWidth="1"/>
    <col min="1801" max="1801" width="13.6640625" customWidth="1"/>
    <col min="1802" max="1802" width="21" bestFit="1" customWidth="1"/>
    <col min="1803" max="1804" width="7.6640625" customWidth="1"/>
    <col min="2049" max="2049" width="5.33203125" customWidth="1"/>
    <col min="2050" max="2050" width="21.5546875" customWidth="1"/>
    <col min="2051" max="2051" width="13.6640625" customWidth="1"/>
    <col min="2052" max="2052" width="4.6640625" customWidth="1"/>
    <col min="2053" max="2053" width="35.44140625" bestFit="1" customWidth="1"/>
    <col min="2054" max="2054" width="35.44140625" customWidth="1"/>
    <col min="2055" max="2055" width="43.109375" bestFit="1" customWidth="1"/>
    <col min="2056" max="2056" width="23" bestFit="1" customWidth="1"/>
    <col min="2057" max="2057" width="13.6640625" customWidth="1"/>
    <col min="2058" max="2058" width="21" bestFit="1" customWidth="1"/>
    <col min="2059" max="2060" width="7.6640625" customWidth="1"/>
    <col min="2305" max="2305" width="5.33203125" customWidth="1"/>
    <col min="2306" max="2306" width="21.5546875" customWidth="1"/>
    <col min="2307" max="2307" width="13.6640625" customWidth="1"/>
    <col min="2308" max="2308" width="4.6640625" customWidth="1"/>
    <col min="2309" max="2309" width="35.44140625" bestFit="1" customWidth="1"/>
    <col min="2310" max="2310" width="35.44140625" customWidth="1"/>
    <col min="2311" max="2311" width="43.109375" bestFit="1" customWidth="1"/>
    <col min="2312" max="2312" width="23" bestFit="1" customWidth="1"/>
    <col min="2313" max="2313" width="13.6640625" customWidth="1"/>
    <col min="2314" max="2314" width="21" bestFit="1" customWidth="1"/>
    <col min="2315" max="2316" width="7.6640625" customWidth="1"/>
    <col min="2561" max="2561" width="5.33203125" customWidth="1"/>
    <col min="2562" max="2562" width="21.5546875" customWidth="1"/>
    <col min="2563" max="2563" width="13.6640625" customWidth="1"/>
    <col min="2564" max="2564" width="4.6640625" customWidth="1"/>
    <col min="2565" max="2565" width="35.44140625" bestFit="1" customWidth="1"/>
    <col min="2566" max="2566" width="35.44140625" customWidth="1"/>
    <col min="2567" max="2567" width="43.109375" bestFit="1" customWidth="1"/>
    <col min="2568" max="2568" width="23" bestFit="1" customWidth="1"/>
    <col min="2569" max="2569" width="13.6640625" customWidth="1"/>
    <col min="2570" max="2570" width="21" bestFit="1" customWidth="1"/>
    <col min="2571" max="2572" width="7.6640625" customWidth="1"/>
    <col min="2817" max="2817" width="5.33203125" customWidth="1"/>
    <col min="2818" max="2818" width="21.5546875" customWidth="1"/>
    <col min="2819" max="2819" width="13.6640625" customWidth="1"/>
    <col min="2820" max="2820" width="4.6640625" customWidth="1"/>
    <col min="2821" max="2821" width="35.44140625" bestFit="1" customWidth="1"/>
    <col min="2822" max="2822" width="35.44140625" customWidth="1"/>
    <col min="2823" max="2823" width="43.109375" bestFit="1" customWidth="1"/>
    <col min="2824" max="2824" width="23" bestFit="1" customWidth="1"/>
    <col min="2825" max="2825" width="13.6640625" customWidth="1"/>
    <col min="2826" max="2826" width="21" bestFit="1" customWidth="1"/>
    <col min="2827" max="2828" width="7.6640625" customWidth="1"/>
    <col min="3073" max="3073" width="5.33203125" customWidth="1"/>
    <col min="3074" max="3074" width="21.5546875" customWidth="1"/>
    <col min="3075" max="3075" width="13.6640625" customWidth="1"/>
    <col min="3076" max="3076" width="4.6640625" customWidth="1"/>
    <col min="3077" max="3077" width="35.44140625" bestFit="1" customWidth="1"/>
    <col min="3078" max="3078" width="35.44140625" customWidth="1"/>
    <col min="3079" max="3079" width="43.109375" bestFit="1" customWidth="1"/>
    <col min="3080" max="3080" width="23" bestFit="1" customWidth="1"/>
    <col min="3081" max="3081" width="13.6640625" customWidth="1"/>
    <col min="3082" max="3082" width="21" bestFit="1" customWidth="1"/>
    <col min="3083" max="3084" width="7.6640625" customWidth="1"/>
    <col min="3329" max="3329" width="5.33203125" customWidth="1"/>
    <col min="3330" max="3330" width="21.5546875" customWidth="1"/>
    <col min="3331" max="3331" width="13.6640625" customWidth="1"/>
    <col min="3332" max="3332" width="4.6640625" customWidth="1"/>
    <col min="3333" max="3333" width="35.44140625" bestFit="1" customWidth="1"/>
    <col min="3334" max="3334" width="35.44140625" customWidth="1"/>
    <col min="3335" max="3335" width="43.109375" bestFit="1" customWidth="1"/>
    <col min="3336" max="3336" width="23" bestFit="1" customWidth="1"/>
    <col min="3337" max="3337" width="13.6640625" customWidth="1"/>
    <col min="3338" max="3338" width="21" bestFit="1" customWidth="1"/>
    <col min="3339" max="3340" width="7.6640625" customWidth="1"/>
    <col min="3585" max="3585" width="5.33203125" customWidth="1"/>
    <col min="3586" max="3586" width="21.5546875" customWidth="1"/>
    <col min="3587" max="3587" width="13.6640625" customWidth="1"/>
    <col min="3588" max="3588" width="4.6640625" customWidth="1"/>
    <col min="3589" max="3589" width="35.44140625" bestFit="1" customWidth="1"/>
    <col min="3590" max="3590" width="35.44140625" customWidth="1"/>
    <col min="3591" max="3591" width="43.109375" bestFit="1" customWidth="1"/>
    <col min="3592" max="3592" width="23" bestFit="1" customWidth="1"/>
    <col min="3593" max="3593" width="13.6640625" customWidth="1"/>
    <col min="3594" max="3594" width="21" bestFit="1" customWidth="1"/>
    <col min="3595" max="3596" width="7.6640625" customWidth="1"/>
    <col min="3841" max="3841" width="5.33203125" customWidth="1"/>
    <col min="3842" max="3842" width="21.5546875" customWidth="1"/>
    <col min="3843" max="3843" width="13.6640625" customWidth="1"/>
    <col min="3844" max="3844" width="4.6640625" customWidth="1"/>
    <col min="3845" max="3845" width="35.44140625" bestFit="1" customWidth="1"/>
    <col min="3846" max="3846" width="35.44140625" customWidth="1"/>
    <col min="3847" max="3847" width="43.109375" bestFit="1" customWidth="1"/>
    <col min="3848" max="3848" width="23" bestFit="1" customWidth="1"/>
    <col min="3849" max="3849" width="13.6640625" customWidth="1"/>
    <col min="3850" max="3850" width="21" bestFit="1" customWidth="1"/>
    <col min="3851" max="3852" width="7.6640625" customWidth="1"/>
    <col min="4097" max="4097" width="5.33203125" customWidth="1"/>
    <col min="4098" max="4098" width="21.5546875" customWidth="1"/>
    <col min="4099" max="4099" width="13.6640625" customWidth="1"/>
    <col min="4100" max="4100" width="4.6640625" customWidth="1"/>
    <col min="4101" max="4101" width="35.44140625" bestFit="1" customWidth="1"/>
    <col min="4102" max="4102" width="35.44140625" customWidth="1"/>
    <col min="4103" max="4103" width="43.109375" bestFit="1" customWidth="1"/>
    <col min="4104" max="4104" width="23" bestFit="1" customWidth="1"/>
    <col min="4105" max="4105" width="13.6640625" customWidth="1"/>
    <col min="4106" max="4106" width="21" bestFit="1" customWidth="1"/>
    <col min="4107" max="4108" width="7.6640625" customWidth="1"/>
    <col min="4353" max="4353" width="5.33203125" customWidth="1"/>
    <col min="4354" max="4354" width="21.5546875" customWidth="1"/>
    <col min="4355" max="4355" width="13.6640625" customWidth="1"/>
    <col min="4356" max="4356" width="4.6640625" customWidth="1"/>
    <col min="4357" max="4357" width="35.44140625" bestFit="1" customWidth="1"/>
    <col min="4358" max="4358" width="35.44140625" customWidth="1"/>
    <col min="4359" max="4359" width="43.109375" bestFit="1" customWidth="1"/>
    <col min="4360" max="4360" width="23" bestFit="1" customWidth="1"/>
    <col min="4361" max="4361" width="13.6640625" customWidth="1"/>
    <col min="4362" max="4362" width="21" bestFit="1" customWidth="1"/>
    <col min="4363" max="4364" width="7.6640625" customWidth="1"/>
    <col min="4609" max="4609" width="5.33203125" customWidth="1"/>
    <col min="4610" max="4610" width="21.5546875" customWidth="1"/>
    <col min="4611" max="4611" width="13.6640625" customWidth="1"/>
    <col min="4612" max="4612" width="4.6640625" customWidth="1"/>
    <col min="4613" max="4613" width="35.44140625" bestFit="1" customWidth="1"/>
    <col min="4614" max="4614" width="35.44140625" customWidth="1"/>
    <col min="4615" max="4615" width="43.109375" bestFit="1" customWidth="1"/>
    <col min="4616" max="4616" width="23" bestFit="1" customWidth="1"/>
    <col min="4617" max="4617" width="13.6640625" customWidth="1"/>
    <col min="4618" max="4618" width="21" bestFit="1" customWidth="1"/>
    <col min="4619" max="4620" width="7.6640625" customWidth="1"/>
    <col min="4865" max="4865" width="5.33203125" customWidth="1"/>
    <col min="4866" max="4866" width="21.5546875" customWidth="1"/>
    <col min="4867" max="4867" width="13.6640625" customWidth="1"/>
    <col min="4868" max="4868" width="4.6640625" customWidth="1"/>
    <col min="4869" max="4869" width="35.44140625" bestFit="1" customWidth="1"/>
    <col min="4870" max="4870" width="35.44140625" customWidth="1"/>
    <col min="4871" max="4871" width="43.109375" bestFit="1" customWidth="1"/>
    <col min="4872" max="4872" width="23" bestFit="1" customWidth="1"/>
    <col min="4873" max="4873" width="13.6640625" customWidth="1"/>
    <col min="4874" max="4874" width="21" bestFit="1" customWidth="1"/>
    <col min="4875" max="4876" width="7.6640625" customWidth="1"/>
    <col min="5121" max="5121" width="5.33203125" customWidth="1"/>
    <col min="5122" max="5122" width="21.5546875" customWidth="1"/>
    <col min="5123" max="5123" width="13.6640625" customWidth="1"/>
    <col min="5124" max="5124" width="4.6640625" customWidth="1"/>
    <col min="5125" max="5125" width="35.44140625" bestFit="1" customWidth="1"/>
    <col min="5126" max="5126" width="35.44140625" customWidth="1"/>
    <col min="5127" max="5127" width="43.109375" bestFit="1" customWidth="1"/>
    <col min="5128" max="5128" width="23" bestFit="1" customWidth="1"/>
    <col min="5129" max="5129" width="13.6640625" customWidth="1"/>
    <col min="5130" max="5130" width="21" bestFit="1" customWidth="1"/>
    <col min="5131" max="5132" width="7.6640625" customWidth="1"/>
    <col min="5377" max="5377" width="5.33203125" customWidth="1"/>
    <col min="5378" max="5378" width="21.5546875" customWidth="1"/>
    <col min="5379" max="5379" width="13.6640625" customWidth="1"/>
    <col min="5380" max="5380" width="4.6640625" customWidth="1"/>
    <col min="5381" max="5381" width="35.44140625" bestFit="1" customWidth="1"/>
    <col min="5382" max="5382" width="35.44140625" customWidth="1"/>
    <col min="5383" max="5383" width="43.109375" bestFit="1" customWidth="1"/>
    <col min="5384" max="5384" width="23" bestFit="1" customWidth="1"/>
    <col min="5385" max="5385" width="13.6640625" customWidth="1"/>
    <col min="5386" max="5386" width="21" bestFit="1" customWidth="1"/>
    <col min="5387" max="5388" width="7.6640625" customWidth="1"/>
    <col min="5633" max="5633" width="5.33203125" customWidth="1"/>
    <col min="5634" max="5634" width="21.5546875" customWidth="1"/>
    <col min="5635" max="5635" width="13.6640625" customWidth="1"/>
    <col min="5636" max="5636" width="4.6640625" customWidth="1"/>
    <col min="5637" max="5637" width="35.44140625" bestFit="1" customWidth="1"/>
    <col min="5638" max="5638" width="35.44140625" customWidth="1"/>
    <col min="5639" max="5639" width="43.109375" bestFit="1" customWidth="1"/>
    <col min="5640" max="5640" width="23" bestFit="1" customWidth="1"/>
    <col min="5641" max="5641" width="13.6640625" customWidth="1"/>
    <col min="5642" max="5642" width="21" bestFit="1" customWidth="1"/>
    <col min="5643" max="5644" width="7.6640625" customWidth="1"/>
    <col min="5889" max="5889" width="5.33203125" customWidth="1"/>
    <col min="5890" max="5890" width="21.5546875" customWidth="1"/>
    <col min="5891" max="5891" width="13.6640625" customWidth="1"/>
    <col min="5892" max="5892" width="4.6640625" customWidth="1"/>
    <col min="5893" max="5893" width="35.44140625" bestFit="1" customWidth="1"/>
    <col min="5894" max="5894" width="35.44140625" customWidth="1"/>
    <col min="5895" max="5895" width="43.109375" bestFit="1" customWidth="1"/>
    <col min="5896" max="5896" width="23" bestFit="1" customWidth="1"/>
    <col min="5897" max="5897" width="13.6640625" customWidth="1"/>
    <col min="5898" max="5898" width="21" bestFit="1" customWidth="1"/>
    <col min="5899" max="5900" width="7.6640625" customWidth="1"/>
    <col min="6145" max="6145" width="5.33203125" customWidth="1"/>
    <col min="6146" max="6146" width="21.5546875" customWidth="1"/>
    <col min="6147" max="6147" width="13.6640625" customWidth="1"/>
    <col min="6148" max="6148" width="4.6640625" customWidth="1"/>
    <col min="6149" max="6149" width="35.44140625" bestFit="1" customWidth="1"/>
    <col min="6150" max="6150" width="35.44140625" customWidth="1"/>
    <col min="6151" max="6151" width="43.109375" bestFit="1" customWidth="1"/>
    <col min="6152" max="6152" width="23" bestFit="1" customWidth="1"/>
    <col min="6153" max="6153" width="13.6640625" customWidth="1"/>
    <col min="6154" max="6154" width="21" bestFit="1" customWidth="1"/>
    <col min="6155" max="6156" width="7.6640625" customWidth="1"/>
    <col min="6401" max="6401" width="5.33203125" customWidth="1"/>
    <col min="6402" max="6402" width="21.5546875" customWidth="1"/>
    <col min="6403" max="6403" width="13.6640625" customWidth="1"/>
    <col min="6404" max="6404" width="4.6640625" customWidth="1"/>
    <col min="6405" max="6405" width="35.44140625" bestFit="1" customWidth="1"/>
    <col min="6406" max="6406" width="35.44140625" customWidth="1"/>
    <col min="6407" max="6407" width="43.109375" bestFit="1" customWidth="1"/>
    <col min="6408" max="6408" width="23" bestFit="1" customWidth="1"/>
    <col min="6409" max="6409" width="13.6640625" customWidth="1"/>
    <col min="6410" max="6410" width="21" bestFit="1" customWidth="1"/>
    <col min="6411" max="6412" width="7.6640625" customWidth="1"/>
    <col min="6657" max="6657" width="5.33203125" customWidth="1"/>
    <col min="6658" max="6658" width="21.5546875" customWidth="1"/>
    <col min="6659" max="6659" width="13.6640625" customWidth="1"/>
    <col min="6660" max="6660" width="4.6640625" customWidth="1"/>
    <col min="6661" max="6661" width="35.44140625" bestFit="1" customWidth="1"/>
    <col min="6662" max="6662" width="35.44140625" customWidth="1"/>
    <col min="6663" max="6663" width="43.109375" bestFit="1" customWidth="1"/>
    <col min="6664" max="6664" width="23" bestFit="1" customWidth="1"/>
    <col min="6665" max="6665" width="13.6640625" customWidth="1"/>
    <col min="6666" max="6666" width="21" bestFit="1" customWidth="1"/>
    <col min="6667" max="6668" width="7.6640625" customWidth="1"/>
    <col min="6913" max="6913" width="5.33203125" customWidth="1"/>
    <col min="6914" max="6914" width="21.5546875" customWidth="1"/>
    <col min="6915" max="6915" width="13.6640625" customWidth="1"/>
    <col min="6916" max="6916" width="4.6640625" customWidth="1"/>
    <col min="6917" max="6917" width="35.44140625" bestFit="1" customWidth="1"/>
    <col min="6918" max="6918" width="35.44140625" customWidth="1"/>
    <col min="6919" max="6919" width="43.109375" bestFit="1" customWidth="1"/>
    <col min="6920" max="6920" width="23" bestFit="1" customWidth="1"/>
    <col min="6921" max="6921" width="13.6640625" customWidth="1"/>
    <col min="6922" max="6922" width="21" bestFit="1" customWidth="1"/>
    <col min="6923" max="6924" width="7.6640625" customWidth="1"/>
    <col min="7169" max="7169" width="5.33203125" customWidth="1"/>
    <col min="7170" max="7170" width="21.5546875" customWidth="1"/>
    <col min="7171" max="7171" width="13.6640625" customWidth="1"/>
    <col min="7172" max="7172" width="4.6640625" customWidth="1"/>
    <col min="7173" max="7173" width="35.44140625" bestFit="1" customWidth="1"/>
    <col min="7174" max="7174" width="35.44140625" customWidth="1"/>
    <col min="7175" max="7175" width="43.109375" bestFit="1" customWidth="1"/>
    <col min="7176" max="7176" width="23" bestFit="1" customWidth="1"/>
    <col min="7177" max="7177" width="13.6640625" customWidth="1"/>
    <col min="7178" max="7178" width="21" bestFit="1" customWidth="1"/>
    <col min="7179" max="7180" width="7.6640625" customWidth="1"/>
    <col min="7425" max="7425" width="5.33203125" customWidth="1"/>
    <col min="7426" max="7426" width="21.5546875" customWidth="1"/>
    <col min="7427" max="7427" width="13.6640625" customWidth="1"/>
    <col min="7428" max="7428" width="4.6640625" customWidth="1"/>
    <col min="7429" max="7429" width="35.44140625" bestFit="1" customWidth="1"/>
    <col min="7430" max="7430" width="35.44140625" customWidth="1"/>
    <col min="7431" max="7431" width="43.109375" bestFit="1" customWidth="1"/>
    <col min="7432" max="7432" width="23" bestFit="1" customWidth="1"/>
    <col min="7433" max="7433" width="13.6640625" customWidth="1"/>
    <col min="7434" max="7434" width="21" bestFit="1" customWidth="1"/>
    <col min="7435" max="7436" width="7.6640625" customWidth="1"/>
    <col min="7681" max="7681" width="5.33203125" customWidth="1"/>
    <col min="7682" max="7682" width="21.5546875" customWidth="1"/>
    <col min="7683" max="7683" width="13.6640625" customWidth="1"/>
    <col min="7684" max="7684" width="4.6640625" customWidth="1"/>
    <col min="7685" max="7685" width="35.44140625" bestFit="1" customWidth="1"/>
    <col min="7686" max="7686" width="35.44140625" customWidth="1"/>
    <col min="7687" max="7687" width="43.109375" bestFit="1" customWidth="1"/>
    <col min="7688" max="7688" width="23" bestFit="1" customWidth="1"/>
    <col min="7689" max="7689" width="13.6640625" customWidth="1"/>
    <col min="7690" max="7690" width="21" bestFit="1" customWidth="1"/>
    <col min="7691" max="7692" width="7.6640625" customWidth="1"/>
    <col min="7937" max="7937" width="5.33203125" customWidth="1"/>
    <col min="7938" max="7938" width="21.5546875" customWidth="1"/>
    <col min="7939" max="7939" width="13.6640625" customWidth="1"/>
    <col min="7940" max="7940" width="4.6640625" customWidth="1"/>
    <col min="7941" max="7941" width="35.44140625" bestFit="1" customWidth="1"/>
    <col min="7942" max="7942" width="35.44140625" customWidth="1"/>
    <col min="7943" max="7943" width="43.109375" bestFit="1" customWidth="1"/>
    <col min="7944" max="7944" width="23" bestFit="1" customWidth="1"/>
    <col min="7945" max="7945" width="13.6640625" customWidth="1"/>
    <col min="7946" max="7946" width="21" bestFit="1" customWidth="1"/>
    <col min="7947" max="7948" width="7.6640625" customWidth="1"/>
    <col min="8193" max="8193" width="5.33203125" customWidth="1"/>
    <col min="8194" max="8194" width="21.5546875" customWidth="1"/>
    <col min="8195" max="8195" width="13.6640625" customWidth="1"/>
    <col min="8196" max="8196" width="4.6640625" customWidth="1"/>
    <col min="8197" max="8197" width="35.44140625" bestFit="1" customWidth="1"/>
    <col min="8198" max="8198" width="35.44140625" customWidth="1"/>
    <col min="8199" max="8199" width="43.109375" bestFit="1" customWidth="1"/>
    <col min="8200" max="8200" width="23" bestFit="1" customWidth="1"/>
    <col min="8201" max="8201" width="13.6640625" customWidth="1"/>
    <col min="8202" max="8202" width="21" bestFit="1" customWidth="1"/>
    <col min="8203" max="8204" width="7.6640625" customWidth="1"/>
    <col min="8449" max="8449" width="5.33203125" customWidth="1"/>
    <col min="8450" max="8450" width="21.5546875" customWidth="1"/>
    <col min="8451" max="8451" width="13.6640625" customWidth="1"/>
    <col min="8452" max="8452" width="4.6640625" customWidth="1"/>
    <col min="8453" max="8453" width="35.44140625" bestFit="1" customWidth="1"/>
    <col min="8454" max="8454" width="35.44140625" customWidth="1"/>
    <col min="8455" max="8455" width="43.109375" bestFit="1" customWidth="1"/>
    <col min="8456" max="8456" width="23" bestFit="1" customWidth="1"/>
    <col min="8457" max="8457" width="13.6640625" customWidth="1"/>
    <col min="8458" max="8458" width="21" bestFit="1" customWidth="1"/>
    <col min="8459" max="8460" width="7.6640625" customWidth="1"/>
    <col min="8705" max="8705" width="5.33203125" customWidth="1"/>
    <col min="8706" max="8706" width="21.5546875" customWidth="1"/>
    <col min="8707" max="8707" width="13.6640625" customWidth="1"/>
    <col min="8708" max="8708" width="4.6640625" customWidth="1"/>
    <col min="8709" max="8709" width="35.44140625" bestFit="1" customWidth="1"/>
    <col min="8710" max="8710" width="35.44140625" customWidth="1"/>
    <col min="8711" max="8711" width="43.109375" bestFit="1" customWidth="1"/>
    <col min="8712" max="8712" width="23" bestFit="1" customWidth="1"/>
    <col min="8713" max="8713" width="13.6640625" customWidth="1"/>
    <col min="8714" max="8714" width="21" bestFit="1" customWidth="1"/>
    <col min="8715" max="8716" width="7.6640625" customWidth="1"/>
    <col min="8961" max="8961" width="5.33203125" customWidth="1"/>
    <col min="8962" max="8962" width="21.5546875" customWidth="1"/>
    <col min="8963" max="8963" width="13.6640625" customWidth="1"/>
    <col min="8964" max="8964" width="4.6640625" customWidth="1"/>
    <col min="8965" max="8965" width="35.44140625" bestFit="1" customWidth="1"/>
    <col min="8966" max="8966" width="35.44140625" customWidth="1"/>
    <col min="8967" max="8967" width="43.109375" bestFit="1" customWidth="1"/>
    <col min="8968" max="8968" width="23" bestFit="1" customWidth="1"/>
    <col min="8969" max="8969" width="13.6640625" customWidth="1"/>
    <col min="8970" max="8970" width="21" bestFit="1" customWidth="1"/>
    <col min="8971" max="8972" width="7.6640625" customWidth="1"/>
    <col min="9217" max="9217" width="5.33203125" customWidth="1"/>
    <col min="9218" max="9218" width="21.5546875" customWidth="1"/>
    <col min="9219" max="9219" width="13.6640625" customWidth="1"/>
    <col min="9220" max="9220" width="4.6640625" customWidth="1"/>
    <col min="9221" max="9221" width="35.44140625" bestFit="1" customWidth="1"/>
    <col min="9222" max="9222" width="35.44140625" customWidth="1"/>
    <col min="9223" max="9223" width="43.109375" bestFit="1" customWidth="1"/>
    <col min="9224" max="9224" width="23" bestFit="1" customWidth="1"/>
    <col min="9225" max="9225" width="13.6640625" customWidth="1"/>
    <col min="9226" max="9226" width="21" bestFit="1" customWidth="1"/>
    <col min="9227" max="9228" width="7.6640625" customWidth="1"/>
    <col min="9473" max="9473" width="5.33203125" customWidth="1"/>
    <col min="9474" max="9474" width="21.5546875" customWidth="1"/>
    <col min="9475" max="9475" width="13.6640625" customWidth="1"/>
    <col min="9476" max="9476" width="4.6640625" customWidth="1"/>
    <col min="9477" max="9477" width="35.44140625" bestFit="1" customWidth="1"/>
    <col min="9478" max="9478" width="35.44140625" customWidth="1"/>
    <col min="9479" max="9479" width="43.109375" bestFit="1" customWidth="1"/>
    <col min="9480" max="9480" width="23" bestFit="1" customWidth="1"/>
    <col min="9481" max="9481" width="13.6640625" customWidth="1"/>
    <col min="9482" max="9482" width="21" bestFit="1" customWidth="1"/>
    <col min="9483" max="9484" width="7.6640625" customWidth="1"/>
    <col min="9729" max="9729" width="5.33203125" customWidth="1"/>
    <col min="9730" max="9730" width="21.5546875" customWidth="1"/>
    <col min="9731" max="9731" width="13.6640625" customWidth="1"/>
    <col min="9732" max="9732" width="4.6640625" customWidth="1"/>
    <col min="9733" max="9733" width="35.44140625" bestFit="1" customWidth="1"/>
    <col min="9734" max="9734" width="35.44140625" customWidth="1"/>
    <col min="9735" max="9735" width="43.109375" bestFit="1" customWidth="1"/>
    <col min="9736" max="9736" width="23" bestFit="1" customWidth="1"/>
    <col min="9737" max="9737" width="13.6640625" customWidth="1"/>
    <col min="9738" max="9738" width="21" bestFit="1" customWidth="1"/>
    <col min="9739" max="9740" width="7.6640625" customWidth="1"/>
    <col min="9985" max="9985" width="5.33203125" customWidth="1"/>
    <col min="9986" max="9986" width="21.5546875" customWidth="1"/>
    <col min="9987" max="9987" width="13.6640625" customWidth="1"/>
    <col min="9988" max="9988" width="4.6640625" customWidth="1"/>
    <col min="9989" max="9989" width="35.44140625" bestFit="1" customWidth="1"/>
    <col min="9990" max="9990" width="35.44140625" customWidth="1"/>
    <col min="9991" max="9991" width="43.109375" bestFit="1" customWidth="1"/>
    <col min="9992" max="9992" width="23" bestFit="1" customWidth="1"/>
    <col min="9993" max="9993" width="13.6640625" customWidth="1"/>
    <col min="9994" max="9994" width="21" bestFit="1" customWidth="1"/>
    <col min="9995" max="9996" width="7.6640625" customWidth="1"/>
    <col min="10241" max="10241" width="5.33203125" customWidth="1"/>
    <col min="10242" max="10242" width="21.5546875" customWidth="1"/>
    <col min="10243" max="10243" width="13.6640625" customWidth="1"/>
    <col min="10244" max="10244" width="4.6640625" customWidth="1"/>
    <col min="10245" max="10245" width="35.44140625" bestFit="1" customWidth="1"/>
    <col min="10246" max="10246" width="35.44140625" customWidth="1"/>
    <col min="10247" max="10247" width="43.109375" bestFit="1" customWidth="1"/>
    <col min="10248" max="10248" width="23" bestFit="1" customWidth="1"/>
    <col min="10249" max="10249" width="13.6640625" customWidth="1"/>
    <col min="10250" max="10250" width="21" bestFit="1" customWidth="1"/>
    <col min="10251" max="10252" width="7.6640625" customWidth="1"/>
    <col min="10497" max="10497" width="5.33203125" customWidth="1"/>
    <col min="10498" max="10498" width="21.5546875" customWidth="1"/>
    <col min="10499" max="10499" width="13.6640625" customWidth="1"/>
    <col min="10500" max="10500" width="4.6640625" customWidth="1"/>
    <col min="10501" max="10501" width="35.44140625" bestFit="1" customWidth="1"/>
    <col min="10502" max="10502" width="35.44140625" customWidth="1"/>
    <col min="10503" max="10503" width="43.109375" bestFit="1" customWidth="1"/>
    <col min="10504" max="10504" width="23" bestFit="1" customWidth="1"/>
    <col min="10505" max="10505" width="13.6640625" customWidth="1"/>
    <col min="10506" max="10506" width="21" bestFit="1" customWidth="1"/>
    <col min="10507" max="10508" width="7.6640625" customWidth="1"/>
    <col min="10753" max="10753" width="5.33203125" customWidth="1"/>
    <col min="10754" max="10754" width="21.5546875" customWidth="1"/>
    <col min="10755" max="10755" width="13.6640625" customWidth="1"/>
    <col min="10756" max="10756" width="4.6640625" customWidth="1"/>
    <col min="10757" max="10757" width="35.44140625" bestFit="1" customWidth="1"/>
    <col min="10758" max="10758" width="35.44140625" customWidth="1"/>
    <col min="10759" max="10759" width="43.109375" bestFit="1" customWidth="1"/>
    <col min="10760" max="10760" width="23" bestFit="1" customWidth="1"/>
    <col min="10761" max="10761" width="13.6640625" customWidth="1"/>
    <col min="10762" max="10762" width="21" bestFit="1" customWidth="1"/>
    <col min="10763" max="10764" width="7.6640625" customWidth="1"/>
    <col min="11009" max="11009" width="5.33203125" customWidth="1"/>
    <col min="11010" max="11010" width="21.5546875" customWidth="1"/>
    <col min="11011" max="11011" width="13.6640625" customWidth="1"/>
    <col min="11012" max="11012" width="4.6640625" customWidth="1"/>
    <col min="11013" max="11013" width="35.44140625" bestFit="1" customWidth="1"/>
    <col min="11014" max="11014" width="35.44140625" customWidth="1"/>
    <col min="11015" max="11015" width="43.109375" bestFit="1" customWidth="1"/>
    <col min="11016" max="11016" width="23" bestFit="1" customWidth="1"/>
    <col min="11017" max="11017" width="13.6640625" customWidth="1"/>
    <col min="11018" max="11018" width="21" bestFit="1" customWidth="1"/>
    <col min="11019" max="11020" width="7.6640625" customWidth="1"/>
    <col min="11265" max="11265" width="5.33203125" customWidth="1"/>
    <col min="11266" max="11266" width="21.5546875" customWidth="1"/>
    <col min="11267" max="11267" width="13.6640625" customWidth="1"/>
    <col min="11268" max="11268" width="4.6640625" customWidth="1"/>
    <col min="11269" max="11269" width="35.44140625" bestFit="1" customWidth="1"/>
    <col min="11270" max="11270" width="35.44140625" customWidth="1"/>
    <col min="11271" max="11271" width="43.109375" bestFit="1" customWidth="1"/>
    <col min="11272" max="11272" width="23" bestFit="1" customWidth="1"/>
    <col min="11273" max="11273" width="13.6640625" customWidth="1"/>
    <col min="11274" max="11274" width="21" bestFit="1" customWidth="1"/>
    <col min="11275" max="11276" width="7.6640625" customWidth="1"/>
    <col min="11521" max="11521" width="5.33203125" customWidth="1"/>
    <col min="11522" max="11522" width="21.5546875" customWidth="1"/>
    <col min="11523" max="11523" width="13.6640625" customWidth="1"/>
    <col min="11524" max="11524" width="4.6640625" customWidth="1"/>
    <col min="11525" max="11525" width="35.44140625" bestFit="1" customWidth="1"/>
    <col min="11526" max="11526" width="35.44140625" customWidth="1"/>
    <col min="11527" max="11527" width="43.109375" bestFit="1" customWidth="1"/>
    <col min="11528" max="11528" width="23" bestFit="1" customWidth="1"/>
    <col min="11529" max="11529" width="13.6640625" customWidth="1"/>
    <col min="11530" max="11530" width="21" bestFit="1" customWidth="1"/>
    <col min="11531" max="11532" width="7.6640625" customWidth="1"/>
    <col min="11777" max="11777" width="5.33203125" customWidth="1"/>
    <col min="11778" max="11778" width="21.5546875" customWidth="1"/>
    <col min="11779" max="11779" width="13.6640625" customWidth="1"/>
    <col min="11780" max="11780" width="4.6640625" customWidth="1"/>
    <col min="11781" max="11781" width="35.44140625" bestFit="1" customWidth="1"/>
    <col min="11782" max="11782" width="35.44140625" customWidth="1"/>
    <col min="11783" max="11783" width="43.109375" bestFit="1" customWidth="1"/>
    <col min="11784" max="11784" width="23" bestFit="1" customWidth="1"/>
    <col min="11785" max="11785" width="13.6640625" customWidth="1"/>
    <col min="11786" max="11786" width="21" bestFit="1" customWidth="1"/>
    <col min="11787" max="11788" width="7.6640625" customWidth="1"/>
    <col min="12033" max="12033" width="5.33203125" customWidth="1"/>
    <col min="12034" max="12034" width="21.5546875" customWidth="1"/>
    <col min="12035" max="12035" width="13.6640625" customWidth="1"/>
    <col min="12036" max="12036" width="4.6640625" customWidth="1"/>
    <col min="12037" max="12037" width="35.44140625" bestFit="1" customWidth="1"/>
    <col min="12038" max="12038" width="35.44140625" customWidth="1"/>
    <col min="12039" max="12039" width="43.109375" bestFit="1" customWidth="1"/>
    <col min="12040" max="12040" width="23" bestFit="1" customWidth="1"/>
    <col min="12041" max="12041" width="13.6640625" customWidth="1"/>
    <col min="12042" max="12042" width="21" bestFit="1" customWidth="1"/>
    <col min="12043" max="12044" width="7.6640625" customWidth="1"/>
    <col min="12289" max="12289" width="5.33203125" customWidth="1"/>
    <col min="12290" max="12290" width="21.5546875" customWidth="1"/>
    <col min="12291" max="12291" width="13.6640625" customWidth="1"/>
    <col min="12292" max="12292" width="4.6640625" customWidth="1"/>
    <col min="12293" max="12293" width="35.44140625" bestFit="1" customWidth="1"/>
    <col min="12294" max="12294" width="35.44140625" customWidth="1"/>
    <col min="12295" max="12295" width="43.109375" bestFit="1" customWidth="1"/>
    <col min="12296" max="12296" width="23" bestFit="1" customWidth="1"/>
    <col min="12297" max="12297" width="13.6640625" customWidth="1"/>
    <col min="12298" max="12298" width="21" bestFit="1" customWidth="1"/>
    <col min="12299" max="12300" width="7.6640625" customWidth="1"/>
    <col min="12545" max="12545" width="5.33203125" customWidth="1"/>
    <col min="12546" max="12546" width="21.5546875" customWidth="1"/>
    <col min="12547" max="12547" width="13.6640625" customWidth="1"/>
    <col min="12548" max="12548" width="4.6640625" customWidth="1"/>
    <col min="12549" max="12549" width="35.44140625" bestFit="1" customWidth="1"/>
    <col min="12550" max="12550" width="35.44140625" customWidth="1"/>
    <col min="12551" max="12551" width="43.109375" bestFit="1" customWidth="1"/>
    <col min="12552" max="12552" width="23" bestFit="1" customWidth="1"/>
    <col min="12553" max="12553" width="13.6640625" customWidth="1"/>
    <col min="12554" max="12554" width="21" bestFit="1" customWidth="1"/>
    <col min="12555" max="12556" width="7.6640625" customWidth="1"/>
    <col min="12801" max="12801" width="5.33203125" customWidth="1"/>
    <col min="12802" max="12802" width="21.5546875" customWidth="1"/>
    <col min="12803" max="12803" width="13.6640625" customWidth="1"/>
    <col min="12804" max="12804" width="4.6640625" customWidth="1"/>
    <col min="12805" max="12805" width="35.44140625" bestFit="1" customWidth="1"/>
    <col min="12806" max="12806" width="35.44140625" customWidth="1"/>
    <col min="12807" max="12807" width="43.109375" bestFit="1" customWidth="1"/>
    <col min="12808" max="12808" width="23" bestFit="1" customWidth="1"/>
    <col min="12809" max="12809" width="13.6640625" customWidth="1"/>
    <col min="12810" max="12810" width="21" bestFit="1" customWidth="1"/>
    <col min="12811" max="12812" width="7.6640625" customWidth="1"/>
    <col min="13057" max="13057" width="5.33203125" customWidth="1"/>
    <col min="13058" max="13058" width="21.5546875" customWidth="1"/>
    <col min="13059" max="13059" width="13.6640625" customWidth="1"/>
    <col min="13060" max="13060" width="4.6640625" customWidth="1"/>
    <col min="13061" max="13061" width="35.44140625" bestFit="1" customWidth="1"/>
    <col min="13062" max="13062" width="35.44140625" customWidth="1"/>
    <col min="13063" max="13063" width="43.109375" bestFit="1" customWidth="1"/>
    <col min="13064" max="13064" width="23" bestFit="1" customWidth="1"/>
    <col min="13065" max="13065" width="13.6640625" customWidth="1"/>
    <col min="13066" max="13066" width="21" bestFit="1" customWidth="1"/>
    <col min="13067" max="13068" width="7.6640625" customWidth="1"/>
    <col min="13313" max="13313" width="5.33203125" customWidth="1"/>
    <col min="13314" max="13314" width="21.5546875" customWidth="1"/>
    <col min="13315" max="13315" width="13.6640625" customWidth="1"/>
    <col min="13316" max="13316" width="4.6640625" customWidth="1"/>
    <col min="13317" max="13317" width="35.44140625" bestFit="1" customWidth="1"/>
    <col min="13318" max="13318" width="35.44140625" customWidth="1"/>
    <col min="13319" max="13319" width="43.109375" bestFit="1" customWidth="1"/>
    <col min="13320" max="13320" width="23" bestFit="1" customWidth="1"/>
    <col min="13321" max="13321" width="13.6640625" customWidth="1"/>
    <col min="13322" max="13322" width="21" bestFit="1" customWidth="1"/>
    <col min="13323" max="13324" width="7.6640625" customWidth="1"/>
    <col min="13569" max="13569" width="5.33203125" customWidth="1"/>
    <col min="13570" max="13570" width="21.5546875" customWidth="1"/>
    <col min="13571" max="13571" width="13.6640625" customWidth="1"/>
    <col min="13572" max="13572" width="4.6640625" customWidth="1"/>
    <col min="13573" max="13573" width="35.44140625" bestFit="1" customWidth="1"/>
    <col min="13574" max="13574" width="35.44140625" customWidth="1"/>
    <col min="13575" max="13575" width="43.109375" bestFit="1" customWidth="1"/>
    <col min="13576" max="13576" width="23" bestFit="1" customWidth="1"/>
    <col min="13577" max="13577" width="13.6640625" customWidth="1"/>
    <col min="13578" max="13578" width="21" bestFit="1" customWidth="1"/>
    <col min="13579" max="13580" width="7.6640625" customWidth="1"/>
    <col min="13825" max="13825" width="5.33203125" customWidth="1"/>
    <col min="13826" max="13826" width="21.5546875" customWidth="1"/>
    <col min="13827" max="13827" width="13.6640625" customWidth="1"/>
    <col min="13828" max="13828" width="4.6640625" customWidth="1"/>
    <col min="13829" max="13829" width="35.44140625" bestFit="1" customWidth="1"/>
    <col min="13830" max="13830" width="35.44140625" customWidth="1"/>
    <col min="13831" max="13831" width="43.109375" bestFit="1" customWidth="1"/>
    <col min="13832" max="13832" width="23" bestFit="1" customWidth="1"/>
    <col min="13833" max="13833" width="13.6640625" customWidth="1"/>
    <col min="13834" max="13834" width="21" bestFit="1" customWidth="1"/>
    <col min="13835" max="13836" width="7.6640625" customWidth="1"/>
    <col min="14081" max="14081" width="5.33203125" customWidth="1"/>
    <col min="14082" max="14082" width="21.5546875" customWidth="1"/>
    <col min="14083" max="14083" width="13.6640625" customWidth="1"/>
    <col min="14084" max="14084" width="4.6640625" customWidth="1"/>
    <col min="14085" max="14085" width="35.44140625" bestFit="1" customWidth="1"/>
    <col min="14086" max="14086" width="35.44140625" customWidth="1"/>
    <col min="14087" max="14087" width="43.109375" bestFit="1" customWidth="1"/>
    <col min="14088" max="14088" width="23" bestFit="1" customWidth="1"/>
    <col min="14089" max="14089" width="13.6640625" customWidth="1"/>
    <col min="14090" max="14090" width="21" bestFit="1" customWidth="1"/>
    <col min="14091" max="14092" width="7.6640625" customWidth="1"/>
    <col min="14337" max="14337" width="5.33203125" customWidth="1"/>
    <col min="14338" max="14338" width="21.5546875" customWidth="1"/>
    <col min="14339" max="14339" width="13.6640625" customWidth="1"/>
    <col min="14340" max="14340" width="4.6640625" customWidth="1"/>
    <col min="14341" max="14341" width="35.44140625" bestFit="1" customWidth="1"/>
    <col min="14342" max="14342" width="35.44140625" customWidth="1"/>
    <col min="14343" max="14343" width="43.109375" bestFit="1" customWidth="1"/>
    <col min="14344" max="14344" width="23" bestFit="1" customWidth="1"/>
    <col min="14345" max="14345" width="13.6640625" customWidth="1"/>
    <col min="14346" max="14346" width="21" bestFit="1" customWidth="1"/>
    <col min="14347" max="14348" width="7.6640625" customWidth="1"/>
    <col min="14593" max="14593" width="5.33203125" customWidth="1"/>
    <col min="14594" max="14594" width="21.5546875" customWidth="1"/>
    <col min="14595" max="14595" width="13.6640625" customWidth="1"/>
    <col min="14596" max="14596" width="4.6640625" customWidth="1"/>
    <col min="14597" max="14597" width="35.44140625" bestFit="1" customWidth="1"/>
    <col min="14598" max="14598" width="35.44140625" customWidth="1"/>
    <col min="14599" max="14599" width="43.109375" bestFit="1" customWidth="1"/>
    <col min="14600" max="14600" width="23" bestFit="1" customWidth="1"/>
    <col min="14601" max="14601" width="13.6640625" customWidth="1"/>
    <col min="14602" max="14602" width="21" bestFit="1" customWidth="1"/>
    <col min="14603" max="14604" width="7.6640625" customWidth="1"/>
    <col min="14849" max="14849" width="5.33203125" customWidth="1"/>
    <col min="14850" max="14850" width="21.5546875" customWidth="1"/>
    <col min="14851" max="14851" width="13.6640625" customWidth="1"/>
    <col min="14852" max="14852" width="4.6640625" customWidth="1"/>
    <col min="14853" max="14853" width="35.44140625" bestFit="1" customWidth="1"/>
    <col min="14854" max="14854" width="35.44140625" customWidth="1"/>
    <col min="14855" max="14855" width="43.109375" bestFit="1" customWidth="1"/>
    <col min="14856" max="14856" width="23" bestFit="1" customWidth="1"/>
    <col min="14857" max="14857" width="13.6640625" customWidth="1"/>
    <col min="14858" max="14858" width="21" bestFit="1" customWidth="1"/>
    <col min="14859" max="14860" width="7.6640625" customWidth="1"/>
    <col min="15105" max="15105" width="5.33203125" customWidth="1"/>
    <col min="15106" max="15106" width="21.5546875" customWidth="1"/>
    <col min="15107" max="15107" width="13.6640625" customWidth="1"/>
    <col min="15108" max="15108" width="4.6640625" customWidth="1"/>
    <col min="15109" max="15109" width="35.44140625" bestFit="1" customWidth="1"/>
    <col min="15110" max="15110" width="35.44140625" customWidth="1"/>
    <col min="15111" max="15111" width="43.109375" bestFit="1" customWidth="1"/>
    <col min="15112" max="15112" width="23" bestFit="1" customWidth="1"/>
    <col min="15113" max="15113" width="13.6640625" customWidth="1"/>
    <col min="15114" max="15114" width="21" bestFit="1" customWidth="1"/>
    <col min="15115" max="15116" width="7.6640625" customWidth="1"/>
    <col min="15361" max="15361" width="5.33203125" customWidth="1"/>
    <col min="15362" max="15362" width="21.5546875" customWidth="1"/>
    <col min="15363" max="15363" width="13.6640625" customWidth="1"/>
    <col min="15364" max="15364" width="4.6640625" customWidth="1"/>
    <col min="15365" max="15365" width="35.44140625" bestFit="1" customWidth="1"/>
    <col min="15366" max="15366" width="35.44140625" customWidth="1"/>
    <col min="15367" max="15367" width="43.109375" bestFit="1" customWidth="1"/>
    <col min="15368" max="15368" width="23" bestFit="1" customWidth="1"/>
    <col min="15369" max="15369" width="13.6640625" customWidth="1"/>
    <col min="15370" max="15370" width="21" bestFit="1" customWidth="1"/>
    <col min="15371" max="15372" width="7.6640625" customWidth="1"/>
    <col min="15617" max="15617" width="5.33203125" customWidth="1"/>
    <col min="15618" max="15618" width="21.5546875" customWidth="1"/>
    <col min="15619" max="15619" width="13.6640625" customWidth="1"/>
    <col min="15620" max="15620" width="4.6640625" customWidth="1"/>
    <col min="15621" max="15621" width="35.44140625" bestFit="1" customWidth="1"/>
    <col min="15622" max="15622" width="35.44140625" customWidth="1"/>
    <col min="15623" max="15623" width="43.109375" bestFit="1" customWidth="1"/>
    <col min="15624" max="15624" width="23" bestFit="1" customWidth="1"/>
    <col min="15625" max="15625" width="13.6640625" customWidth="1"/>
    <col min="15626" max="15626" width="21" bestFit="1" customWidth="1"/>
    <col min="15627" max="15628" width="7.6640625" customWidth="1"/>
    <col min="15873" max="15873" width="5.33203125" customWidth="1"/>
    <col min="15874" max="15874" width="21.5546875" customWidth="1"/>
    <col min="15875" max="15875" width="13.6640625" customWidth="1"/>
    <col min="15876" max="15876" width="4.6640625" customWidth="1"/>
    <col min="15877" max="15877" width="35.44140625" bestFit="1" customWidth="1"/>
    <col min="15878" max="15878" width="35.44140625" customWidth="1"/>
    <col min="15879" max="15879" width="43.109375" bestFit="1" customWidth="1"/>
    <col min="15880" max="15880" width="23" bestFit="1" customWidth="1"/>
    <col min="15881" max="15881" width="13.6640625" customWidth="1"/>
    <col min="15882" max="15882" width="21" bestFit="1" customWidth="1"/>
    <col min="15883" max="15884" width="7.6640625" customWidth="1"/>
    <col min="16129" max="16129" width="5.33203125" customWidth="1"/>
    <col min="16130" max="16130" width="21.5546875" customWidth="1"/>
    <col min="16131" max="16131" width="13.6640625" customWidth="1"/>
    <col min="16132" max="16132" width="4.6640625" customWidth="1"/>
    <col min="16133" max="16133" width="35.44140625" bestFit="1" customWidth="1"/>
    <col min="16134" max="16134" width="35.44140625" customWidth="1"/>
    <col min="16135" max="16135" width="43.109375" bestFit="1" customWidth="1"/>
    <col min="16136" max="16136" width="23" bestFit="1" customWidth="1"/>
    <col min="16137" max="16137" width="13.6640625" customWidth="1"/>
    <col min="16138" max="16138" width="21" bestFit="1" customWidth="1"/>
    <col min="16139" max="16140" width="7.6640625" customWidth="1"/>
  </cols>
  <sheetData>
    <row r="1" spans="1:14" x14ac:dyDescent="0.25">
      <c r="A1" s="1" t="s">
        <v>0</v>
      </c>
      <c r="B1" s="2"/>
      <c r="C1" s="1"/>
      <c r="D1" s="1"/>
      <c r="E1" s="1"/>
      <c r="F1" s="1"/>
      <c r="G1" s="1" t="s">
        <v>1</v>
      </c>
      <c r="H1" s="3" t="s">
        <v>180</v>
      </c>
      <c r="I1" s="4"/>
      <c r="J1" s="4"/>
      <c r="K1" s="4"/>
      <c r="L1" s="4"/>
      <c r="M1" s="4"/>
      <c r="N1" s="4"/>
    </row>
    <row r="2" spans="1:14" x14ac:dyDescent="0.25">
      <c r="A2" s="5" t="s">
        <v>2</v>
      </c>
      <c r="B2" s="2"/>
      <c r="C2" s="1"/>
      <c r="D2" s="1"/>
      <c r="E2" s="1"/>
      <c r="F2" s="1"/>
      <c r="G2" s="1" t="s">
        <v>3</v>
      </c>
      <c r="H2" s="4"/>
      <c r="I2" s="4"/>
      <c r="J2" s="4"/>
      <c r="K2" s="4"/>
      <c r="L2" s="4"/>
      <c r="M2" s="4"/>
      <c r="N2" s="4"/>
    </row>
    <row r="3" spans="1:14" x14ac:dyDescent="0.25">
      <c r="A3" s="1" t="s">
        <v>4</v>
      </c>
      <c r="B3" s="2"/>
      <c r="C3" s="1"/>
      <c r="D3" s="1"/>
      <c r="E3" s="1"/>
      <c r="F3" s="1"/>
      <c r="G3" s="1" t="s">
        <v>5</v>
      </c>
      <c r="H3" s="6">
        <v>43600</v>
      </c>
      <c r="I3" s="4"/>
      <c r="J3" s="4"/>
      <c r="K3" s="4"/>
      <c r="L3" s="4"/>
      <c r="M3" s="4"/>
      <c r="N3" s="4"/>
    </row>
    <row r="4" spans="1:14" x14ac:dyDescent="0.25">
      <c r="A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s="9" customFormat="1" ht="20.399999999999999" x14ac:dyDescent="0.25">
      <c r="A5" s="8" t="s">
        <v>6</v>
      </c>
      <c r="B5" s="8" t="s">
        <v>7</v>
      </c>
      <c r="C5" s="8" t="s">
        <v>8</v>
      </c>
      <c r="D5" s="8" t="s">
        <v>9</v>
      </c>
      <c r="E5" s="8" t="s">
        <v>10</v>
      </c>
      <c r="F5" s="8" t="s">
        <v>11</v>
      </c>
      <c r="G5" s="8" t="s">
        <v>12</v>
      </c>
      <c r="H5" s="8" t="s">
        <v>1</v>
      </c>
      <c r="I5" s="8" t="s">
        <v>13</v>
      </c>
      <c r="J5" s="8" t="s">
        <v>188</v>
      </c>
      <c r="K5" s="8" t="s">
        <v>14</v>
      </c>
      <c r="L5" s="8" t="s">
        <v>15</v>
      </c>
    </row>
    <row r="6" spans="1:14" ht="26.4" x14ac:dyDescent="0.25">
      <c r="A6" s="10"/>
      <c r="B6" s="10" t="s">
        <v>16</v>
      </c>
      <c r="C6" s="10" t="s">
        <v>17</v>
      </c>
      <c r="D6" s="10">
        <v>6</v>
      </c>
      <c r="E6" s="11" t="s">
        <v>18</v>
      </c>
      <c r="F6" s="11"/>
      <c r="G6" s="12" t="s">
        <v>19</v>
      </c>
      <c r="H6" s="11" t="s">
        <v>20</v>
      </c>
      <c r="I6" s="10" t="s">
        <v>21</v>
      </c>
      <c r="J6" s="11" t="s">
        <v>22</v>
      </c>
      <c r="K6" s="13">
        <v>1.6000000000000001E-3</v>
      </c>
      <c r="L6" s="14">
        <f>D6*K6</f>
        <v>9.6000000000000009E-3</v>
      </c>
    </row>
    <row r="7" spans="1:14" x14ac:dyDescent="0.25">
      <c r="A7" s="10"/>
      <c r="B7" s="10" t="s">
        <v>23</v>
      </c>
      <c r="C7" s="10" t="s">
        <v>17</v>
      </c>
      <c r="D7" s="10">
        <v>4</v>
      </c>
      <c r="E7" s="11" t="s">
        <v>24</v>
      </c>
      <c r="F7" s="11"/>
      <c r="G7" s="12" t="s">
        <v>19</v>
      </c>
      <c r="H7" s="11" t="s">
        <v>25</v>
      </c>
      <c r="I7" s="10" t="s">
        <v>21</v>
      </c>
      <c r="J7" s="11" t="s">
        <v>26</v>
      </c>
      <c r="K7" s="13">
        <v>1.6000000000000001E-3</v>
      </c>
      <c r="L7" s="14">
        <f>D7*K7</f>
        <v>6.4000000000000003E-3</v>
      </c>
    </row>
    <row r="8" spans="1:14" x14ac:dyDescent="0.25">
      <c r="A8" s="10"/>
      <c r="B8" s="10" t="s">
        <v>27</v>
      </c>
      <c r="C8" s="10" t="s">
        <v>17</v>
      </c>
      <c r="D8" s="10">
        <v>2</v>
      </c>
      <c r="E8" s="11" t="s">
        <v>28</v>
      </c>
      <c r="F8" s="11"/>
      <c r="G8" s="12" t="s">
        <v>19</v>
      </c>
      <c r="H8" s="11" t="s">
        <v>29</v>
      </c>
      <c r="I8" s="10" t="s">
        <v>21</v>
      </c>
      <c r="J8" s="11" t="s">
        <v>30</v>
      </c>
      <c r="K8" s="13">
        <v>1.6000000000000001E-3</v>
      </c>
      <c r="L8" s="14">
        <f t="shared" ref="L8:L42" si="0">D8*K8</f>
        <v>3.2000000000000002E-3</v>
      </c>
    </row>
    <row r="9" spans="1:14" x14ac:dyDescent="0.25">
      <c r="A9" s="10"/>
      <c r="B9" s="10" t="s">
        <v>31</v>
      </c>
      <c r="C9" s="10" t="s">
        <v>17</v>
      </c>
      <c r="D9" s="10">
        <v>5</v>
      </c>
      <c r="E9" s="11" t="s">
        <v>32</v>
      </c>
      <c r="F9" s="11"/>
      <c r="G9" s="12" t="s">
        <v>19</v>
      </c>
      <c r="H9" s="11" t="s">
        <v>33</v>
      </c>
      <c r="I9" s="10" t="s">
        <v>21</v>
      </c>
      <c r="J9" s="11" t="s">
        <v>34</v>
      </c>
      <c r="K9" s="13">
        <v>1.6000000000000001E-3</v>
      </c>
      <c r="L9" s="14">
        <f t="shared" si="0"/>
        <v>8.0000000000000002E-3</v>
      </c>
    </row>
    <row r="10" spans="1:14" ht="21" customHeight="1" x14ac:dyDescent="0.25">
      <c r="A10" s="11"/>
      <c r="B10" s="10" t="s">
        <v>35</v>
      </c>
      <c r="C10" s="10" t="s">
        <v>17</v>
      </c>
      <c r="D10" s="11">
        <v>2</v>
      </c>
      <c r="E10" s="11" t="s">
        <v>36</v>
      </c>
      <c r="F10" s="11"/>
      <c r="G10" s="12" t="s">
        <v>19</v>
      </c>
      <c r="H10" s="11" t="s">
        <v>37</v>
      </c>
      <c r="I10" s="10" t="s">
        <v>21</v>
      </c>
      <c r="J10" s="11" t="s">
        <v>38</v>
      </c>
      <c r="K10" s="13">
        <v>1.6000000000000001E-3</v>
      </c>
      <c r="L10" s="14">
        <f t="shared" si="0"/>
        <v>3.2000000000000002E-3</v>
      </c>
    </row>
    <row r="11" spans="1:14" ht="12.9" customHeight="1" x14ac:dyDescent="0.25">
      <c r="A11" s="11"/>
      <c r="B11" s="10" t="s">
        <v>39</v>
      </c>
      <c r="C11" s="10" t="s">
        <v>17</v>
      </c>
      <c r="D11" s="11">
        <v>1</v>
      </c>
      <c r="E11" s="11" t="s">
        <v>40</v>
      </c>
      <c r="F11" s="11"/>
      <c r="G11" s="12" t="s">
        <v>19</v>
      </c>
      <c r="H11" s="11" t="s">
        <v>41</v>
      </c>
      <c r="I11" s="10" t="s">
        <v>21</v>
      </c>
      <c r="J11" s="11" t="s">
        <v>42</v>
      </c>
      <c r="K11" s="10">
        <v>2.5999999999999999E-2</v>
      </c>
      <c r="L11" s="14">
        <f t="shared" si="0"/>
        <v>2.5999999999999999E-2</v>
      </c>
    </row>
    <row r="12" spans="1:14" x14ac:dyDescent="0.25">
      <c r="A12" s="11"/>
      <c r="B12" s="10" t="s">
        <v>43</v>
      </c>
      <c r="C12" s="10" t="s">
        <v>17</v>
      </c>
      <c r="D12" s="11">
        <v>1</v>
      </c>
      <c r="E12" s="11" t="s">
        <v>44</v>
      </c>
      <c r="F12" s="15" t="s">
        <v>45</v>
      </c>
      <c r="G12" s="12" t="s">
        <v>19</v>
      </c>
      <c r="H12" s="11" t="s">
        <v>46</v>
      </c>
      <c r="I12" s="10" t="s">
        <v>21</v>
      </c>
      <c r="J12" s="11" t="s">
        <v>47</v>
      </c>
      <c r="K12" s="10">
        <v>1.6000000000000001E-3</v>
      </c>
      <c r="L12" s="14">
        <f t="shared" si="0"/>
        <v>1.6000000000000001E-3</v>
      </c>
    </row>
    <row r="13" spans="1:14" ht="26.4" x14ac:dyDescent="0.25">
      <c r="A13" s="10"/>
      <c r="B13" s="10" t="s">
        <v>48</v>
      </c>
      <c r="C13" s="10" t="s">
        <v>49</v>
      </c>
      <c r="D13" s="10">
        <v>9</v>
      </c>
      <c r="E13" s="11" t="s">
        <v>50</v>
      </c>
      <c r="F13" s="11"/>
      <c r="G13" s="12" t="s">
        <v>19</v>
      </c>
      <c r="H13" s="11" t="s">
        <v>51</v>
      </c>
      <c r="I13" s="10" t="s">
        <v>21</v>
      </c>
      <c r="J13" s="11" t="s">
        <v>52</v>
      </c>
      <c r="K13" s="10">
        <v>2.3E-3</v>
      </c>
      <c r="L13" s="14">
        <f t="shared" si="0"/>
        <v>2.07E-2</v>
      </c>
    </row>
    <row r="14" spans="1:14" x14ac:dyDescent="0.25">
      <c r="A14" s="10"/>
      <c r="B14" s="10" t="s">
        <v>53</v>
      </c>
      <c r="C14" s="10" t="s">
        <v>17</v>
      </c>
      <c r="D14" s="10">
        <v>2</v>
      </c>
      <c r="E14" s="11" t="s">
        <v>54</v>
      </c>
      <c r="F14" s="11"/>
      <c r="G14" s="12" t="s">
        <v>55</v>
      </c>
      <c r="H14" s="11" t="s">
        <v>56</v>
      </c>
      <c r="I14" s="10" t="s">
        <v>21</v>
      </c>
      <c r="J14" s="11" t="s">
        <v>57</v>
      </c>
      <c r="K14" s="10">
        <v>1.2E-2</v>
      </c>
      <c r="L14" s="14">
        <f t="shared" si="0"/>
        <v>2.4E-2</v>
      </c>
    </row>
    <row r="15" spans="1:14" s="19" customFormat="1" x14ac:dyDescent="0.25">
      <c r="A15" s="16"/>
      <c r="B15" s="16" t="s">
        <v>58</v>
      </c>
      <c r="C15" s="16" t="s">
        <v>17</v>
      </c>
      <c r="D15" s="16">
        <v>1</v>
      </c>
      <c r="E15" s="15" t="s">
        <v>59</v>
      </c>
      <c r="F15" s="15"/>
      <c r="G15" s="17" t="s">
        <v>55</v>
      </c>
      <c r="H15" s="15" t="s">
        <v>60</v>
      </c>
      <c r="I15" s="16" t="s">
        <v>21</v>
      </c>
      <c r="J15" s="15" t="s">
        <v>61</v>
      </c>
      <c r="K15" s="16">
        <v>2.325E-2</v>
      </c>
      <c r="L15" s="18">
        <f t="shared" si="0"/>
        <v>2.325E-2</v>
      </c>
    </row>
    <row r="16" spans="1:14" s="19" customFormat="1" x14ac:dyDescent="0.25">
      <c r="A16" s="16"/>
      <c r="B16" s="16" t="s">
        <v>62</v>
      </c>
      <c r="C16" s="16" t="s">
        <v>17</v>
      </c>
      <c r="D16" s="16">
        <v>1</v>
      </c>
      <c r="E16" s="15" t="s">
        <v>63</v>
      </c>
      <c r="F16" s="15"/>
      <c r="G16" s="17" t="s">
        <v>64</v>
      </c>
      <c r="H16" s="15" t="s">
        <v>65</v>
      </c>
      <c r="I16" s="16" t="s">
        <v>21</v>
      </c>
      <c r="J16" s="15" t="s">
        <v>66</v>
      </c>
      <c r="K16" s="16">
        <v>1.7999999999999999E-2</v>
      </c>
      <c r="L16" s="18">
        <f t="shared" si="0"/>
        <v>1.7999999999999999E-2</v>
      </c>
    </row>
    <row r="17" spans="1:12" x14ac:dyDescent="0.25">
      <c r="A17" s="10"/>
      <c r="B17" s="10" t="s">
        <v>67</v>
      </c>
      <c r="C17" s="10" t="s">
        <v>17</v>
      </c>
      <c r="D17" s="10">
        <v>5</v>
      </c>
      <c r="E17" s="11" t="s">
        <v>68</v>
      </c>
      <c r="F17" s="11"/>
      <c r="G17" s="12" t="s">
        <v>69</v>
      </c>
      <c r="H17" s="11" t="s">
        <v>70</v>
      </c>
      <c r="I17" s="10" t="s">
        <v>21</v>
      </c>
      <c r="J17" s="11" t="s">
        <v>71</v>
      </c>
      <c r="K17" s="10">
        <v>1.1999999999999999E-3</v>
      </c>
      <c r="L17" s="14">
        <f t="shared" si="0"/>
        <v>5.9999999999999993E-3</v>
      </c>
    </row>
    <row r="18" spans="1:12" x14ac:dyDescent="0.25">
      <c r="A18" s="10"/>
      <c r="B18" s="10" t="s">
        <v>72</v>
      </c>
      <c r="C18" s="10" t="s">
        <v>17</v>
      </c>
      <c r="D18" s="10">
        <v>1</v>
      </c>
      <c r="E18" s="11" t="s">
        <v>73</v>
      </c>
      <c r="F18" s="11"/>
      <c r="G18" s="12" t="s">
        <v>64</v>
      </c>
      <c r="H18" s="11" t="s">
        <v>74</v>
      </c>
      <c r="I18" s="10" t="s">
        <v>21</v>
      </c>
      <c r="J18" s="11" t="s">
        <v>75</v>
      </c>
      <c r="K18" s="13">
        <v>4.0000000000000001E-3</v>
      </c>
      <c r="L18" s="14">
        <f t="shared" si="0"/>
        <v>4.0000000000000001E-3</v>
      </c>
    </row>
    <row r="19" spans="1:12" s="19" customFormat="1" x14ac:dyDescent="0.25">
      <c r="A19" s="16"/>
      <c r="B19" s="15" t="s">
        <v>76</v>
      </c>
      <c r="C19" s="16" t="s">
        <v>17</v>
      </c>
      <c r="D19" s="16">
        <v>5</v>
      </c>
      <c r="E19" s="15" t="s">
        <v>77</v>
      </c>
      <c r="F19" s="15"/>
      <c r="G19" s="17" t="s">
        <v>55</v>
      </c>
      <c r="H19" s="15" t="s">
        <v>78</v>
      </c>
      <c r="I19" s="16" t="s">
        <v>79</v>
      </c>
      <c r="J19" s="15" t="s">
        <v>80</v>
      </c>
      <c r="K19" s="20">
        <v>2.1999999999999999E-2</v>
      </c>
      <c r="L19" s="18">
        <f t="shared" si="0"/>
        <v>0.10999999999999999</v>
      </c>
    </row>
    <row r="20" spans="1:12" s="19" customFormat="1" x14ac:dyDescent="0.25">
      <c r="A20" s="16"/>
      <c r="B20" s="16" t="s">
        <v>81</v>
      </c>
      <c r="C20" s="16" t="s">
        <v>17</v>
      </c>
      <c r="D20" s="16">
        <v>1</v>
      </c>
      <c r="E20" s="15" t="s">
        <v>82</v>
      </c>
      <c r="F20" s="15"/>
      <c r="G20" s="17" t="s">
        <v>55</v>
      </c>
      <c r="H20" s="15" t="s">
        <v>83</v>
      </c>
      <c r="I20" s="16" t="s">
        <v>21</v>
      </c>
      <c r="J20" s="15" t="s">
        <v>84</v>
      </c>
      <c r="K20" s="20">
        <v>0.04</v>
      </c>
      <c r="L20" s="18">
        <f t="shared" si="0"/>
        <v>0.04</v>
      </c>
    </row>
    <row r="21" spans="1:12" x14ac:dyDescent="0.25">
      <c r="A21" s="10"/>
      <c r="B21" s="10" t="s">
        <v>85</v>
      </c>
      <c r="C21" s="10" t="s">
        <v>17</v>
      </c>
      <c r="D21" s="10">
        <v>2</v>
      </c>
      <c r="E21" s="11" t="s">
        <v>86</v>
      </c>
      <c r="F21" s="11"/>
      <c r="G21" s="12" t="s">
        <v>55</v>
      </c>
      <c r="H21" s="11" t="s">
        <v>87</v>
      </c>
      <c r="I21" s="10" t="s">
        <v>21</v>
      </c>
      <c r="J21" s="11" t="s">
        <v>88</v>
      </c>
      <c r="K21" s="13">
        <v>5.8000000000000003E-2</v>
      </c>
      <c r="L21" s="14">
        <f t="shared" si="0"/>
        <v>0.11600000000000001</v>
      </c>
    </row>
    <row r="22" spans="1:12" x14ac:dyDescent="0.25">
      <c r="A22" s="10"/>
      <c r="B22" s="10" t="s">
        <v>89</v>
      </c>
      <c r="C22" s="10" t="s">
        <v>17</v>
      </c>
      <c r="D22" s="10">
        <v>2</v>
      </c>
      <c r="E22" s="11" t="s">
        <v>90</v>
      </c>
      <c r="F22" s="11" t="s">
        <v>45</v>
      </c>
      <c r="G22" s="12" t="s">
        <v>64</v>
      </c>
      <c r="H22" s="11" t="s">
        <v>91</v>
      </c>
      <c r="I22" s="10" t="s">
        <v>21</v>
      </c>
      <c r="J22" s="11" t="s">
        <v>92</v>
      </c>
      <c r="K22" s="13">
        <v>2.5999999999999999E-3</v>
      </c>
      <c r="L22" s="14">
        <f t="shared" si="0"/>
        <v>5.1999999999999998E-3</v>
      </c>
    </row>
    <row r="23" spans="1:12" x14ac:dyDescent="0.25">
      <c r="A23" s="10"/>
      <c r="B23" s="10" t="s">
        <v>93</v>
      </c>
      <c r="C23" s="10" t="s">
        <v>17</v>
      </c>
      <c r="D23" s="10">
        <v>2</v>
      </c>
      <c r="E23" s="11" t="s">
        <v>90</v>
      </c>
      <c r="F23" s="11"/>
      <c r="G23" s="12" t="s">
        <v>64</v>
      </c>
      <c r="H23" s="11" t="s">
        <v>91</v>
      </c>
      <c r="I23" s="10" t="s">
        <v>21</v>
      </c>
      <c r="J23" s="11" t="s">
        <v>92</v>
      </c>
      <c r="K23" s="13">
        <v>2.5999999999999999E-3</v>
      </c>
      <c r="L23" s="14">
        <f>D23*K23</f>
        <v>5.1999999999999998E-3</v>
      </c>
    </row>
    <row r="24" spans="1:12" x14ac:dyDescent="0.25">
      <c r="A24" s="10"/>
      <c r="B24" s="10" t="s">
        <v>94</v>
      </c>
      <c r="C24" s="10" t="s">
        <v>17</v>
      </c>
      <c r="D24" s="10">
        <v>1</v>
      </c>
      <c r="E24" s="11" t="s">
        <v>95</v>
      </c>
      <c r="F24" s="11"/>
      <c r="G24" s="12" t="s">
        <v>96</v>
      </c>
      <c r="H24" s="11" t="s">
        <v>97</v>
      </c>
      <c r="I24" s="10" t="s">
        <v>21</v>
      </c>
      <c r="J24" s="11" t="s">
        <v>98</v>
      </c>
      <c r="K24" s="13">
        <v>0.11600000000000001</v>
      </c>
      <c r="L24" s="14">
        <f t="shared" si="0"/>
        <v>0.11600000000000001</v>
      </c>
    </row>
    <row r="25" spans="1:12" x14ac:dyDescent="0.25">
      <c r="A25" s="10"/>
      <c r="B25" s="10" t="s">
        <v>99</v>
      </c>
      <c r="C25" s="10" t="s">
        <v>17</v>
      </c>
      <c r="D25" s="10">
        <v>1</v>
      </c>
      <c r="E25" s="11" t="s">
        <v>100</v>
      </c>
      <c r="F25" s="11"/>
      <c r="G25" s="12" t="s">
        <v>101</v>
      </c>
      <c r="H25" s="11" t="s">
        <v>102</v>
      </c>
      <c r="I25" s="10" t="s">
        <v>21</v>
      </c>
      <c r="J25" s="11" t="s">
        <v>103</v>
      </c>
      <c r="K25" s="13">
        <v>7.0999999999999994E-2</v>
      </c>
      <c r="L25" s="14">
        <f t="shared" si="0"/>
        <v>7.0999999999999994E-2</v>
      </c>
    </row>
    <row r="26" spans="1:12" s="19" customFormat="1" x14ac:dyDescent="0.25">
      <c r="A26" s="16"/>
      <c r="B26" s="16" t="s">
        <v>104</v>
      </c>
      <c r="C26" s="16" t="s">
        <v>17</v>
      </c>
      <c r="D26" s="16">
        <v>1</v>
      </c>
      <c r="E26" s="15" t="s">
        <v>105</v>
      </c>
      <c r="F26" s="15"/>
      <c r="G26" s="17" t="s">
        <v>106</v>
      </c>
      <c r="H26" s="15" t="s">
        <v>107</v>
      </c>
      <c r="I26" s="16" t="s">
        <v>21</v>
      </c>
      <c r="J26" s="15" t="s">
        <v>108</v>
      </c>
      <c r="K26" s="20">
        <v>0.49099999999999999</v>
      </c>
      <c r="L26" s="18">
        <f t="shared" si="0"/>
        <v>0.49099999999999999</v>
      </c>
    </row>
    <row r="27" spans="1:12" s="19" customFormat="1" x14ac:dyDescent="0.25">
      <c r="A27" s="16"/>
      <c r="B27" s="16" t="s">
        <v>109</v>
      </c>
      <c r="C27" s="16" t="s">
        <v>17</v>
      </c>
      <c r="D27" s="15">
        <v>1</v>
      </c>
      <c r="E27" s="15" t="s">
        <v>110</v>
      </c>
      <c r="F27" s="15"/>
      <c r="G27" s="17" t="s">
        <v>106</v>
      </c>
      <c r="H27" s="15" t="s">
        <v>111</v>
      </c>
      <c r="I27" s="20" t="s">
        <v>21</v>
      </c>
      <c r="J27" s="15" t="s">
        <v>112</v>
      </c>
      <c r="K27" s="20">
        <v>0.48599999999999999</v>
      </c>
      <c r="L27" s="18">
        <f t="shared" si="0"/>
        <v>0.48599999999999999</v>
      </c>
    </row>
    <row r="28" spans="1:12" x14ac:dyDescent="0.25">
      <c r="A28" s="10"/>
      <c r="B28" s="10" t="s">
        <v>113</v>
      </c>
      <c r="C28" s="10" t="s">
        <v>17</v>
      </c>
      <c r="D28" s="10">
        <v>2</v>
      </c>
      <c r="E28" s="11" t="s">
        <v>114</v>
      </c>
      <c r="F28" s="11"/>
      <c r="G28" s="12" t="s">
        <v>115</v>
      </c>
      <c r="H28" s="11" t="s">
        <v>116</v>
      </c>
      <c r="I28" s="10" t="s">
        <v>21</v>
      </c>
      <c r="J28" s="11" t="s">
        <v>117</v>
      </c>
      <c r="K28" s="13">
        <v>0.11700000000000001</v>
      </c>
      <c r="L28" s="14">
        <f t="shared" si="0"/>
        <v>0.23400000000000001</v>
      </c>
    </row>
    <row r="29" spans="1:12" x14ac:dyDescent="0.25">
      <c r="A29" s="10"/>
      <c r="B29" s="10" t="s">
        <v>118</v>
      </c>
      <c r="C29" s="10" t="s">
        <v>17</v>
      </c>
      <c r="D29" s="10">
        <v>1</v>
      </c>
      <c r="E29" s="11" t="s">
        <v>119</v>
      </c>
      <c r="F29" s="16" t="s">
        <v>45</v>
      </c>
      <c r="G29" s="12"/>
      <c r="H29" s="11"/>
      <c r="I29" s="10"/>
      <c r="J29" s="11"/>
      <c r="K29" s="13">
        <v>0</v>
      </c>
      <c r="L29" s="14">
        <f t="shared" si="0"/>
        <v>0</v>
      </c>
    </row>
    <row r="30" spans="1:12" x14ac:dyDescent="0.25">
      <c r="A30" s="10"/>
      <c r="B30" s="10" t="s">
        <v>120</v>
      </c>
      <c r="C30" s="10" t="s">
        <v>17</v>
      </c>
      <c r="D30" s="10">
        <v>1</v>
      </c>
      <c r="E30" s="11" t="s">
        <v>121</v>
      </c>
      <c r="F30" s="11"/>
      <c r="G30" s="12" t="s">
        <v>122</v>
      </c>
      <c r="H30" s="11" t="s">
        <v>123</v>
      </c>
      <c r="I30" s="10" t="s">
        <v>21</v>
      </c>
      <c r="J30" s="11" t="s">
        <v>124</v>
      </c>
      <c r="K30" s="13">
        <v>0.20399999999999999</v>
      </c>
      <c r="L30" s="14">
        <f t="shared" si="0"/>
        <v>0.20399999999999999</v>
      </c>
    </row>
    <row r="31" spans="1:12" x14ac:dyDescent="0.25">
      <c r="A31" s="21"/>
      <c r="B31" s="21" t="s">
        <v>125</v>
      </c>
      <c r="C31" s="21" t="s">
        <v>17</v>
      </c>
      <c r="D31" s="21">
        <v>1</v>
      </c>
      <c r="E31" s="22" t="s">
        <v>126</v>
      </c>
      <c r="F31" s="22"/>
      <c r="G31" s="23" t="s">
        <v>127</v>
      </c>
      <c r="H31" s="22" t="s">
        <v>128</v>
      </c>
      <c r="I31" s="21" t="s">
        <v>21</v>
      </c>
      <c r="J31" s="22" t="s">
        <v>129</v>
      </c>
      <c r="K31" s="21">
        <v>4.4999999999999998E-2</v>
      </c>
      <c r="L31" s="24">
        <f t="shared" si="0"/>
        <v>4.4999999999999998E-2</v>
      </c>
    </row>
    <row r="32" spans="1:12" x14ac:dyDescent="0.25">
      <c r="A32" s="21"/>
      <c r="B32" s="21" t="s">
        <v>130</v>
      </c>
      <c r="C32" s="21" t="s">
        <v>17</v>
      </c>
      <c r="D32" s="21">
        <v>1</v>
      </c>
      <c r="E32" s="22" t="s">
        <v>131</v>
      </c>
      <c r="F32" s="22"/>
      <c r="G32" s="23" t="s">
        <v>127</v>
      </c>
      <c r="H32" s="22" t="s">
        <v>132</v>
      </c>
      <c r="I32" s="21" t="s">
        <v>21</v>
      </c>
      <c r="J32" s="22" t="s">
        <v>133</v>
      </c>
      <c r="K32" s="21">
        <v>0.06</v>
      </c>
      <c r="L32" s="24">
        <f t="shared" si="0"/>
        <v>0.06</v>
      </c>
    </row>
    <row r="33" spans="1:16" x14ac:dyDescent="0.25">
      <c r="A33" s="21"/>
      <c r="B33" s="21" t="s">
        <v>134</v>
      </c>
      <c r="C33" s="21" t="s">
        <v>17</v>
      </c>
      <c r="D33" s="21">
        <v>6</v>
      </c>
      <c r="E33" s="22" t="s">
        <v>135</v>
      </c>
      <c r="F33" s="22"/>
      <c r="G33" s="23" t="s">
        <v>127</v>
      </c>
      <c r="H33" s="22" t="s">
        <v>136</v>
      </c>
      <c r="I33" s="21" t="s">
        <v>21</v>
      </c>
      <c r="J33" s="22" t="s">
        <v>137</v>
      </c>
      <c r="K33" s="21">
        <v>0.08</v>
      </c>
      <c r="L33" s="24">
        <f t="shared" si="0"/>
        <v>0.48</v>
      </c>
    </row>
    <row r="34" spans="1:16" x14ac:dyDescent="0.25">
      <c r="A34" s="10"/>
      <c r="B34" s="10"/>
      <c r="C34" s="10" t="s">
        <v>17</v>
      </c>
      <c r="D34" s="10"/>
      <c r="E34" s="11"/>
      <c r="F34" s="11"/>
      <c r="G34" s="12"/>
      <c r="H34" s="11"/>
      <c r="I34" s="10"/>
      <c r="J34" s="11"/>
      <c r="K34" s="10"/>
      <c r="L34" s="14">
        <f t="shared" si="0"/>
        <v>0</v>
      </c>
    </row>
    <row r="35" spans="1:16" x14ac:dyDescent="0.25">
      <c r="A35" s="21"/>
      <c r="B35" s="21" t="s">
        <v>138</v>
      </c>
      <c r="C35" s="21" t="s">
        <v>139</v>
      </c>
      <c r="D35" s="21">
        <v>3</v>
      </c>
      <c r="E35" s="22" t="s">
        <v>140</v>
      </c>
      <c r="F35" s="22"/>
      <c r="G35" s="23" t="s">
        <v>141</v>
      </c>
      <c r="H35" s="22" t="s">
        <v>183</v>
      </c>
      <c r="I35" s="21" t="s">
        <v>21</v>
      </c>
      <c r="J35" s="22" t="s">
        <v>142</v>
      </c>
      <c r="K35" s="21">
        <v>0.08</v>
      </c>
      <c r="L35" s="24">
        <f t="shared" si="0"/>
        <v>0.24</v>
      </c>
    </row>
    <row r="36" spans="1:16" x14ac:dyDescent="0.25">
      <c r="A36" s="21"/>
      <c r="B36" s="21" t="s">
        <v>143</v>
      </c>
      <c r="C36" s="21" t="s">
        <v>17</v>
      </c>
      <c r="D36" s="21">
        <v>2</v>
      </c>
      <c r="E36" s="21" t="s">
        <v>185</v>
      </c>
      <c r="F36" s="21"/>
      <c r="G36" s="23" t="s">
        <v>186</v>
      </c>
      <c r="H36" s="22" t="s">
        <v>189</v>
      </c>
      <c r="I36" s="21" t="s">
        <v>21</v>
      </c>
      <c r="J36" s="22" t="s">
        <v>187</v>
      </c>
      <c r="K36" s="21">
        <v>3.1</v>
      </c>
      <c r="L36" s="24">
        <f t="shared" ref="L36" si="1">D36*K36</f>
        <v>6.2</v>
      </c>
    </row>
    <row r="37" spans="1:16" x14ac:dyDescent="0.25">
      <c r="A37" s="21"/>
      <c r="B37" s="21" t="s">
        <v>144</v>
      </c>
      <c r="C37" s="21" t="s">
        <v>17</v>
      </c>
      <c r="D37" s="21">
        <v>1</v>
      </c>
      <c r="E37" s="22" t="s">
        <v>190</v>
      </c>
      <c r="F37" s="21"/>
      <c r="G37" s="23" t="s">
        <v>186</v>
      </c>
      <c r="H37" s="22" t="s">
        <v>191</v>
      </c>
      <c r="I37" s="21" t="s">
        <v>21</v>
      </c>
      <c r="J37" s="22" t="s">
        <v>192</v>
      </c>
      <c r="K37" s="21">
        <v>0.88</v>
      </c>
      <c r="L37" s="24">
        <f t="shared" ref="L37" si="2">D37*K37</f>
        <v>0.88</v>
      </c>
    </row>
    <row r="38" spans="1:16" x14ac:dyDescent="0.25">
      <c r="A38" s="10"/>
      <c r="B38" s="21" t="s">
        <v>145</v>
      </c>
      <c r="C38" s="10" t="s">
        <v>17</v>
      </c>
      <c r="D38" s="10">
        <v>1</v>
      </c>
      <c r="E38" s="11" t="s">
        <v>146</v>
      </c>
      <c r="F38" s="11"/>
      <c r="G38" s="12" t="s">
        <v>147</v>
      </c>
      <c r="H38" s="11" t="s">
        <v>184</v>
      </c>
      <c r="I38" s="10" t="s">
        <v>21</v>
      </c>
      <c r="J38" s="11" t="s">
        <v>148</v>
      </c>
      <c r="K38" s="10">
        <v>0.44</v>
      </c>
      <c r="L38" s="14">
        <f t="shared" si="0"/>
        <v>0.44</v>
      </c>
    </row>
    <row r="39" spans="1:16" x14ac:dyDescent="0.25">
      <c r="A39" s="10"/>
      <c r="B39" s="10"/>
      <c r="C39" s="10" t="s">
        <v>17</v>
      </c>
      <c r="D39" s="10"/>
      <c r="E39" s="10"/>
      <c r="F39" s="10"/>
      <c r="G39" s="10"/>
      <c r="H39" s="10"/>
      <c r="I39" s="10"/>
      <c r="J39" s="10"/>
      <c r="K39" s="10"/>
      <c r="L39" s="14">
        <f t="shared" si="0"/>
        <v>0</v>
      </c>
    </row>
    <row r="40" spans="1:16" x14ac:dyDescent="0.25">
      <c r="A40" s="10"/>
      <c r="B40" s="10" t="s">
        <v>149</v>
      </c>
      <c r="C40" s="10" t="s">
        <v>17</v>
      </c>
      <c r="D40" s="10">
        <v>1</v>
      </c>
      <c r="E40" s="11" t="s">
        <v>150</v>
      </c>
      <c r="F40" s="11"/>
      <c r="G40" s="12" t="s">
        <v>0</v>
      </c>
      <c r="H40" s="11" t="s">
        <v>151</v>
      </c>
      <c r="I40" s="10" t="s">
        <v>21</v>
      </c>
      <c r="J40" s="11" t="s">
        <v>152</v>
      </c>
      <c r="K40" s="10">
        <v>0.192</v>
      </c>
      <c r="L40" s="14">
        <f t="shared" si="0"/>
        <v>0.192</v>
      </c>
    </row>
    <row r="41" spans="1:16" x14ac:dyDescent="0.25">
      <c r="A41" s="10"/>
      <c r="B41" s="10" t="s">
        <v>153</v>
      </c>
      <c r="C41" s="10" t="s">
        <v>17</v>
      </c>
      <c r="D41" s="10">
        <v>2</v>
      </c>
      <c r="E41" s="11" t="s">
        <v>154</v>
      </c>
      <c r="F41" s="11"/>
      <c r="G41" s="12" t="s">
        <v>0</v>
      </c>
      <c r="H41" s="11" t="s">
        <v>155</v>
      </c>
      <c r="I41" s="10" t="s">
        <v>21</v>
      </c>
      <c r="J41" s="11" t="s">
        <v>156</v>
      </c>
      <c r="K41" s="10">
        <v>8.3000000000000004E-2</v>
      </c>
      <c r="L41" s="14">
        <f t="shared" si="0"/>
        <v>0.16600000000000001</v>
      </c>
    </row>
    <row r="42" spans="1:16" x14ac:dyDescent="0.25">
      <c r="A42" s="10"/>
      <c r="B42" s="10" t="s">
        <v>157</v>
      </c>
      <c r="C42" s="10" t="s">
        <v>17</v>
      </c>
      <c r="D42" s="10">
        <v>1</v>
      </c>
      <c r="E42" s="11" t="s">
        <v>158</v>
      </c>
      <c r="F42" s="11"/>
      <c r="G42" s="12" t="s">
        <v>0</v>
      </c>
      <c r="H42" s="11" t="s">
        <v>159</v>
      </c>
      <c r="I42" s="10" t="s">
        <v>21</v>
      </c>
      <c r="J42" s="11" t="s">
        <v>160</v>
      </c>
      <c r="K42" s="10">
        <v>1.9119999999999999</v>
      </c>
      <c r="L42" s="14">
        <f t="shared" si="0"/>
        <v>1.9119999999999999</v>
      </c>
    </row>
    <row r="43" spans="1:16" x14ac:dyDescent="0.25">
      <c r="A43" s="10"/>
      <c r="B43" s="10" t="s">
        <v>161</v>
      </c>
      <c r="C43" s="10" t="s">
        <v>17</v>
      </c>
      <c r="D43" s="10">
        <v>1</v>
      </c>
      <c r="E43" s="11" t="s">
        <v>162</v>
      </c>
      <c r="F43" s="11"/>
      <c r="G43" s="12" t="s">
        <v>0</v>
      </c>
      <c r="H43" s="11" t="s">
        <v>163</v>
      </c>
      <c r="I43" s="10" t="s">
        <v>21</v>
      </c>
      <c r="J43" s="11" t="s">
        <v>164</v>
      </c>
      <c r="K43" s="10">
        <v>1.51</v>
      </c>
      <c r="L43" s="14">
        <f>D43*K43</f>
        <v>1.51</v>
      </c>
    </row>
    <row r="44" spans="1:16" x14ac:dyDescent="0.25">
      <c r="A44" s="10"/>
      <c r="B44" s="10" t="s">
        <v>165</v>
      </c>
      <c r="C44" s="10" t="s">
        <v>17</v>
      </c>
      <c r="D44" s="10">
        <v>1</v>
      </c>
      <c r="E44" s="11" t="s">
        <v>166</v>
      </c>
      <c r="F44" s="11"/>
      <c r="G44" s="12" t="s">
        <v>167</v>
      </c>
      <c r="H44" s="11" t="s">
        <v>168</v>
      </c>
      <c r="I44" s="10" t="s">
        <v>21</v>
      </c>
      <c r="J44" s="11" t="s">
        <v>169</v>
      </c>
      <c r="K44" s="10">
        <v>3.6</v>
      </c>
      <c r="L44" s="14">
        <f>D44*K44</f>
        <v>3.6</v>
      </c>
    </row>
    <row r="45" spans="1:16" x14ac:dyDescent="0.25">
      <c r="A45" s="10"/>
      <c r="B45" s="10" t="s">
        <v>170</v>
      </c>
      <c r="C45" s="10" t="s">
        <v>17</v>
      </c>
      <c r="D45" s="10">
        <v>1</v>
      </c>
      <c r="E45" s="11" t="s">
        <v>171</v>
      </c>
      <c r="F45" s="11"/>
      <c r="G45" s="12" t="s">
        <v>172</v>
      </c>
      <c r="H45" s="11" t="s">
        <v>173</v>
      </c>
      <c r="I45" s="10" t="s">
        <v>21</v>
      </c>
      <c r="J45" s="11" t="s">
        <v>174</v>
      </c>
      <c r="K45" s="10">
        <v>0.2</v>
      </c>
      <c r="L45" s="14">
        <f>D45*K45</f>
        <v>0.2</v>
      </c>
    </row>
    <row r="46" spans="1:16" x14ac:dyDescent="0.25">
      <c r="A46" s="10"/>
      <c r="B46" s="10" t="s">
        <v>175</v>
      </c>
      <c r="C46" s="10" t="s">
        <v>17</v>
      </c>
      <c r="D46" s="10">
        <v>1</v>
      </c>
      <c r="E46" s="11" t="s">
        <v>176</v>
      </c>
      <c r="F46" s="11"/>
      <c r="G46" s="12" t="s">
        <v>0</v>
      </c>
      <c r="H46" s="11" t="s">
        <v>181</v>
      </c>
      <c r="I46" s="10" t="s">
        <v>21</v>
      </c>
      <c r="J46" s="11" t="s">
        <v>182</v>
      </c>
      <c r="K46" s="13">
        <v>4.0199999999999996</v>
      </c>
      <c r="L46" s="14">
        <f>D46*K46</f>
        <v>4.0199999999999996</v>
      </c>
    </row>
    <row r="47" spans="1:16" x14ac:dyDescent="0.25">
      <c r="A47" s="10"/>
      <c r="B47" s="10"/>
      <c r="C47" s="10"/>
      <c r="D47" s="10">
        <v>1</v>
      </c>
      <c r="E47" s="10"/>
      <c r="F47" s="10"/>
      <c r="G47" s="10"/>
      <c r="H47" s="10"/>
      <c r="I47" s="10"/>
      <c r="J47" s="10"/>
      <c r="K47" s="13"/>
      <c r="L47" s="14">
        <f>D47*K47</f>
        <v>0</v>
      </c>
      <c r="M47" t="s">
        <v>177</v>
      </c>
      <c r="N47" s="25">
        <f>SUM(L40:L43)+L46</f>
        <v>7.8</v>
      </c>
      <c r="O47" t="s">
        <v>178</v>
      </c>
      <c r="P47" s="25">
        <f>L48-N47</f>
        <v>14.177349999999997</v>
      </c>
    </row>
    <row r="48" spans="1:16" x14ac:dyDescent="0.25">
      <c r="A48" s="11"/>
      <c r="B48" s="10"/>
      <c r="C48" s="11"/>
      <c r="D48" s="11"/>
      <c r="E48" s="11"/>
      <c r="F48" s="11"/>
      <c r="G48" s="11"/>
      <c r="H48" s="11"/>
      <c r="I48" s="11"/>
      <c r="J48" s="11"/>
      <c r="K48" s="11"/>
      <c r="L48" s="26">
        <f>SUM(L6:L47)</f>
        <v>21.977349999999998</v>
      </c>
    </row>
    <row r="49" spans="1:14" x14ac:dyDescent="0.25">
      <c r="A49" s="27" t="s">
        <v>179</v>
      </c>
    </row>
    <row r="52" spans="1:14" x14ac:dyDescent="0.25">
      <c r="G52" s="28"/>
    </row>
    <row r="53" spans="1:14" x14ac:dyDescent="0.25">
      <c r="F53" s="29"/>
      <c r="G53" s="29"/>
      <c r="H53" s="30"/>
      <c r="I53" s="31"/>
      <c r="J53" s="30"/>
      <c r="K53" s="29"/>
      <c r="L53" s="30"/>
      <c r="M53" s="32"/>
      <c r="N53" s="33"/>
    </row>
    <row r="54" spans="1:14" x14ac:dyDescent="0.25">
      <c r="F54" s="34"/>
      <c r="G54" s="34"/>
      <c r="H54" s="34"/>
      <c r="I54" s="34"/>
      <c r="J54" s="34"/>
      <c r="K54" s="34"/>
      <c r="L54" s="34"/>
      <c r="M54" s="34"/>
      <c r="N54" s="34"/>
    </row>
    <row r="55" spans="1:14" x14ac:dyDescent="0.25">
      <c r="F55" s="34"/>
      <c r="G55" s="34"/>
      <c r="H55" s="34"/>
      <c r="I55" s="34"/>
      <c r="J55" s="34"/>
      <c r="K55" s="34"/>
      <c r="L55" s="34"/>
      <c r="M55" s="34"/>
      <c r="N55" s="34"/>
    </row>
  </sheetData>
  <phoneticPr fontId="1" type="noConversion"/>
  <hyperlinks>
    <hyperlink ref="G14" r:id="rId1" display="http://digikey.com/Suppliers/us/Taiyo-Yuden.page?lang=EN" xr:uid="{07052EE6-2C42-4B17-84BC-FCEDF1DC8DC3}"/>
    <hyperlink ref="G6:G13" r:id="rId2" display="http://digikey.com/Suppliers/us/Panasonic-Electronic-Components.page?lang=EN" xr:uid="{587A31FB-FEDF-4FCC-B5DD-AF59175DCF6F}"/>
    <hyperlink ref="G17" r:id="rId3" display="http://digikey.com/Suppliers/us/Yageo.page?lang=EN" xr:uid="{23BDBDAA-CFD0-4D1A-9D16-DF404FA1F27E}"/>
    <hyperlink ref="G18" r:id="rId4" display="http://digikey.com/Suppliers/us/TDK.page?lang=EN" xr:uid="{7E4D151B-8796-4D01-A342-F9BC35B954F1}"/>
    <hyperlink ref="G20" r:id="rId5" display="http://digikey.com/Suppliers/us/Taiyo-Yuden.page?lang=EN" xr:uid="{62E551E1-8571-41D3-8CC0-CB39A667B5B0}"/>
    <hyperlink ref="G21" r:id="rId6" display="http://digikey.com/Suppliers/us/Taiyo-Yuden.page?lang=EN" xr:uid="{7D39B2BE-AE1D-4E9C-81F7-BA21721ACC5E}"/>
    <hyperlink ref="G22" r:id="rId7" display="http://digikey.com/Suppliers/us/TDK.page?lang=EN" xr:uid="{8CFF3C17-1708-49F7-BA12-B41C92F8C9E8}"/>
    <hyperlink ref="G24" r:id="rId8" display="http://digikey.com/Suppliers/us/Nichicon.page?lang=EN" xr:uid="{B4EF4E7F-5D4A-4B43-A8DF-6EF5CF7630DA}"/>
    <hyperlink ref="G44" r:id="rId9" display="http://digikey.com/Suppliers/us/Future-Technology-Devices.page?lang=EN" xr:uid="{55F554A7-9314-4A27-9EAF-32764959005C}"/>
    <hyperlink ref="G43" r:id="rId10" display="http://digikey.com/Suppliers/us/Texas-Instruments.page?lang=EN" xr:uid="{64C1ECD6-1B3A-44B1-B77A-7D43F51EDF57}"/>
    <hyperlink ref="G42" r:id="rId11" display="http://digikey.com/Suppliers/us/Texas-Instruments.page?lang=EN" xr:uid="{E4A465D2-ADE4-4A05-85CB-616AB3C0F589}"/>
    <hyperlink ref="G40" r:id="rId12" display="http://digikey.com/Suppliers/us/Texas-Instruments.page?lang=EN" xr:uid="{0B8C28EA-A695-415E-9281-8367226C52AD}"/>
    <hyperlink ref="G46" r:id="rId13" display="http://digikey.com/Suppliers/us/Texas-Instruments.page?lang=EN" xr:uid="{E9C7FA49-8A74-4225-9106-4BD0E392D4F0}"/>
    <hyperlink ref="G25" r:id="rId14" display="http://digikey.com/Suppliers/us/Bourns.page?lang=EN" xr:uid="{318FE388-4B8B-4493-96BA-7A07DA06ED5B}"/>
    <hyperlink ref="G45" r:id="rId15" display="http://digikey.com/Suppliers/us/Microchip-Technology.page?lang=EN" xr:uid="{104E9AEB-087D-4C37-9920-3C65E8D04BCC}"/>
    <hyperlink ref="G30" r:id="rId16" display="http://digikey.com/Suppliers/us/Abracon.page?lang=EN" xr:uid="{5E13644B-64DA-45C4-AAD1-484F1694D244}"/>
    <hyperlink ref="G31" r:id="rId17" display="http://digikey.com/Suppliers/us/Panasonic-Semiconductors.page?lang=EN" xr:uid="{FBD91FAC-DD2B-4F3D-8E13-CE19F822AD52}"/>
    <hyperlink ref="G32" r:id="rId18" display="http://digikey.com/Suppliers/us/Panasonic-Semiconductors.page?lang=EN" xr:uid="{D65BE375-E34A-4F93-8B30-892F9B5D38B3}"/>
    <hyperlink ref="G33" r:id="rId19" display="http://digikey.com/Suppliers/us/Panasonic-Semiconductors.page?lang=EN" xr:uid="{70B46736-F9FC-4A08-939E-8F2479F04A39}"/>
    <hyperlink ref="G35" r:id="rId20" display="http://digikey.com/Suppliers/us/FCI.page?lang=EN" xr:uid="{E60F5F04-80AF-4368-8E12-2B10032766D4}"/>
    <hyperlink ref="G38" r:id="rId21" display="http://digikey.com/Suppliers/us/Mill-Max.page?lang=EN" xr:uid="{5D5B326C-8E21-40C2-8142-DB18117E4448}"/>
    <hyperlink ref="G28" r:id="rId22" display="http://digikey.com/Suppliers/us/Tyco-Electronics-Alcoswitch.page?lang=EN" xr:uid="{DE5811A2-A584-4844-B424-7BDF60BA4CE8}"/>
    <hyperlink ref="G23" r:id="rId23" display="http://digikey.com/Suppliers/us/TDK.page?lang=EN" xr:uid="{8E66309B-5143-4A09-A6E7-E6B58C0EAFE1}"/>
    <hyperlink ref="G41" r:id="rId24" display="http://digikey.com/Suppliers/us/Texas-Instruments.page?lang=EN" xr:uid="{B907BA51-A33B-4FBF-BD8D-2107F3DF13CE}"/>
    <hyperlink ref="G26" r:id="rId25" display="http://digikey.com/Suppliers/us/CTS-Corporation-Electrocomponents.page?lang=EN" xr:uid="{C05AF2B2-B649-4770-AF6C-0E62142F9F5A}"/>
    <hyperlink ref="G27" r:id="rId26" display="http://digikey.com/Suppliers/us/CTS-Corporation-Electrocomponents.page?lang=EN" xr:uid="{C6B8ACB3-7A99-4A07-A038-012DCF85D08C}"/>
    <hyperlink ref="G16" r:id="rId27" display="http://digikey.com/Suppliers/us/TDK.page?lang=EN" xr:uid="{D0F4EEB3-1733-47D0-859B-6B3CE96D4DD0}"/>
    <hyperlink ref="G15" r:id="rId28" display="http://digikey.com/Suppliers/us/Taiyo-Yuden.page?lang=EN" xr:uid="{76E24E6E-BF83-43A1-93D9-82E1DDFD2BB4}"/>
    <hyperlink ref="G19" r:id="rId29" display="http://digikey.com/Suppliers/us/Taiyo-Yuden.page?lang=EN" xr:uid="{D8117687-62AA-4F27-8542-C82F8B2389F0}"/>
    <hyperlink ref="G36" r:id="rId30" display="http://digikey.com/Suppliers/us/3M.page?lang=EN" xr:uid="{A82AA336-4F91-4367-8574-483DA8C70D6F}"/>
    <hyperlink ref="G37" r:id="rId31" display="http://digikey.com/Suppliers/us/3M.page?lang=EN" xr:uid="{C79A959D-58CD-4221-8C0C-04256306285A}"/>
  </hyperlinks>
  <pageMargins left="0.7" right="0.7" top="0.75" bottom="0.75" header="0.3" footer="0.3"/>
  <pageSetup paperSize="9" orientation="portrait" horizontalDpi="0" verticalDpi="0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Bill Of 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2019-05-20T03:48:10Z</dcterms:modified>
</cp:coreProperties>
</file>